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офья\Desktop\INFA\term3\pr8\"/>
    </mc:Choice>
  </mc:AlternateContent>
  <bookViews>
    <workbookView xWindow="0" yWindow="0" windowWidth="21600" windowHeight="9735" activeTab="3"/>
  </bookViews>
  <sheets>
    <sheet name="Все приемлемые находки" sheetId="4" r:id="rId1"/>
    <sheet name="Лучшие находки" sheetId="1" r:id="rId2"/>
    <sheet name="Необработанная выдача blast" sheetId="2" r:id="rId3"/>
    <sheet name="UPGMA+tree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4" l="1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9" i="4"/>
  <c r="T25" i="4"/>
  <c r="S25" i="4"/>
  <c r="S24" i="4"/>
  <c r="R25" i="4"/>
  <c r="R24" i="4"/>
  <c r="R23" i="4"/>
  <c r="Q25" i="4"/>
  <c r="Q24" i="4"/>
  <c r="Q23" i="4"/>
  <c r="Q22" i="4"/>
  <c r="T15" i="4"/>
  <c r="S15" i="4"/>
  <c r="S14" i="4"/>
  <c r="R15" i="4"/>
  <c r="R14" i="4"/>
  <c r="R13" i="4"/>
  <c r="Q15" i="4"/>
  <c r="Q14" i="4"/>
  <c r="Q13" i="4"/>
  <c r="Q12" i="4"/>
  <c r="R31" i="4" l="1"/>
  <c r="R33" i="4"/>
  <c r="R32" i="4"/>
  <c r="Q31" i="4"/>
  <c r="S32" i="4"/>
  <c r="Q33" i="4"/>
  <c r="Q32" i="4"/>
  <c r="T33" i="4"/>
  <c r="Q30" i="4"/>
  <c r="S33" i="4"/>
</calcChain>
</file>

<file path=xl/sharedStrings.xml><?xml version="1.0" encoding="utf-8"?>
<sst xmlns="http://schemas.openxmlformats.org/spreadsheetml/2006/main" count="1672" uniqueCount="114">
  <si>
    <t>identity</t>
  </si>
  <si>
    <t>min seq len</t>
  </si>
  <si>
    <t>min identity</t>
  </si>
  <si>
    <t>max e-value</t>
  </si>
  <si>
    <t>0.000001</t>
  </si>
  <si>
    <t>query_id</t>
  </si>
  <si>
    <t>subject_id</t>
  </si>
  <si>
    <t>aln_len</t>
  </si>
  <si>
    <t>mism</t>
  </si>
  <si>
    <t>gap_opens</t>
  </si>
  <si>
    <t>q.start</t>
  </si>
  <si>
    <t>q.end</t>
  </si>
  <si>
    <t>s.start</t>
  </si>
  <si>
    <t>s.end</t>
  </si>
  <si>
    <t>evalue</t>
  </si>
  <si>
    <t>bit</t>
  </si>
  <si>
    <t>repeat</t>
  </si>
  <si>
    <t>reverse</t>
  </si>
  <si>
    <t>NC_001726.1</t>
  </si>
  <si>
    <t>NC_004366.1</t>
  </si>
  <si>
    <t>43.44</t>
  </si>
  <si>
    <t>0.0</t>
  </si>
  <si>
    <t>NC_011515.1</t>
  </si>
  <si>
    <t>41.47</t>
  </si>
  <si>
    <t>NC_003853.1</t>
  </si>
  <si>
    <t>39.00</t>
  </si>
  <si>
    <t>NC_003603.1</t>
  </si>
  <si>
    <t>36.33</t>
  </si>
  <si>
    <t>60.75</t>
  </si>
  <si>
    <t>67.62</t>
  </si>
  <si>
    <t>62.61</t>
  </si>
  <si>
    <t>53.71</t>
  </si>
  <si>
    <t>39.16</t>
  </si>
  <si>
    <t>39.81</t>
  </si>
  <si>
    <t>70.62</t>
  </si>
  <si>
    <t>37.88</t>
  </si>
  <si>
    <t>40.06</t>
  </si>
  <si>
    <t>68.08</t>
  </si>
  <si>
    <t>68.26</t>
  </si>
  <si>
    <t>67.91</t>
  </si>
  <si>
    <t>69.94</t>
  </si>
  <si>
    <t>37.66</t>
  </si>
  <si>
    <t>36.30</t>
  </si>
  <si>
    <t>67.68</t>
  </si>
  <si>
    <t>53.25</t>
  </si>
  <si>
    <t>35.52</t>
  </si>
  <si>
    <t>60.25</t>
  </si>
  <si>
    <t>59.28</t>
  </si>
  <si>
    <t>34.43</t>
  </si>
  <si>
    <t>39.34</t>
  </si>
  <si>
    <t>61.61</t>
  </si>
  <si>
    <t>52.41</t>
  </si>
  <si>
    <t>43.33</t>
  </si>
  <si>
    <t>68.77</t>
  </si>
  <si>
    <t>55.85</t>
  </si>
  <si>
    <t>34.57</t>
  </si>
  <si>
    <t>55.16</t>
  </si>
  <si>
    <t>67.24</t>
  </si>
  <si>
    <t>57.97</t>
  </si>
  <si>
    <t>61.58</t>
  </si>
  <si>
    <t>59.88</t>
  </si>
  <si>
    <t>60.19</t>
  </si>
  <si>
    <t>62.01</t>
  </si>
  <si>
    <t>55.06</t>
  </si>
  <si>
    <t>61.54</t>
  </si>
  <si>
    <t>42.86</t>
  </si>
  <si>
    <t>37.50</t>
  </si>
  <si>
    <t>67.25</t>
  </si>
  <si>
    <t>60.77</t>
  </si>
  <si>
    <t>58.47</t>
  </si>
  <si>
    <t>37.75</t>
  </si>
  <si>
    <t>68.68</t>
  </si>
  <si>
    <t>37.76</t>
  </si>
  <si>
    <t>67.05</t>
  </si>
  <si>
    <t>39.44</t>
  </si>
  <si>
    <t>вирус</t>
  </si>
  <si>
    <t>ref</t>
  </si>
  <si>
    <t>NC_014509.2</t>
  </si>
  <si>
    <t xml:space="preserve"> Carrot mottle mimic virus</t>
  </si>
  <si>
    <t xml:space="preserve"> Groundnut rosette virus</t>
  </si>
  <si>
    <t xml:space="preserve"> Velvet tobacco mottle virus</t>
  </si>
  <si>
    <t xml:space="preserve"> Tobacco bushy top virus</t>
  </si>
  <si>
    <t xml:space="preserve"> Carrot mottle virus</t>
  </si>
  <si>
    <t xml:space="preserve"> Pea enation mosaic virus-2</t>
  </si>
  <si>
    <t>y</t>
  </si>
  <si>
    <t>s,start</t>
  </si>
  <si>
    <t>s,end</t>
  </si>
  <si>
    <t>NC_004366,1</t>
  </si>
  <si>
    <t>NC_011515,1</t>
  </si>
  <si>
    <t>NC_003603,1</t>
  </si>
  <si>
    <t>NC_001726,1</t>
  </si>
  <si>
    <t>NC_014509,2</t>
  </si>
  <si>
    <t>NC_003853,1</t>
  </si>
  <si>
    <t>Результат работы tblastx. Применен скрипт без параметров ( только убраны дубликаты и находки сам-против-себя)</t>
  </si>
  <si>
    <t>Легенда</t>
  </si>
  <si>
    <t>Максимальная длина сходных белковых последовательностей (суммарная aln_len)</t>
  </si>
  <si>
    <t>Средний процент сходства всех трансляций (средняя identity)</t>
  </si>
  <si>
    <t>Сумма Identity*aling_len/1000 (как характеристика числа совпадающих позиций)</t>
  </si>
  <si>
    <t>Параметры работы скрипта: min aln_len =100, min identity =25, max e-value =0.0001</t>
  </si>
  <si>
    <t>Параметры работы скрипта:</t>
  </si>
  <si>
    <t>NC_001726.1 + NC_011515.1</t>
  </si>
  <si>
    <r>
      <t xml:space="preserve">NC_001726.1 + </t>
    </r>
    <r>
      <rPr>
        <sz val="11"/>
        <rFont val="Calibri"/>
        <family val="2"/>
        <charset val="204"/>
        <scheme val="minor"/>
      </rPr>
      <t>NC_011515.1</t>
    </r>
  </si>
  <si>
    <t>116.2</t>
  </si>
  <si>
    <t>89.4</t>
  </si>
  <si>
    <t>100.5</t>
  </si>
  <si>
    <t>210.8</t>
  </si>
  <si>
    <t>UPGMA</t>
  </si>
  <si>
    <t xml:space="preserve">NC_001726.1 </t>
  </si>
  <si>
    <t>NC_011515.1 +</t>
  </si>
  <si>
    <t>NC_004366.1 +</t>
  </si>
  <si>
    <t>NC_003603.1 +</t>
  </si>
  <si>
    <t>108.35</t>
  </si>
  <si>
    <t>181.6</t>
  </si>
  <si>
    <t>98.875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</si>
</sst>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9" fontId="0" fillId="0" borderId="0" xfId="0" applyNumberFormat="1"/>
    <xf numFmtId="1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1" fillId="2" borderId="0" xfId="0" applyFont="1" applyFill="1"/>
    <xf numFmtId="0" fontId="1" fillId="0" borderId="1" xfId="0" applyFont="1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4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6" borderId="1" xfId="0" applyFill="1" applyBorder="1"/>
    <xf numFmtId="0" fontId="2" fillId="9" borderId="1" xfId="0" applyFont="1" applyFill="1" applyBorder="1"/>
    <xf numFmtId="0" fontId="0" fillId="10" borderId="0" xfId="0" applyFill="1"/>
    <xf numFmtId="0" fontId="0" fillId="12" borderId="0" xfId="0" applyFill="1"/>
    <xf numFmtId="0" fontId="0" fillId="13" borderId="0" xfId="0" applyFill="1"/>
    <xf numFmtId="0" fontId="0" fillId="0" borderId="1" xfId="0" applyBorder="1" applyAlignment="1">
      <alignment horizontal="center" wrapText="1"/>
    </xf>
    <xf numFmtId="0" fontId="0" fillId="9" borderId="1" xfId="0" applyFill="1" applyBorder="1"/>
    <xf numFmtId="0" fontId="0" fillId="14" borderId="0" xfId="0" applyFill="1"/>
    <xf numFmtId="0" fontId="1" fillId="13" borderId="0" xfId="0" applyFont="1" applyFill="1"/>
    <xf numFmtId="0" fontId="0" fillId="4" borderId="3" xfId="0" applyFill="1" applyBorder="1"/>
    <xf numFmtId="0" fontId="0" fillId="3" borderId="4" xfId="0" applyFill="1" applyBorder="1"/>
    <xf numFmtId="0" fontId="0" fillId="0" borderId="4" xfId="0" applyBorder="1"/>
    <xf numFmtId="0" fontId="0" fillId="4" borderId="6" xfId="0" applyFill="1" applyBorder="1"/>
    <xf numFmtId="0" fontId="0" fillId="3" borderId="0" xfId="0" applyFill="1" applyBorder="1"/>
    <xf numFmtId="0" fontId="0" fillId="0" borderId="0" xfId="0" applyBorder="1"/>
    <xf numFmtId="11" fontId="0" fillId="0" borderId="0" xfId="0" applyNumberFormat="1" applyBorder="1"/>
    <xf numFmtId="0" fontId="0" fillId="4" borderId="8" xfId="0" applyFill="1" applyBorder="1"/>
    <xf numFmtId="0" fontId="0" fillId="3" borderId="2" xfId="0" applyFill="1" applyBorder="1"/>
    <xf numFmtId="0" fontId="0" fillId="0" borderId="2" xfId="0" applyBorder="1"/>
    <xf numFmtId="11" fontId="0" fillId="0" borderId="2" xfId="0" applyNumberFormat="1" applyBorder="1"/>
    <xf numFmtId="0" fontId="0" fillId="7" borderId="4" xfId="0" applyFill="1" applyBorder="1"/>
    <xf numFmtId="0" fontId="0" fillId="7" borderId="0" xfId="0" applyFill="1" applyBorder="1"/>
    <xf numFmtId="0" fontId="0" fillId="7" borderId="2" xfId="0" applyFill="1" applyBorder="1"/>
    <xf numFmtId="0" fontId="0" fillId="3" borderId="3" xfId="0" applyFill="1" applyBorder="1"/>
    <xf numFmtId="0" fontId="0" fillId="5" borderId="4" xfId="0" applyFill="1" applyBorder="1"/>
    <xf numFmtId="0" fontId="0" fillId="3" borderId="6" xfId="0" applyFill="1" applyBorder="1"/>
    <xf numFmtId="0" fontId="0" fillId="5" borderId="0" xfId="0" applyFill="1" applyBorder="1"/>
    <xf numFmtId="0" fontId="0" fillId="3" borderId="8" xfId="0" applyFill="1" applyBorder="1"/>
    <xf numFmtId="0" fontId="0" fillId="5" borderId="2" xfId="0" applyFill="1" applyBorder="1"/>
    <xf numFmtId="0" fontId="0" fillId="8" borderId="4" xfId="0" applyFill="1" applyBorder="1"/>
    <xf numFmtId="0" fontId="0" fillId="8" borderId="0" xfId="0" applyFill="1" applyBorder="1"/>
    <xf numFmtId="0" fontId="0" fillId="8" borderId="2" xfId="0" applyFill="1" applyBorder="1"/>
    <xf numFmtId="0" fontId="0" fillId="5" borderId="3" xfId="0" applyFill="1" applyBorder="1"/>
    <xf numFmtId="0" fontId="0" fillId="5" borderId="6" xfId="0" applyFill="1" applyBorder="1"/>
    <xf numFmtId="0" fontId="0" fillId="5" borderId="8" xfId="0" applyFill="1" applyBorder="1"/>
    <xf numFmtId="2" fontId="0" fillId="0" borderId="1" xfId="0" applyNumberFormat="1" applyBorder="1"/>
    <xf numFmtId="2" fontId="2" fillId="9" borderId="1" xfId="0" applyNumberFormat="1" applyFont="1" applyFill="1" applyBorder="1"/>
    <xf numFmtId="2" fontId="0" fillId="9" borderId="1" xfId="0" applyNumberFormat="1" applyFill="1" applyBorder="1"/>
    <xf numFmtId="0" fontId="0" fillId="13" borderId="4" xfId="0" applyFill="1" applyBorder="1"/>
    <xf numFmtId="0" fontId="0" fillId="13" borderId="0" xfId="0" applyFill="1" applyBorder="1"/>
    <xf numFmtId="0" fontId="0" fillId="13" borderId="2" xfId="0" applyFill="1" applyBorder="1"/>
    <xf numFmtId="0" fontId="0" fillId="13" borderId="5" xfId="0" applyFill="1" applyBorder="1"/>
    <xf numFmtId="0" fontId="0" fillId="13" borderId="7" xfId="0" applyFill="1" applyBorder="1"/>
    <xf numFmtId="0" fontId="0" fillId="13" borderId="9" xfId="0" applyFill="1" applyBorder="1"/>
    <xf numFmtId="0" fontId="3" fillId="0" borderId="0" xfId="0" applyFont="1" applyAlignment="1">
      <alignment horizontal="center"/>
    </xf>
    <xf numFmtId="2" fontId="0" fillId="0" borderId="0" xfId="0" applyNumberFormat="1"/>
    <xf numFmtId="0" fontId="2" fillId="10" borderId="1" xfId="0" applyFont="1" applyFill="1" applyBorder="1"/>
    <xf numFmtId="2" fontId="0" fillId="17" borderId="0" xfId="0" applyNumberFormat="1" applyFill="1"/>
    <xf numFmtId="2" fontId="0" fillId="16" borderId="0" xfId="0" applyNumberFormat="1" applyFill="1"/>
    <xf numFmtId="2" fontId="0" fillId="6" borderId="0" xfId="0" applyNumberFormat="1" applyFill="1"/>
    <xf numFmtId="0" fontId="0" fillId="3" borderId="10" xfId="0" applyFill="1" applyBorder="1"/>
    <xf numFmtId="0" fontId="0" fillId="5" borderId="10" xfId="0" applyFill="1" applyBorder="1"/>
    <xf numFmtId="0" fontId="0" fillId="0" borderId="0" xfId="0" applyBorder="1" applyAlignment="1">
      <alignment horizontal="center"/>
    </xf>
    <xf numFmtId="0" fontId="0" fillId="4" borderId="11" xfId="0" applyFill="1" applyBorder="1"/>
    <xf numFmtId="0" fontId="0" fillId="5" borderId="12" xfId="0" applyFill="1" applyBorder="1"/>
    <xf numFmtId="0" fontId="0" fillId="9" borderId="10" xfId="0" applyFill="1" applyBorder="1"/>
    <xf numFmtId="0" fontId="0" fillId="3" borderId="11" xfId="0" applyFill="1" applyBorder="1"/>
    <xf numFmtId="0" fontId="0" fillId="7" borderId="12" xfId="0" applyFill="1" applyBorder="1"/>
    <xf numFmtId="2" fontId="0" fillId="0" borderId="12" xfId="0" applyNumberFormat="1" applyBorder="1"/>
    <xf numFmtId="0" fontId="0" fillId="4" borderId="13" xfId="0" applyFill="1" applyBorder="1"/>
    <xf numFmtId="0" fontId="0" fillId="7" borderId="11" xfId="0" applyFill="1" applyBorder="1"/>
    <xf numFmtId="0" fontId="0" fillId="3" borderId="12" xfId="0" applyFill="1" applyBorder="1"/>
    <xf numFmtId="0" fontId="2" fillId="10" borderId="12" xfId="0" applyFont="1" applyFill="1" applyBorder="1"/>
    <xf numFmtId="0" fontId="0" fillId="0" borderId="13" xfId="0" applyBorder="1"/>
    <xf numFmtId="0" fontId="0" fillId="10" borderId="11" xfId="0" applyFill="1" applyBorder="1"/>
    <xf numFmtId="0" fontId="0" fillId="4" borderId="12" xfId="0" applyFill="1" applyBorder="1"/>
    <xf numFmtId="2" fontId="0" fillId="6" borderId="1" xfId="0" applyNumberFormat="1" applyFill="1" applyBorder="1"/>
    <xf numFmtId="2" fontId="0" fillId="16" borderId="1" xfId="0" applyNumberFormat="1" applyFill="1" applyBorder="1"/>
    <xf numFmtId="2" fontId="0" fillId="12" borderId="11" xfId="0" applyNumberFormat="1" applyFill="1" applyBorder="1" applyAlignment="1">
      <alignment horizontal="center"/>
    </xf>
    <xf numFmtId="2" fontId="0" fillId="12" borderId="12" xfId="0" applyNumberFormat="1" applyFill="1" applyBorder="1" applyAlignment="1">
      <alignment horizontal="center"/>
    </xf>
    <xf numFmtId="0" fontId="0" fillId="7" borderId="14" xfId="0" applyFill="1" applyBorder="1"/>
    <xf numFmtId="2" fontId="0" fillId="11" borderId="12" xfId="0" applyNumberFormat="1" applyFill="1" applyBorder="1"/>
    <xf numFmtId="2" fontId="0" fillId="11" borderId="1" xfId="0" applyNumberFormat="1" applyFill="1" applyBorder="1"/>
    <xf numFmtId="0" fontId="0" fillId="18" borderId="1" xfId="0" applyFill="1" applyBorder="1"/>
    <xf numFmtId="0" fontId="0" fillId="15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66FF"/>
      <color rgb="FFCC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596558</xdr:colOff>
      <xdr:row>6</xdr:row>
      <xdr:rowOff>47625</xdr:rowOff>
    </xdr:from>
    <xdr:to>
      <xdr:col>13</xdr:col>
      <xdr:colOff>96067</xdr:colOff>
      <xdr:row>21</xdr:row>
      <xdr:rowOff>66675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8483" y="1447800"/>
          <a:ext cx="4547759" cy="287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9"/>
  <sheetViews>
    <sheetView topLeftCell="D1" workbookViewId="0">
      <selection activeCell="R4" sqref="P4:R4"/>
    </sheetView>
  </sheetViews>
  <sheetFormatPr defaultRowHeight="15" x14ac:dyDescent="0.25"/>
  <cols>
    <col min="2" max="2" width="12.28515625" customWidth="1"/>
    <col min="3" max="3" width="13.42578125" customWidth="1"/>
    <col min="4" max="5" width="9.140625" style="26"/>
    <col min="11" max="11" width="11.5703125" customWidth="1"/>
    <col min="14" max="14" width="9.140625" style="26"/>
    <col min="15" max="15" width="8.42578125" customWidth="1"/>
    <col min="16" max="16" width="25.5703125" customWidth="1"/>
    <col min="17" max="17" width="10.42578125" customWidth="1"/>
    <col min="21" max="21" width="13.140625" customWidth="1"/>
  </cols>
  <sheetData>
    <row r="1" spans="2:21" x14ac:dyDescent="0.25">
      <c r="P1" t="s">
        <v>75</v>
      </c>
      <c r="Q1" t="s">
        <v>76</v>
      </c>
    </row>
    <row r="2" spans="2:21" x14ac:dyDescent="0.25">
      <c r="P2" s="5" t="s">
        <v>78</v>
      </c>
      <c r="Q2" s="5" t="s">
        <v>18</v>
      </c>
    </row>
    <row r="3" spans="2:21" x14ac:dyDescent="0.25">
      <c r="P3" s="4" t="s">
        <v>79</v>
      </c>
      <c r="Q3" s="4" t="s">
        <v>26</v>
      </c>
    </row>
    <row r="4" spans="2:21" x14ac:dyDescent="0.25">
      <c r="P4" s="25" t="s">
        <v>80</v>
      </c>
      <c r="Q4" s="25" t="s">
        <v>77</v>
      </c>
    </row>
    <row r="5" spans="2:21" ht="18.75" x14ac:dyDescent="0.3">
      <c r="B5" s="66" t="s">
        <v>98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P5" s="8" t="s">
        <v>81</v>
      </c>
      <c r="Q5" s="8" t="s">
        <v>19</v>
      </c>
    </row>
    <row r="6" spans="2:21" ht="18" customHeight="1" x14ac:dyDescent="0.25">
      <c r="P6" s="9" t="s">
        <v>82</v>
      </c>
      <c r="Q6" s="9" t="s">
        <v>22</v>
      </c>
    </row>
    <row r="7" spans="2:21" ht="22.5" customHeight="1" x14ac:dyDescent="0.25">
      <c r="P7" s="6" t="s">
        <v>83</v>
      </c>
      <c r="Q7" s="6" t="s">
        <v>24</v>
      </c>
    </row>
    <row r="8" spans="2:21" ht="22.5" customHeight="1" x14ac:dyDescent="0.25">
      <c r="B8" s="10" t="s">
        <v>5</v>
      </c>
      <c r="C8" s="10" t="s">
        <v>6</v>
      </c>
      <c r="D8" s="30" t="s">
        <v>0</v>
      </c>
      <c r="E8" s="3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P8" s="26"/>
      <c r="Q8" s="26"/>
    </row>
    <row r="9" spans="2:21" ht="35.25" customHeight="1" x14ac:dyDescent="0.25">
      <c r="B9" s="31" t="s">
        <v>90</v>
      </c>
      <c r="C9" s="32" t="s">
        <v>89</v>
      </c>
      <c r="D9" s="60">
        <v>68.680000000000007</v>
      </c>
      <c r="E9" s="60">
        <v>348</v>
      </c>
      <c r="F9" s="33">
        <v>109</v>
      </c>
      <c r="G9" s="33">
        <v>0</v>
      </c>
      <c r="H9" s="33">
        <v>1310</v>
      </c>
      <c r="I9" s="33">
        <v>2353</v>
      </c>
      <c r="J9" s="33">
        <v>1149</v>
      </c>
      <c r="K9" s="33">
        <v>2192</v>
      </c>
      <c r="L9" s="33">
        <v>0</v>
      </c>
      <c r="M9" s="33">
        <v>600</v>
      </c>
      <c r="N9" s="63">
        <f>D9*E9/1000</f>
        <v>23.900640000000003</v>
      </c>
      <c r="P9" s="27" t="s">
        <v>95</v>
      </c>
      <c r="Q9" s="27"/>
      <c r="R9" s="27"/>
      <c r="S9" s="27"/>
      <c r="T9" s="27"/>
      <c r="U9" s="27"/>
    </row>
    <row r="10" spans="2:21" x14ac:dyDescent="0.25">
      <c r="B10" s="34" t="s">
        <v>90</v>
      </c>
      <c r="C10" s="35" t="s">
        <v>89</v>
      </c>
      <c r="D10" s="61">
        <v>63.33</v>
      </c>
      <c r="E10" s="61">
        <v>150</v>
      </c>
      <c r="F10" s="36">
        <v>55</v>
      </c>
      <c r="G10" s="36">
        <v>0</v>
      </c>
      <c r="H10" s="36">
        <v>1761</v>
      </c>
      <c r="I10" s="36">
        <v>1312</v>
      </c>
      <c r="J10" s="36">
        <v>1600</v>
      </c>
      <c r="K10" s="36">
        <v>1151</v>
      </c>
      <c r="L10" s="37">
        <v>1E-136</v>
      </c>
      <c r="M10" s="36">
        <v>191</v>
      </c>
      <c r="N10" s="64">
        <f t="shared" ref="N10:N73" si="0">D10*E10/1000</f>
        <v>9.4994999999999994</v>
      </c>
      <c r="P10" s="11"/>
      <c r="Q10" s="18" t="s">
        <v>18</v>
      </c>
      <c r="R10" s="19" t="s">
        <v>26</v>
      </c>
      <c r="S10" s="20" t="s">
        <v>24</v>
      </c>
      <c r="T10" s="21" t="s">
        <v>19</v>
      </c>
      <c r="U10" s="22" t="s">
        <v>22</v>
      </c>
    </row>
    <row r="11" spans="2:21" x14ac:dyDescent="0.25">
      <c r="B11" s="34" t="s">
        <v>90</v>
      </c>
      <c r="C11" s="35" t="s">
        <v>89</v>
      </c>
      <c r="D11" s="61">
        <v>60.25</v>
      </c>
      <c r="E11" s="61">
        <v>322</v>
      </c>
      <c r="F11" s="36">
        <v>128</v>
      </c>
      <c r="G11" s="36">
        <v>0</v>
      </c>
      <c r="H11" s="36">
        <v>2277</v>
      </c>
      <c r="I11" s="36">
        <v>1312</v>
      </c>
      <c r="J11" s="36">
        <v>2116</v>
      </c>
      <c r="K11" s="36">
        <v>1151</v>
      </c>
      <c r="L11" s="37">
        <v>1E-167</v>
      </c>
      <c r="M11" s="36">
        <v>413</v>
      </c>
      <c r="N11" s="64">
        <f t="shared" si="0"/>
        <v>19.400500000000001</v>
      </c>
      <c r="P11" s="18" t="s">
        <v>18</v>
      </c>
      <c r="Q11" s="23"/>
      <c r="R11" s="28"/>
      <c r="S11" s="28"/>
      <c r="T11" s="28"/>
      <c r="U11" s="28"/>
    </row>
    <row r="12" spans="2:21" x14ac:dyDescent="0.25">
      <c r="B12" s="34" t="s">
        <v>90</v>
      </c>
      <c r="C12" s="35" t="s">
        <v>89</v>
      </c>
      <c r="D12" s="61">
        <v>59.87</v>
      </c>
      <c r="E12" s="61">
        <v>157</v>
      </c>
      <c r="F12" s="36">
        <v>63</v>
      </c>
      <c r="G12" s="36">
        <v>0</v>
      </c>
      <c r="H12" s="36">
        <v>2277</v>
      </c>
      <c r="I12" s="36">
        <v>1807</v>
      </c>
      <c r="J12" s="36">
        <v>2116</v>
      </c>
      <c r="K12" s="36">
        <v>1646</v>
      </c>
      <c r="L12" s="37">
        <v>1E-136</v>
      </c>
      <c r="M12" s="36">
        <v>161</v>
      </c>
      <c r="N12" s="64">
        <f t="shared" si="0"/>
        <v>9.3995899999999999</v>
      </c>
      <c r="P12" s="19" t="s">
        <v>26</v>
      </c>
      <c r="Q12" s="11">
        <f>SUM(E9:E20)</f>
        <v>2263</v>
      </c>
      <c r="R12" s="23"/>
      <c r="S12" s="28"/>
      <c r="T12" s="28"/>
      <c r="U12" s="28"/>
    </row>
    <row r="13" spans="2:21" x14ac:dyDescent="0.25">
      <c r="B13" s="34" t="s">
        <v>90</v>
      </c>
      <c r="C13" s="35" t="s">
        <v>89</v>
      </c>
      <c r="D13" s="61">
        <v>43.61</v>
      </c>
      <c r="E13" s="61">
        <v>133</v>
      </c>
      <c r="F13" s="36">
        <v>75</v>
      </c>
      <c r="G13" s="36">
        <v>0</v>
      </c>
      <c r="H13" s="36">
        <v>3260</v>
      </c>
      <c r="I13" s="36">
        <v>2862</v>
      </c>
      <c r="J13" s="36">
        <v>3150</v>
      </c>
      <c r="K13" s="36">
        <v>2752</v>
      </c>
      <c r="L13" s="37">
        <v>1E-167</v>
      </c>
      <c r="M13" s="36">
        <v>112</v>
      </c>
      <c r="N13" s="64">
        <f t="shared" si="0"/>
        <v>5.8001300000000002</v>
      </c>
      <c r="P13" s="20" t="s">
        <v>24</v>
      </c>
      <c r="Q13" s="11">
        <f>SUM(E21:E28)</f>
        <v>1569</v>
      </c>
      <c r="R13" s="11">
        <f>SUM(E57:E72)</f>
        <v>3315</v>
      </c>
      <c r="S13" s="23"/>
      <c r="T13" s="28"/>
      <c r="U13" s="28"/>
    </row>
    <row r="14" spans="2:21" x14ac:dyDescent="0.25">
      <c r="B14" s="34" t="s">
        <v>90</v>
      </c>
      <c r="C14" s="35" t="s">
        <v>89</v>
      </c>
      <c r="D14" s="61">
        <v>41.51</v>
      </c>
      <c r="E14" s="61">
        <v>106</v>
      </c>
      <c r="F14" s="36">
        <v>62</v>
      </c>
      <c r="G14" s="36">
        <v>0</v>
      </c>
      <c r="H14" s="36">
        <v>3179</v>
      </c>
      <c r="I14" s="36">
        <v>2862</v>
      </c>
      <c r="J14" s="36">
        <v>3069</v>
      </c>
      <c r="K14" s="36">
        <v>2752</v>
      </c>
      <c r="L14" s="37">
        <v>1E-136</v>
      </c>
      <c r="M14" s="36">
        <v>92.3</v>
      </c>
      <c r="N14" s="64">
        <f t="shared" si="0"/>
        <v>4.4000599999999999</v>
      </c>
      <c r="P14" s="21" t="s">
        <v>19</v>
      </c>
      <c r="Q14" s="11">
        <f>SUM(E29:E38)</f>
        <v>1949</v>
      </c>
      <c r="R14" s="96">
        <f>SUM(E73:E91)</f>
        <v>4080</v>
      </c>
      <c r="S14" s="96">
        <f>SUM(E107:E125)</f>
        <v>4040</v>
      </c>
      <c r="T14" s="23"/>
      <c r="U14" s="28"/>
    </row>
    <row r="15" spans="2:21" x14ac:dyDescent="0.25">
      <c r="B15" s="34" t="s">
        <v>90</v>
      </c>
      <c r="C15" s="35" t="s">
        <v>89</v>
      </c>
      <c r="D15" s="61">
        <v>39.81</v>
      </c>
      <c r="E15" s="61">
        <v>211</v>
      </c>
      <c r="F15" s="36">
        <v>127</v>
      </c>
      <c r="G15" s="36">
        <v>0</v>
      </c>
      <c r="H15" s="36">
        <v>2830</v>
      </c>
      <c r="I15" s="36">
        <v>3462</v>
      </c>
      <c r="J15" s="36">
        <v>2720</v>
      </c>
      <c r="K15" s="36">
        <v>3352</v>
      </c>
      <c r="L15" s="36">
        <v>0</v>
      </c>
      <c r="M15" s="36">
        <v>201</v>
      </c>
      <c r="N15" s="64">
        <f t="shared" si="0"/>
        <v>8.3999100000000002</v>
      </c>
      <c r="P15" s="22" t="s">
        <v>22</v>
      </c>
      <c r="Q15" s="95">
        <f>SUM(E39:E56)</f>
        <v>4476</v>
      </c>
      <c r="R15" s="11">
        <f>SUM(E92:E106)</f>
        <v>2663</v>
      </c>
      <c r="S15" s="11">
        <f>SUM(E126:E136)</f>
        <v>2160</v>
      </c>
      <c r="T15" s="11">
        <f>SUM(E137:E149)</f>
        <v>2225</v>
      </c>
      <c r="U15" s="23"/>
    </row>
    <row r="16" spans="2:21" x14ac:dyDescent="0.25">
      <c r="B16" s="34" t="s">
        <v>90</v>
      </c>
      <c r="C16" s="35" t="s">
        <v>89</v>
      </c>
      <c r="D16" s="61">
        <v>39.44</v>
      </c>
      <c r="E16" s="61">
        <v>213</v>
      </c>
      <c r="F16" s="36">
        <v>129</v>
      </c>
      <c r="G16" s="36">
        <v>0</v>
      </c>
      <c r="H16" s="36">
        <v>2824</v>
      </c>
      <c r="I16" s="36">
        <v>3462</v>
      </c>
      <c r="J16" s="36">
        <v>2714</v>
      </c>
      <c r="K16" s="36">
        <v>3352</v>
      </c>
      <c r="L16" s="36">
        <v>0</v>
      </c>
      <c r="M16" s="36">
        <v>202</v>
      </c>
      <c r="N16" s="64">
        <f t="shared" si="0"/>
        <v>8.4007199999999997</v>
      </c>
    </row>
    <row r="17" spans="2:21" x14ac:dyDescent="0.25">
      <c r="B17" s="34" t="s">
        <v>90</v>
      </c>
      <c r="C17" s="35" t="s">
        <v>89</v>
      </c>
      <c r="D17" s="61">
        <v>36.299999999999997</v>
      </c>
      <c r="E17" s="61">
        <v>292</v>
      </c>
      <c r="F17" s="36">
        <v>186</v>
      </c>
      <c r="G17" s="36">
        <v>0</v>
      </c>
      <c r="H17" s="36">
        <v>2326</v>
      </c>
      <c r="I17" s="36">
        <v>1451</v>
      </c>
      <c r="J17" s="36">
        <v>2165</v>
      </c>
      <c r="K17" s="36">
        <v>1290</v>
      </c>
      <c r="L17" s="37">
        <v>9.9999999999999996E-75</v>
      </c>
      <c r="M17" s="36">
        <v>205</v>
      </c>
      <c r="N17" s="64">
        <f t="shared" si="0"/>
        <v>10.599599999999999</v>
      </c>
    </row>
    <row r="18" spans="2:21" x14ac:dyDescent="0.25">
      <c r="B18" s="34" t="s">
        <v>90</v>
      </c>
      <c r="C18" s="35" t="s">
        <v>89</v>
      </c>
      <c r="D18" s="61">
        <v>32.770000000000003</v>
      </c>
      <c r="E18" s="61">
        <v>119</v>
      </c>
      <c r="F18" s="36">
        <v>80</v>
      </c>
      <c r="G18" s="36">
        <v>0</v>
      </c>
      <c r="H18" s="36">
        <v>1963</v>
      </c>
      <c r="I18" s="36">
        <v>2319</v>
      </c>
      <c r="J18" s="36">
        <v>1802</v>
      </c>
      <c r="K18" s="36">
        <v>2158</v>
      </c>
      <c r="L18" s="37">
        <v>6.9999999999999999E-28</v>
      </c>
      <c r="M18" s="36">
        <v>53.8</v>
      </c>
      <c r="N18" s="64">
        <f t="shared" si="0"/>
        <v>3.8996300000000006</v>
      </c>
    </row>
    <row r="19" spans="2:21" ht="30.75" customHeight="1" x14ac:dyDescent="0.25">
      <c r="B19" s="34" t="s">
        <v>90</v>
      </c>
      <c r="C19" s="35" t="s">
        <v>89</v>
      </c>
      <c r="D19" s="61">
        <v>30.69</v>
      </c>
      <c r="E19" s="61">
        <v>101</v>
      </c>
      <c r="F19" s="36">
        <v>70</v>
      </c>
      <c r="G19" s="36">
        <v>0</v>
      </c>
      <c r="H19" s="36">
        <v>3327</v>
      </c>
      <c r="I19" s="36">
        <v>3025</v>
      </c>
      <c r="J19" s="36">
        <v>3217</v>
      </c>
      <c r="K19" s="36">
        <v>2915</v>
      </c>
      <c r="L19" s="37">
        <v>9.9999999999999996E-75</v>
      </c>
      <c r="M19" s="36">
        <v>42.3</v>
      </c>
      <c r="N19" s="64">
        <f t="shared" si="0"/>
        <v>3.0996899999999998</v>
      </c>
      <c r="P19" s="27" t="s">
        <v>96</v>
      </c>
      <c r="Q19" s="27"/>
      <c r="R19" s="27"/>
      <c r="S19" s="27"/>
      <c r="T19" s="27"/>
      <c r="U19" s="27"/>
    </row>
    <row r="20" spans="2:21" ht="15" customHeight="1" x14ac:dyDescent="0.25">
      <c r="B20" s="38" t="s">
        <v>90</v>
      </c>
      <c r="C20" s="39" t="s">
        <v>89</v>
      </c>
      <c r="D20" s="62">
        <v>29.73</v>
      </c>
      <c r="E20" s="62">
        <v>111</v>
      </c>
      <c r="F20" s="40">
        <v>78</v>
      </c>
      <c r="G20" s="40">
        <v>0</v>
      </c>
      <c r="H20" s="40">
        <v>3357</v>
      </c>
      <c r="I20" s="40">
        <v>3025</v>
      </c>
      <c r="J20" s="40">
        <v>3247</v>
      </c>
      <c r="K20" s="40">
        <v>2915</v>
      </c>
      <c r="L20" s="41">
        <v>6.9999999999999997E-75</v>
      </c>
      <c r="M20" s="40">
        <v>43.2</v>
      </c>
      <c r="N20" s="65">
        <f t="shared" si="0"/>
        <v>3.30003</v>
      </c>
      <c r="P20" s="11"/>
      <c r="Q20" s="18" t="s">
        <v>18</v>
      </c>
      <c r="R20" s="19" t="s">
        <v>26</v>
      </c>
      <c r="S20" s="20" t="s">
        <v>24</v>
      </c>
      <c r="T20" s="21" t="s">
        <v>19</v>
      </c>
      <c r="U20" s="22" t="s">
        <v>22</v>
      </c>
    </row>
    <row r="21" spans="2:21" x14ac:dyDescent="0.25">
      <c r="B21" s="5" t="s">
        <v>90</v>
      </c>
      <c r="C21" s="6" t="s">
        <v>92</v>
      </c>
      <c r="D21" s="26">
        <v>67.05</v>
      </c>
      <c r="E21" s="26">
        <v>349</v>
      </c>
      <c r="F21">
        <v>115</v>
      </c>
      <c r="G21">
        <v>0</v>
      </c>
      <c r="H21">
        <v>1307</v>
      </c>
      <c r="I21">
        <v>2353</v>
      </c>
      <c r="J21">
        <v>1193</v>
      </c>
      <c r="K21">
        <v>2239</v>
      </c>
      <c r="L21">
        <v>0</v>
      </c>
      <c r="M21">
        <v>586</v>
      </c>
      <c r="N21" s="26">
        <f t="shared" si="0"/>
        <v>23.400449999999999</v>
      </c>
      <c r="P21" s="18" t="s">
        <v>18</v>
      </c>
      <c r="Q21" s="23"/>
      <c r="R21" s="28"/>
      <c r="S21" s="28"/>
      <c r="T21" s="28"/>
      <c r="U21" s="28"/>
    </row>
    <row r="22" spans="2:21" x14ac:dyDescent="0.25">
      <c r="B22" s="5" t="s">
        <v>90</v>
      </c>
      <c r="C22" s="6" t="s">
        <v>92</v>
      </c>
      <c r="D22" s="26">
        <v>52.41</v>
      </c>
      <c r="E22" s="26">
        <v>311</v>
      </c>
      <c r="F22">
        <v>148</v>
      </c>
      <c r="G22">
        <v>0</v>
      </c>
      <c r="H22">
        <v>2349</v>
      </c>
      <c r="I22">
        <v>1417</v>
      </c>
      <c r="J22">
        <v>2235</v>
      </c>
      <c r="K22">
        <v>1303</v>
      </c>
      <c r="L22" s="2">
        <v>7.0000000000000002E-137</v>
      </c>
      <c r="M22">
        <v>314</v>
      </c>
      <c r="N22" s="26">
        <f t="shared" si="0"/>
        <v>16.299509999999998</v>
      </c>
      <c r="P22" s="19" t="s">
        <v>26</v>
      </c>
      <c r="Q22" s="57">
        <f>SUM(D9:D20)/12</f>
        <v>45.499166666666667</v>
      </c>
      <c r="R22" s="58"/>
      <c r="S22" s="59"/>
      <c r="T22" s="59"/>
      <c r="U22" s="28"/>
    </row>
    <row r="23" spans="2:21" x14ac:dyDescent="0.25">
      <c r="B23" s="5" t="s">
        <v>90</v>
      </c>
      <c r="C23" s="6" t="s">
        <v>92</v>
      </c>
      <c r="D23" s="26">
        <v>42.86</v>
      </c>
      <c r="E23" s="26">
        <v>210</v>
      </c>
      <c r="F23">
        <v>120</v>
      </c>
      <c r="G23">
        <v>0</v>
      </c>
      <c r="H23">
        <v>2833</v>
      </c>
      <c r="I23">
        <v>3462</v>
      </c>
      <c r="J23">
        <v>2815</v>
      </c>
      <c r="K23">
        <v>3444</v>
      </c>
      <c r="L23">
        <v>0</v>
      </c>
      <c r="M23">
        <v>206</v>
      </c>
      <c r="N23" s="26">
        <f t="shared" si="0"/>
        <v>9.0006000000000004</v>
      </c>
      <c r="P23" s="20" t="s">
        <v>24</v>
      </c>
      <c r="Q23" s="57">
        <f>SUM(D21:D28)/8</f>
        <v>43.017499999999998</v>
      </c>
      <c r="R23" s="57">
        <f>SUM(D57:D72)/16</f>
        <v>49.369374999999991</v>
      </c>
      <c r="S23" s="58"/>
      <c r="T23" s="59"/>
      <c r="U23" s="28"/>
    </row>
    <row r="24" spans="2:21" x14ac:dyDescent="0.25">
      <c r="B24" s="5" t="s">
        <v>90</v>
      </c>
      <c r="C24" s="6" t="s">
        <v>92</v>
      </c>
      <c r="D24" s="26">
        <v>39</v>
      </c>
      <c r="E24" s="26">
        <v>200</v>
      </c>
      <c r="F24">
        <v>122</v>
      </c>
      <c r="G24">
        <v>0</v>
      </c>
      <c r="H24">
        <v>3461</v>
      </c>
      <c r="I24">
        <v>2862</v>
      </c>
      <c r="J24">
        <v>3443</v>
      </c>
      <c r="K24">
        <v>2844</v>
      </c>
      <c r="L24" s="2">
        <v>7.0000000000000002E-137</v>
      </c>
      <c r="M24">
        <v>122</v>
      </c>
      <c r="N24" s="26">
        <f t="shared" si="0"/>
        <v>7.8</v>
      </c>
      <c r="P24" s="21" t="s">
        <v>19</v>
      </c>
      <c r="Q24" s="57">
        <f>SUM(D29:D38)/10</f>
        <v>42.247</v>
      </c>
      <c r="R24" s="57">
        <f>SUM(D73:D91)/19</f>
        <v>49.044210526315794</v>
      </c>
      <c r="S24" s="57">
        <f>SUM(D107:D125)/20</f>
        <v>43.467999999999996</v>
      </c>
      <c r="T24" s="58"/>
      <c r="U24" s="28"/>
    </row>
    <row r="25" spans="2:21" x14ac:dyDescent="0.25">
      <c r="B25" s="5" t="s">
        <v>90</v>
      </c>
      <c r="C25" s="6" t="s">
        <v>92</v>
      </c>
      <c r="D25" s="26">
        <v>37.6</v>
      </c>
      <c r="E25" s="26">
        <v>125</v>
      </c>
      <c r="F25">
        <v>78</v>
      </c>
      <c r="G25">
        <v>0</v>
      </c>
      <c r="H25">
        <v>1548</v>
      </c>
      <c r="I25">
        <v>1922</v>
      </c>
      <c r="J25">
        <v>1434</v>
      </c>
      <c r="K25">
        <v>1808</v>
      </c>
      <c r="L25" s="2">
        <v>2E-19</v>
      </c>
      <c r="M25">
        <v>63.4</v>
      </c>
      <c r="N25" s="26">
        <f t="shared" si="0"/>
        <v>4.7</v>
      </c>
      <c r="P25" s="22" t="s">
        <v>22</v>
      </c>
      <c r="Q25" s="57">
        <f>SUM(D39:D56)/18</f>
        <v>47.337222222222223</v>
      </c>
      <c r="R25" s="57">
        <f>SUM(D92:D106)/15</f>
        <v>46.097333333333339</v>
      </c>
      <c r="S25" s="57">
        <f>SUM(D126:D136)/10</f>
        <v>50.744999999999997</v>
      </c>
      <c r="T25" s="57">
        <f>SUM(D137:D149)/13</f>
        <v>46.279230769230772</v>
      </c>
      <c r="U25" s="23"/>
    </row>
    <row r="26" spans="2:21" x14ac:dyDescent="0.25">
      <c r="B26" s="5" t="s">
        <v>90</v>
      </c>
      <c r="C26" s="6" t="s">
        <v>92</v>
      </c>
      <c r="D26" s="26">
        <v>36.94</v>
      </c>
      <c r="E26" s="26">
        <v>157</v>
      </c>
      <c r="F26">
        <v>99</v>
      </c>
      <c r="G26">
        <v>0</v>
      </c>
      <c r="H26">
        <v>1921</v>
      </c>
      <c r="I26">
        <v>1451</v>
      </c>
      <c r="J26">
        <v>1807</v>
      </c>
      <c r="K26">
        <v>1337</v>
      </c>
      <c r="L26" s="2">
        <v>1E-54</v>
      </c>
      <c r="M26">
        <v>120</v>
      </c>
      <c r="N26" s="26">
        <f t="shared" si="0"/>
        <v>5.7995799999999997</v>
      </c>
    </row>
    <row r="27" spans="2:21" ht="17.25" customHeight="1" x14ac:dyDescent="0.25">
      <c r="B27" s="5" t="s">
        <v>90</v>
      </c>
      <c r="C27" s="6" t="s">
        <v>92</v>
      </c>
      <c r="D27" s="26">
        <v>34.950000000000003</v>
      </c>
      <c r="E27" s="26">
        <v>103</v>
      </c>
      <c r="F27">
        <v>67</v>
      </c>
      <c r="G27">
        <v>0</v>
      </c>
      <c r="H27">
        <v>936</v>
      </c>
      <c r="I27">
        <v>1244</v>
      </c>
      <c r="J27">
        <v>828</v>
      </c>
      <c r="K27">
        <v>1136</v>
      </c>
      <c r="L27" s="2">
        <v>2E-19</v>
      </c>
      <c r="M27">
        <v>49.6</v>
      </c>
      <c r="N27" s="26">
        <f t="shared" si="0"/>
        <v>3.5998500000000004</v>
      </c>
      <c r="P27" s="17" t="s">
        <v>97</v>
      </c>
      <c r="Q27" s="17"/>
      <c r="R27" s="17"/>
      <c r="S27" s="17"/>
      <c r="T27" s="17"/>
      <c r="U27" s="17"/>
    </row>
    <row r="28" spans="2:21" x14ac:dyDescent="0.25">
      <c r="B28" s="5" t="s">
        <v>90</v>
      </c>
      <c r="C28" s="6" t="s">
        <v>92</v>
      </c>
      <c r="D28" s="26">
        <v>33.33</v>
      </c>
      <c r="E28" s="26">
        <v>114</v>
      </c>
      <c r="F28">
        <v>76</v>
      </c>
      <c r="G28">
        <v>0</v>
      </c>
      <c r="H28">
        <v>2299</v>
      </c>
      <c r="I28">
        <v>1958</v>
      </c>
      <c r="J28">
        <v>2185</v>
      </c>
      <c r="K28">
        <v>1844</v>
      </c>
      <c r="L28" s="2">
        <v>1E-54</v>
      </c>
      <c r="M28">
        <v>69.8</v>
      </c>
      <c r="N28" s="26">
        <f t="shared" si="0"/>
        <v>3.79962</v>
      </c>
      <c r="P28" s="11"/>
      <c r="Q28" s="18" t="s">
        <v>18</v>
      </c>
      <c r="R28" s="19" t="s">
        <v>26</v>
      </c>
      <c r="S28" s="20" t="s">
        <v>24</v>
      </c>
      <c r="T28" s="21" t="s">
        <v>19</v>
      </c>
      <c r="U28" s="22" t="s">
        <v>22</v>
      </c>
    </row>
    <row r="29" spans="2:21" ht="15" customHeight="1" x14ac:dyDescent="0.25">
      <c r="B29" s="31" t="s">
        <v>90</v>
      </c>
      <c r="C29" s="42" t="s">
        <v>87</v>
      </c>
      <c r="D29" s="60">
        <v>67.62</v>
      </c>
      <c r="E29" s="60">
        <v>349</v>
      </c>
      <c r="F29" s="33">
        <v>113</v>
      </c>
      <c r="G29" s="33">
        <v>0</v>
      </c>
      <c r="H29" s="33">
        <v>1307</v>
      </c>
      <c r="I29" s="33">
        <v>2353</v>
      </c>
      <c r="J29" s="33">
        <v>1228</v>
      </c>
      <c r="K29" s="33">
        <v>2274</v>
      </c>
      <c r="L29" s="33">
        <v>0</v>
      </c>
      <c r="M29" s="33">
        <v>605</v>
      </c>
      <c r="N29" s="63">
        <f t="shared" si="0"/>
        <v>23.59938</v>
      </c>
      <c r="P29" s="18" t="s">
        <v>18</v>
      </c>
      <c r="Q29" s="23"/>
      <c r="R29" s="28"/>
      <c r="S29" s="28"/>
      <c r="T29" s="28"/>
      <c r="U29" s="28"/>
    </row>
    <row r="30" spans="2:21" x14ac:dyDescent="0.25">
      <c r="B30" s="34" t="s">
        <v>90</v>
      </c>
      <c r="C30" s="43" t="s">
        <v>87</v>
      </c>
      <c r="D30" s="61">
        <v>55.16</v>
      </c>
      <c r="E30" s="61">
        <v>339</v>
      </c>
      <c r="F30" s="36">
        <v>152</v>
      </c>
      <c r="G30" s="36">
        <v>0</v>
      </c>
      <c r="H30" s="36">
        <v>2322</v>
      </c>
      <c r="I30" s="36">
        <v>1306</v>
      </c>
      <c r="J30" s="36">
        <v>2243</v>
      </c>
      <c r="K30" s="36">
        <v>1227</v>
      </c>
      <c r="L30" s="37">
        <v>2E-155</v>
      </c>
      <c r="M30" s="36">
        <v>386</v>
      </c>
      <c r="N30" s="64">
        <f t="shared" si="0"/>
        <v>18.69924</v>
      </c>
      <c r="P30" s="19" t="s">
        <v>26</v>
      </c>
      <c r="Q30" s="57">
        <f>SUM(N9:N20)</f>
        <v>110.10000000000001</v>
      </c>
      <c r="R30" s="58"/>
      <c r="S30" s="59"/>
      <c r="T30" s="59"/>
      <c r="U30" s="28"/>
    </row>
    <row r="31" spans="2:21" x14ac:dyDescent="0.25">
      <c r="B31" s="34" t="s">
        <v>90</v>
      </c>
      <c r="C31" s="43" t="s">
        <v>87</v>
      </c>
      <c r="D31" s="61">
        <v>43.44</v>
      </c>
      <c r="E31" s="61">
        <v>221</v>
      </c>
      <c r="F31" s="36">
        <v>125</v>
      </c>
      <c r="G31" s="36">
        <v>0</v>
      </c>
      <c r="H31" s="36">
        <v>2824</v>
      </c>
      <c r="I31" s="36">
        <v>3486</v>
      </c>
      <c r="J31" s="36">
        <v>2785</v>
      </c>
      <c r="K31" s="36">
        <v>3447</v>
      </c>
      <c r="L31" s="36">
        <v>0</v>
      </c>
      <c r="M31" s="36">
        <v>222</v>
      </c>
      <c r="N31" s="64">
        <f t="shared" si="0"/>
        <v>9.6002399999999994</v>
      </c>
      <c r="P31" s="20" t="s">
        <v>24</v>
      </c>
      <c r="Q31" s="57">
        <f>SUM(N21:N28)</f>
        <v>74.39961000000001</v>
      </c>
      <c r="R31" s="57">
        <f>SUM(N57:N72)</f>
        <v>173.10346999999996</v>
      </c>
      <c r="S31" s="58"/>
      <c r="T31" s="59"/>
      <c r="U31" s="28"/>
    </row>
    <row r="32" spans="2:21" x14ac:dyDescent="0.25">
      <c r="B32" s="34" t="s">
        <v>90</v>
      </c>
      <c r="C32" s="43" t="s">
        <v>87</v>
      </c>
      <c r="D32" s="61">
        <v>40.36</v>
      </c>
      <c r="E32" s="61">
        <v>166</v>
      </c>
      <c r="F32" s="36">
        <v>99</v>
      </c>
      <c r="G32" s="36">
        <v>0</v>
      </c>
      <c r="H32" s="36">
        <v>3329</v>
      </c>
      <c r="I32" s="36">
        <v>2832</v>
      </c>
      <c r="J32" s="36">
        <v>3290</v>
      </c>
      <c r="K32" s="36">
        <v>2793</v>
      </c>
      <c r="L32" s="37">
        <v>1E-153</v>
      </c>
      <c r="M32" s="36">
        <v>106</v>
      </c>
      <c r="N32" s="64">
        <f t="shared" si="0"/>
        <v>6.6997600000000004</v>
      </c>
      <c r="P32" s="21" t="s">
        <v>19</v>
      </c>
      <c r="Q32" s="57">
        <f>SUM(N29:N38)</f>
        <v>90.299549999999996</v>
      </c>
      <c r="R32" s="57">
        <f>SUM(N73:N91)</f>
        <v>210.79834999999994</v>
      </c>
      <c r="S32" s="57">
        <f>SUM(N107:N125)</f>
        <v>199.10169999999997</v>
      </c>
      <c r="T32" s="58"/>
      <c r="U32" s="28"/>
    </row>
    <row r="33" spans="2:21" x14ac:dyDescent="0.25">
      <c r="B33" s="34" t="s">
        <v>90</v>
      </c>
      <c r="C33" s="43" t="s">
        <v>87</v>
      </c>
      <c r="D33" s="61">
        <v>38.83</v>
      </c>
      <c r="E33" s="61">
        <v>188</v>
      </c>
      <c r="F33" s="36">
        <v>115</v>
      </c>
      <c r="G33" s="36">
        <v>0</v>
      </c>
      <c r="H33" s="36">
        <v>3395</v>
      </c>
      <c r="I33" s="36">
        <v>2832</v>
      </c>
      <c r="J33" s="36">
        <v>3356</v>
      </c>
      <c r="K33" s="36">
        <v>2793</v>
      </c>
      <c r="L33" s="37">
        <v>2E-155</v>
      </c>
      <c r="M33" s="36">
        <v>113</v>
      </c>
      <c r="N33" s="64">
        <f t="shared" si="0"/>
        <v>7.3000400000000001</v>
      </c>
      <c r="P33" s="22" t="s">
        <v>22</v>
      </c>
      <c r="Q33" s="57">
        <f>SUM(N39:N56)</f>
        <v>219.49803999999995</v>
      </c>
      <c r="R33" s="57">
        <f>SUM(N92:N106)</f>
        <v>122.29944</v>
      </c>
      <c r="S33" s="57">
        <f>SUM(N126:N136)</f>
        <v>104.40212000000001</v>
      </c>
      <c r="T33" s="57">
        <f>SUM(N137:N149)</f>
        <v>110.69919</v>
      </c>
      <c r="U33" s="23"/>
    </row>
    <row r="34" spans="2:21" x14ac:dyDescent="0.25">
      <c r="B34" s="34" t="s">
        <v>90</v>
      </c>
      <c r="C34" s="43" t="s">
        <v>87</v>
      </c>
      <c r="D34" s="61">
        <v>37.19</v>
      </c>
      <c r="E34" s="61">
        <v>199</v>
      </c>
      <c r="F34" s="36">
        <v>125</v>
      </c>
      <c r="G34" s="36">
        <v>0</v>
      </c>
      <c r="H34" s="36">
        <v>2044</v>
      </c>
      <c r="I34" s="36">
        <v>1448</v>
      </c>
      <c r="J34" s="36">
        <v>1965</v>
      </c>
      <c r="K34" s="36">
        <v>1369</v>
      </c>
      <c r="L34" s="37">
        <v>6.9999999999999998E-58</v>
      </c>
      <c r="M34" s="36">
        <v>141</v>
      </c>
      <c r="N34" s="64">
        <f t="shared" si="0"/>
        <v>7.4008099999999999</v>
      </c>
    </row>
    <row r="35" spans="2:21" x14ac:dyDescent="0.25">
      <c r="B35" s="34" t="s">
        <v>90</v>
      </c>
      <c r="C35" s="43" t="s">
        <v>87</v>
      </c>
      <c r="D35" s="61">
        <v>36.29</v>
      </c>
      <c r="E35" s="61">
        <v>124</v>
      </c>
      <c r="F35" s="36">
        <v>79</v>
      </c>
      <c r="G35" s="36">
        <v>0</v>
      </c>
      <c r="H35" s="36">
        <v>2044</v>
      </c>
      <c r="I35" s="36">
        <v>1673</v>
      </c>
      <c r="J35" s="36">
        <v>1965</v>
      </c>
      <c r="K35" s="36">
        <v>1594</v>
      </c>
      <c r="L35" s="37">
        <v>3.0000000000000002E-44</v>
      </c>
      <c r="M35" s="36">
        <v>91.8</v>
      </c>
      <c r="N35" s="64">
        <f t="shared" si="0"/>
        <v>4.4999599999999997</v>
      </c>
    </row>
    <row r="36" spans="2:21" x14ac:dyDescent="0.25">
      <c r="B36" s="34" t="s">
        <v>90</v>
      </c>
      <c r="C36" s="43" t="s">
        <v>87</v>
      </c>
      <c r="D36" s="61">
        <v>35</v>
      </c>
      <c r="E36" s="61">
        <v>100</v>
      </c>
      <c r="F36" s="36">
        <v>65</v>
      </c>
      <c r="G36" s="36">
        <v>0</v>
      </c>
      <c r="H36" s="36">
        <v>1626</v>
      </c>
      <c r="I36" s="36">
        <v>1925</v>
      </c>
      <c r="J36" s="36">
        <v>1547</v>
      </c>
      <c r="K36" s="36">
        <v>1846</v>
      </c>
      <c r="L36" s="37">
        <v>7.0000000000000004E-11</v>
      </c>
      <c r="M36" s="36">
        <v>39.1</v>
      </c>
      <c r="N36" s="64">
        <f t="shared" si="0"/>
        <v>3.5</v>
      </c>
    </row>
    <row r="37" spans="2:21" x14ac:dyDescent="0.25">
      <c r="B37" s="34" t="s">
        <v>90</v>
      </c>
      <c r="C37" s="43" t="s">
        <v>87</v>
      </c>
      <c r="D37" s="61">
        <v>34.619999999999997</v>
      </c>
      <c r="E37" s="61">
        <v>104</v>
      </c>
      <c r="F37" s="36">
        <v>68</v>
      </c>
      <c r="G37" s="36">
        <v>0</v>
      </c>
      <c r="H37" s="36">
        <v>1849</v>
      </c>
      <c r="I37" s="36">
        <v>2160</v>
      </c>
      <c r="J37" s="36">
        <v>1770</v>
      </c>
      <c r="K37" s="36">
        <v>2081</v>
      </c>
      <c r="L37" s="37">
        <v>5.9999999999999999E-24</v>
      </c>
      <c r="M37" s="36">
        <v>67</v>
      </c>
      <c r="N37" s="64">
        <f t="shared" si="0"/>
        <v>3.6004799999999997</v>
      </c>
    </row>
    <row r="38" spans="2:21" x14ac:dyDescent="0.25">
      <c r="B38" s="38" t="s">
        <v>90</v>
      </c>
      <c r="C38" s="44" t="s">
        <v>87</v>
      </c>
      <c r="D38" s="62">
        <v>33.96</v>
      </c>
      <c r="E38" s="62">
        <v>159</v>
      </c>
      <c r="F38" s="40">
        <v>105</v>
      </c>
      <c r="G38" s="40">
        <v>0</v>
      </c>
      <c r="H38" s="40">
        <v>1449</v>
      </c>
      <c r="I38" s="40">
        <v>1925</v>
      </c>
      <c r="J38" s="40">
        <v>1370</v>
      </c>
      <c r="K38" s="40">
        <v>1846</v>
      </c>
      <c r="L38" s="41">
        <v>2.9999999999999998E-18</v>
      </c>
      <c r="M38" s="40">
        <v>64.8</v>
      </c>
      <c r="N38" s="65">
        <f t="shared" si="0"/>
        <v>5.3996400000000007</v>
      </c>
    </row>
    <row r="39" spans="2:21" x14ac:dyDescent="0.25">
      <c r="B39" s="5" t="s">
        <v>90</v>
      </c>
      <c r="C39" s="9" t="s">
        <v>88</v>
      </c>
      <c r="D39" s="26">
        <v>69.94</v>
      </c>
      <c r="E39" s="26">
        <v>539</v>
      </c>
      <c r="F39">
        <v>162</v>
      </c>
      <c r="G39">
        <v>0</v>
      </c>
      <c r="H39">
        <v>884</v>
      </c>
      <c r="I39">
        <v>2500</v>
      </c>
      <c r="J39">
        <v>841</v>
      </c>
      <c r="K39">
        <v>2457</v>
      </c>
      <c r="L39">
        <v>0</v>
      </c>
      <c r="M39">
        <v>906</v>
      </c>
      <c r="N39" s="26">
        <f t="shared" si="0"/>
        <v>37.697659999999999</v>
      </c>
    </row>
    <row r="40" spans="2:21" x14ac:dyDescent="0.25">
      <c r="B40" s="5" t="s">
        <v>90</v>
      </c>
      <c r="C40" s="9" t="s">
        <v>88</v>
      </c>
      <c r="D40" s="26">
        <v>63.36</v>
      </c>
      <c r="E40" s="26">
        <v>131</v>
      </c>
      <c r="F40">
        <v>48</v>
      </c>
      <c r="G40">
        <v>0</v>
      </c>
      <c r="H40">
        <v>3145</v>
      </c>
      <c r="I40">
        <v>3537</v>
      </c>
      <c r="J40">
        <v>3164</v>
      </c>
      <c r="K40">
        <v>3556</v>
      </c>
      <c r="L40">
        <v>0</v>
      </c>
      <c r="M40">
        <v>198</v>
      </c>
      <c r="N40" s="26">
        <f t="shared" si="0"/>
        <v>8.30016</v>
      </c>
    </row>
    <row r="41" spans="2:21" x14ac:dyDescent="0.25">
      <c r="B41" s="5" t="s">
        <v>90</v>
      </c>
      <c r="C41" s="9" t="s">
        <v>88</v>
      </c>
      <c r="D41" s="26">
        <v>61.54</v>
      </c>
      <c r="E41" s="26">
        <v>312</v>
      </c>
      <c r="F41">
        <v>120</v>
      </c>
      <c r="G41">
        <v>0</v>
      </c>
      <c r="H41">
        <v>1932</v>
      </c>
      <c r="I41">
        <v>997</v>
      </c>
      <c r="J41">
        <v>1889</v>
      </c>
      <c r="K41">
        <v>954</v>
      </c>
      <c r="L41">
        <v>0</v>
      </c>
      <c r="M41">
        <v>396</v>
      </c>
      <c r="N41" s="26">
        <f t="shared" si="0"/>
        <v>19.200479999999999</v>
      </c>
    </row>
    <row r="42" spans="2:21" x14ac:dyDescent="0.25">
      <c r="B42" s="5" t="s">
        <v>90</v>
      </c>
      <c r="C42" s="9" t="s">
        <v>88</v>
      </c>
      <c r="D42" s="26">
        <v>60</v>
      </c>
      <c r="E42" s="26">
        <v>105</v>
      </c>
      <c r="F42">
        <v>42</v>
      </c>
      <c r="G42">
        <v>0</v>
      </c>
      <c r="H42">
        <v>2833</v>
      </c>
      <c r="I42">
        <v>3147</v>
      </c>
      <c r="J42">
        <v>2846</v>
      </c>
      <c r="K42">
        <v>3160</v>
      </c>
      <c r="L42">
        <v>0</v>
      </c>
      <c r="M42">
        <v>167</v>
      </c>
      <c r="N42" s="26">
        <f t="shared" si="0"/>
        <v>6.3</v>
      </c>
    </row>
    <row r="43" spans="2:21" x14ac:dyDescent="0.25">
      <c r="B43" s="5" t="s">
        <v>90</v>
      </c>
      <c r="C43" s="9" t="s">
        <v>88</v>
      </c>
      <c r="D43" s="26">
        <v>59.88</v>
      </c>
      <c r="E43" s="26">
        <v>501</v>
      </c>
      <c r="F43">
        <v>201</v>
      </c>
      <c r="G43">
        <v>0</v>
      </c>
      <c r="H43">
        <v>2499</v>
      </c>
      <c r="I43">
        <v>997</v>
      </c>
      <c r="J43">
        <v>2456</v>
      </c>
      <c r="K43">
        <v>954</v>
      </c>
      <c r="L43">
        <v>0</v>
      </c>
      <c r="M43">
        <v>624</v>
      </c>
      <c r="N43" s="26">
        <f t="shared" si="0"/>
        <v>29.999880000000001</v>
      </c>
    </row>
    <row r="44" spans="2:21" x14ac:dyDescent="0.25">
      <c r="B44" s="5" t="s">
        <v>90</v>
      </c>
      <c r="C44" s="9" t="s">
        <v>88</v>
      </c>
      <c r="D44" s="26">
        <v>57.83</v>
      </c>
      <c r="E44" s="26">
        <v>166</v>
      </c>
      <c r="F44">
        <v>70</v>
      </c>
      <c r="G44">
        <v>0</v>
      </c>
      <c r="H44">
        <v>2499</v>
      </c>
      <c r="I44">
        <v>2002</v>
      </c>
      <c r="J44">
        <v>2456</v>
      </c>
      <c r="K44">
        <v>1959</v>
      </c>
      <c r="L44">
        <v>0</v>
      </c>
      <c r="M44">
        <v>202</v>
      </c>
      <c r="N44" s="26">
        <f t="shared" si="0"/>
        <v>9.5997799999999991</v>
      </c>
    </row>
    <row r="45" spans="2:21" x14ac:dyDescent="0.25">
      <c r="B45" s="5" t="s">
        <v>90</v>
      </c>
      <c r="C45" s="9" t="s">
        <v>88</v>
      </c>
      <c r="D45" s="26">
        <v>51.43</v>
      </c>
      <c r="E45" s="26">
        <v>105</v>
      </c>
      <c r="F45">
        <v>51</v>
      </c>
      <c r="G45">
        <v>0</v>
      </c>
      <c r="H45">
        <v>3146</v>
      </c>
      <c r="I45">
        <v>2832</v>
      </c>
      <c r="J45">
        <v>3159</v>
      </c>
      <c r="K45">
        <v>2845</v>
      </c>
      <c r="L45">
        <v>0</v>
      </c>
      <c r="M45">
        <v>109</v>
      </c>
      <c r="N45" s="26">
        <f t="shared" si="0"/>
        <v>5.40015</v>
      </c>
    </row>
    <row r="46" spans="2:21" x14ac:dyDescent="0.25">
      <c r="B46" s="5" t="s">
        <v>90</v>
      </c>
      <c r="C46" s="9" t="s">
        <v>88</v>
      </c>
      <c r="D46" s="26">
        <v>46.23</v>
      </c>
      <c r="E46" s="26">
        <v>199</v>
      </c>
      <c r="F46">
        <v>107</v>
      </c>
      <c r="G46">
        <v>0</v>
      </c>
      <c r="H46">
        <v>648</v>
      </c>
      <c r="I46">
        <v>1244</v>
      </c>
      <c r="J46">
        <v>605</v>
      </c>
      <c r="K46">
        <v>1201</v>
      </c>
      <c r="L46" s="2">
        <v>1.9999999999999999E-112</v>
      </c>
      <c r="M46">
        <v>175</v>
      </c>
      <c r="N46" s="26">
        <f t="shared" si="0"/>
        <v>9.1997699999999991</v>
      </c>
    </row>
    <row r="47" spans="2:21" x14ac:dyDescent="0.25">
      <c r="B47" s="5" t="s">
        <v>90</v>
      </c>
      <c r="C47" s="9" t="s">
        <v>88</v>
      </c>
      <c r="D47" s="26">
        <v>45.68</v>
      </c>
      <c r="E47" s="26">
        <v>162</v>
      </c>
      <c r="F47">
        <v>88</v>
      </c>
      <c r="G47">
        <v>0</v>
      </c>
      <c r="H47">
        <v>648</v>
      </c>
      <c r="I47">
        <v>1133</v>
      </c>
      <c r="J47">
        <v>605</v>
      </c>
      <c r="K47">
        <v>1090</v>
      </c>
      <c r="L47" s="2">
        <v>6.0000000000000002E-111</v>
      </c>
      <c r="M47">
        <v>151</v>
      </c>
      <c r="N47" s="26">
        <f t="shared" si="0"/>
        <v>7.4001599999999996</v>
      </c>
    </row>
    <row r="48" spans="2:21" x14ac:dyDescent="0.25">
      <c r="B48" s="5" t="s">
        <v>90</v>
      </c>
      <c r="C48" s="9" t="s">
        <v>88</v>
      </c>
      <c r="D48" s="26">
        <v>41.47</v>
      </c>
      <c r="E48" s="26">
        <v>504</v>
      </c>
      <c r="F48">
        <v>295</v>
      </c>
      <c r="G48">
        <v>0</v>
      </c>
      <c r="H48">
        <v>2233</v>
      </c>
      <c r="I48">
        <v>722</v>
      </c>
      <c r="J48">
        <v>2190</v>
      </c>
      <c r="K48">
        <v>679</v>
      </c>
      <c r="L48" s="2">
        <v>5.0000000000000001E-140</v>
      </c>
      <c r="M48">
        <v>401</v>
      </c>
      <c r="N48" s="26">
        <f t="shared" si="0"/>
        <v>20.900880000000001</v>
      </c>
    </row>
    <row r="49" spans="2:14" x14ac:dyDescent="0.25">
      <c r="B49" s="5" t="s">
        <v>90</v>
      </c>
      <c r="C49" s="9" t="s">
        <v>88</v>
      </c>
      <c r="D49" s="26">
        <v>39.340000000000003</v>
      </c>
      <c r="E49" s="26">
        <v>455</v>
      </c>
      <c r="F49">
        <v>276</v>
      </c>
      <c r="G49">
        <v>0</v>
      </c>
      <c r="H49">
        <v>2086</v>
      </c>
      <c r="I49">
        <v>722</v>
      </c>
      <c r="J49">
        <v>2043</v>
      </c>
      <c r="K49">
        <v>679</v>
      </c>
      <c r="L49" s="2">
        <v>4.0000000000000002E-135</v>
      </c>
      <c r="M49">
        <v>346</v>
      </c>
      <c r="N49" s="26">
        <f t="shared" si="0"/>
        <v>17.899699999999999</v>
      </c>
    </row>
    <row r="50" spans="2:14" x14ac:dyDescent="0.25">
      <c r="B50" s="5" t="s">
        <v>90</v>
      </c>
      <c r="C50" s="9" t="s">
        <v>88</v>
      </c>
      <c r="D50" s="26">
        <v>39.19</v>
      </c>
      <c r="E50" s="26">
        <v>148</v>
      </c>
      <c r="F50">
        <v>90</v>
      </c>
      <c r="G50">
        <v>0</v>
      </c>
      <c r="H50">
        <v>802</v>
      </c>
      <c r="I50">
        <v>1245</v>
      </c>
      <c r="J50">
        <v>759</v>
      </c>
      <c r="K50">
        <v>1202</v>
      </c>
      <c r="L50" s="2">
        <v>7.9999999999999998E-60</v>
      </c>
      <c r="M50">
        <v>88.1</v>
      </c>
      <c r="N50" s="26">
        <f t="shared" si="0"/>
        <v>5.8001199999999997</v>
      </c>
    </row>
    <row r="51" spans="2:14" x14ac:dyDescent="0.25">
      <c r="B51" s="5" t="s">
        <v>90</v>
      </c>
      <c r="C51" s="9" t="s">
        <v>88</v>
      </c>
      <c r="D51" s="26">
        <v>38.51</v>
      </c>
      <c r="E51" s="26">
        <v>148</v>
      </c>
      <c r="F51">
        <v>91</v>
      </c>
      <c r="G51">
        <v>0</v>
      </c>
      <c r="H51">
        <v>1244</v>
      </c>
      <c r="I51">
        <v>801</v>
      </c>
      <c r="J51">
        <v>1201</v>
      </c>
      <c r="K51">
        <v>758</v>
      </c>
      <c r="L51" s="2">
        <v>9.9999999999999997E-49</v>
      </c>
      <c r="M51">
        <v>105</v>
      </c>
      <c r="N51" s="26">
        <f t="shared" si="0"/>
        <v>5.6994799999999994</v>
      </c>
    </row>
    <row r="52" spans="2:14" x14ac:dyDescent="0.25">
      <c r="B52" s="5" t="s">
        <v>90</v>
      </c>
      <c r="C52" s="9" t="s">
        <v>88</v>
      </c>
      <c r="D52" s="26">
        <v>37.659999999999997</v>
      </c>
      <c r="E52" s="26">
        <v>316</v>
      </c>
      <c r="F52">
        <v>197</v>
      </c>
      <c r="G52">
        <v>0</v>
      </c>
      <c r="H52">
        <v>1438</v>
      </c>
      <c r="I52">
        <v>2385</v>
      </c>
      <c r="J52">
        <v>1395</v>
      </c>
      <c r="K52">
        <v>2342</v>
      </c>
      <c r="L52" s="2">
        <v>6.0000000000000002E-111</v>
      </c>
      <c r="M52">
        <v>185</v>
      </c>
      <c r="N52" s="26">
        <f t="shared" si="0"/>
        <v>11.900559999999999</v>
      </c>
    </row>
    <row r="53" spans="2:14" x14ac:dyDescent="0.25">
      <c r="B53" s="5" t="s">
        <v>90</v>
      </c>
      <c r="C53" s="9" t="s">
        <v>88</v>
      </c>
      <c r="D53" s="26">
        <v>36.64</v>
      </c>
      <c r="E53" s="26">
        <v>131</v>
      </c>
      <c r="F53">
        <v>83</v>
      </c>
      <c r="G53">
        <v>0</v>
      </c>
      <c r="H53">
        <v>1856</v>
      </c>
      <c r="I53">
        <v>1464</v>
      </c>
      <c r="J53">
        <v>1813</v>
      </c>
      <c r="K53">
        <v>1421</v>
      </c>
      <c r="L53" s="2">
        <v>9.9999999999999997E-49</v>
      </c>
      <c r="M53">
        <v>52.4</v>
      </c>
      <c r="N53" s="26">
        <f t="shared" si="0"/>
        <v>4.7998400000000006</v>
      </c>
    </row>
    <row r="54" spans="2:14" x14ac:dyDescent="0.25">
      <c r="B54" s="5" t="s">
        <v>90</v>
      </c>
      <c r="C54" s="9" t="s">
        <v>88</v>
      </c>
      <c r="D54" s="26">
        <v>36.33</v>
      </c>
      <c r="E54" s="26">
        <v>256</v>
      </c>
      <c r="F54">
        <v>163</v>
      </c>
      <c r="G54">
        <v>0</v>
      </c>
      <c r="H54">
        <v>1618</v>
      </c>
      <c r="I54">
        <v>2385</v>
      </c>
      <c r="J54">
        <v>1575</v>
      </c>
      <c r="K54">
        <v>2342</v>
      </c>
      <c r="L54" s="2">
        <v>1.9999999999999999E-112</v>
      </c>
      <c r="M54">
        <v>138</v>
      </c>
      <c r="N54" s="26">
        <f t="shared" si="0"/>
        <v>9.3004800000000003</v>
      </c>
    </row>
    <row r="55" spans="2:14" x14ac:dyDescent="0.25">
      <c r="B55" s="5" t="s">
        <v>90</v>
      </c>
      <c r="C55" s="9" t="s">
        <v>88</v>
      </c>
      <c r="D55" s="26">
        <v>34.69</v>
      </c>
      <c r="E55" s="26">
        <v>196</v>
      </c>
      <c r="F55">
        <v>128</v>
      </c>
      <c r="G55">
        <v>0</v>
      </c>
      <c r="H55">
        <v>1335</v>
      </c>
      <c r="I55">
        <v>1922</v>
      </c>
      <c r="J55">
        <v>1292</v>
      </c>
      <c r="K55">
        <v>1879</v>
      </c>
      <c r="L55" s="2">
        <v>7.9999999999999998E-60</v>
      </c>
      <c r="M55">
        <v>91.8</v>
      </c>
      <c r="N55" s="26">
        <f t="shared" si="0"/>
        <v>6.7992400000000002</v>
      </c>
    </row>
    <row r="56" spans="2:14" x14ac:dyDescent="0.25">
      <c r="B56" s="5" t="s">
        <v>90</v>
      </c>
      <c r="C56" s="9" t="s">
        <v>88</v>
      </c>
      <c r="D56" s="26">
        <v>32.35</v>
      </c>
      <c r="E56" s="26">
        <v>102</v>
      </c>
      <c r="F56">
        <v>69</v>
      </c>
      <c r="G56">
        <v>0</v>
      </c>
      <c r="H56">
        <v>2841</v>
      </c>
      <c r="I56">
        <v>3146</v>
      </c>
      <c r="J56">
        <v>2854</v>
      </c>
      <c r="K56">
        <v>3159</v>
      </c>
      <c r="L56" s="2">
        <v>6.0000000000000002E-111</v>
      </c>
      <c r="M56">
        <v>55.6</v>
      </c>
      <c r="N56" s="26">
        <f t="shared" si="0"/>
        <v>3.2997000000000001</v>
      </c>
    </row>
    <row r="57" spans="2:14" x14ac:dyDescent="0.25">
      <c r="B57" s="45" t="s">
        <v>89</v>
      </c>
      <c r="C57" s="46" t="s">
        <v>92</v>
      </c>
      <c r="D57" s="60">
        <v>67.680000000000007</v>
      </c>
      <c r="E57" s="60">
        <v>396</v>
      </c>
      <c r="F57" s="33">
        <v>128</v>
      </c>
      <c r="G57" s="33">
        <v>0</v>
      </c>
      <c r="H57" s="33">
        <v>1149</v>
      </c>
      <c r="I57" s="33">
        <v>2336</v>
      </c>
      <c r="J57" s="33">
        <v>1196</v>
      </c>
      <c r="K57" s="33">
        <v>2383</v>
      </c>
      <c r="L57" s="33">
        <v>0</v>
      </c>
      <c r="M57" s="33">
        <v>658</v>
      </c>
      <c r="N57" s="63">
        <f t="shared" si="0"/>
        <v>26.801280000000002</v>
      </c>
    </row>
    <row r="58" spans="2:14" x14ac:dyDescent="0.25">
      <c r="B58" s="47" t="s">
        <v>89</v>
      </c>
      <c r="C58" s="48" t="s">
        <v>92</v>
      </c>
      <c r="D58" s="61">
        <v>67.25</v>
      </c>
      <c r="E58" s="61">
        <v>400</v>
      </c>
      <c r="F58" s="36">
        <v>131</v>
      </c>
      <c r="G58" s="36">
        <v>0</v>
      </c>
      <c r="H58" s="36">
        <v>1149</v>
      </c>
      <c r="I58" s="36">
        <v>2348</v>
      </c>
      <c r="J58" s="36">
        <v>1196</v>
      </c>
      <c r="K58" s="36">
        <v>2395</v>
      </c>
      <c r="L58" s="36">
        <v>0</v>
      </c>
      <c r="M58" s="36">
        <v>627</v>
      </c>
      <c r="N58" s="64">
        <f t="shared" si="0"/>
        <v>26.9</v>
      </c>
    </row>
    <row r="59" spans="2:14" x14ac:dyDescent="0.25">
      <c r="B59" s="47" t="s">
        <v>89</v>
      </c>
      <c r="C59" s="48" t="s">
        <v>92</v>
      </c>
      <c r="D59" s="61">
        <v>64.23</v>
      </c>
      <c r="E59" s="61">
        <v>123</v>
      </c>
      <c r="F59" s="36">
        <v>44</v>
      </c>
      <c r="G59" s="36">
        <v>0</v>
      </c>
      <c r="H59" s="36">
        <v>1600</v>
      </c>
      <c r="I59" s="36">
        <v>1232</v>
      </c>
      <c r="J59" s="36">
        <v>1647</v>
      </c>
      <c r="K59" s="36">
        <v>1279</v>
      </c>
      <c r="L59" s="37">
        <v>9.0000000000000001E-146</v>
      </c>
      <c r="M59" s="36">
        <v>165</v>
      </c>
      <c r="N59" s="64">
        <f t="shared" si="0"/>
        <v>7.9002900000000009</v>
      </c>
    </row>
    <row r="60" spans="2:14" x14ac:dyDescent="0.25">
      <c r="B60" s="47" t="s">
        <v>89</v>
      </c>
      <c r="C60" s="48" t="s">
        <v>92</v>
      </c>
      <c r="D60" s="61">
        <v>60.75</v>
      </c>
      <c r="E60" s="61">
        <v>214</v>
      </c>
      <c r="F60" s="36">
        <v>84</v>
      </c>
      <c r="G60" s="36">
        <v>0</v>
      </c>
      <c r="H60" s="36">
        <v>2723</v>
      </c>
      <c r="I60" s="36">
        <v>3364</v>
      </c>
      <c r="J60" s="36">
        <v>2815</v>
      </c>
      <c r="K60" s="36">
        <v>3456</v>
      </c>
      <c r="L60" s="36">
        <v>0</v>
      </c>
      <c r="M60" s="36">
        <v>333</v>
      </c>
      <c r="N60" s="64">
        <f t="shared" si="0"/>
        <v>13.000500000000001</v>
      </c>
    </row>
    <row r="61" spans="2:14" x14ac:dyDescent="0.25">
      <c r="B61" s="47" t="s">
        <v>89</v>
      </c>
      <c r="C61" s="48" t="s">
        <v>92</v>
      </c>
      <c r="D61" s="61">
        <v>59.29</v>
      </c>
      <c r="E61" s="61">
        <v>113</v>
      </c>
      <c r="F61" s="36">
        <v>46</v>
      </c>
      <c r="G61" s="36">
        <v>0</v>
      </c>
      <c r="H61" s="36">
        <v>3075</v>
      </c>
      <c r="I61" s="36">
        <v>2737</v>
      </c>
      <c r="J61" s="36">
        <v>3167</v>
      </c>
      <c r="K61" s="36">
        <v>2829</v>
      </c>
      <c r="L61" s="37">
        <v>9.0000000000000001E-146</v>
      </c>
      <c r="M61" s="36">
        <v>133</v>
      </c>
      <c r="N61" s="64">
        <f t="shared" si="0"/>
        <v>6.6997699999999991</v>
      </c>
    </row>
    <row r="62" spans="2:14" x14ac:dyDescent="0.25">
      <c r="B62" s="47" t="s">
        <v>89</v>
      </c>
      <c r="C62" s="48" t="s">
        <v>92</v>
      </c>
      <c r="D62" s="61">
        <v>59.28</v>
      </c>
      <c r="E62" s="61">
        <v>221</v>
      </c>
      <c r="F62" s="36">
        <v>90</v>
      </c>
      <c r="G62" s="36">
        <v>0</v>
      </c>
      <c r="H62" s="36">
        <v>2702</v>
      </c>
      <c r="I62" s="36">
        <v>3364</v>
      </c>
      <c r="J62" s="36">
        <v>2794</v>
      </c>
      <c r="K62" s="36">
        <v>3456</v>
      </c>
      <c r="L62" s="36">
        <v>0</v>
      </c>
      <c r="M62" s="36">
        <v>334</v>
      </c>
      <c r="N62" s="64">
        <f t="shared" si="0"/>
        <v>13.100880000000002</v>
      </c>
    </row>
    <row r="63" spans="2:14" x14ac:dyDescent="0.25">
      <c r="B63" s="47" t="s">
        <v>89</v>
      </c>
      <c r="C63" s="48" t="s">
        <v>92</v>
      </c>
      <c r="D63" s="61">
        <v>55.06</v>
      </c>
      <c r="E63" s="61">
        <v>336</v>
      </c>
      <c r="F63" s="36">
        <v>151</v>
      </c>
      <c r="G63" s="36">
        <v>0</v>
      </c>
      <c r="H63" s="36">
        <v>2152</v>
      </c>
      <c r="I63" s="36">
        <v>1145</v>
      </c>
      <c r="J63" s="36">
        <v>2199</v>
      </c>
      <c r="K63" s="36">
        <v>1192</v>
      </c>
      <c r="L63" s="37">
        <v>1.0000000000000001E-152</v>
      </c>
      <c r="M63" s="36">
        <v>333</v>
      </c>
      <c r="N63" s="64">
        <f t="shared" si="0"/>
        <v>18.500160000000001</v>
      </c>
    </row>
    <row r="64" spans="2:14" x14ac:dyDescent="0.25">
      <c r="B64" s="47" t="s">
        <v>89</v>
      </c>
      <c r="C64" s="48" t="s">
        <v>92</v>
      </c>
      <c r="D64" s="61">
        <v>42.76</v>
      </c>
      <c r="E64" s="61">
        <v>152</v>
      </c>
      <c r="F64" s="36">
        <v>87</v>
      </c>
      <c r="G64" s="36">
        <v>0</v>
      </c>
      <c r="H64" s="36">
        <v>657</v>
      </c>
      <c r="I64" s="36">
        <v>1112</v>
      </c>
      <c r="J64" s="36">
        <v>713</v>
      </c>
      <c r="K64" s="36">
        <v>1168</v>
      </c>
      <c r="L64" s="37">
        <v>3.0000000000000001E-105</v>
      </c>
      <c r="M64" s="36">
        <v>135</v>
      </c>
      <c r="N64" s="64">
        <f t="shared" si="0"/>
        <v>6.4995199999999995</v>
      </c>
    </row>
    <row r="65" spans="2:14" x14ac:dyDescent="0.25">
      <c r="B65" s="47" t="s">
        <v>89</v>
      </c>
      <c r="C65" s="48" t="s">
        <v>92</v>
      </c>
      <c r="D65" s="61">
        <v>42.31</v>
      </c>
      <c r="E65" s="61">
        <v>156</v>
      </c>
      <c r="F65" s="36">
        <v>90</v>
      </c>
      <c r="G65" s="36">
        <v>0</v>
      </c>
      <c r="H65" s="36">
        <v>1088</v>
      </c>
      <c r="I65" s="36">
        <v>621</v>
      </c>
      <c r="J65" s="36">
        <v>1144</v>
      </c>
      <c r="K65" s="36">
        <v>677</v>
      </c>
      <c r="L65" s="37">
        <v>9.0000000000000001E-146</v>
      </c>
      <c r="M65" s="36">
        <v>112</v>
      </c>
      <c r="N65" s="64">
        <f t="shared" si="0"/>
        <v>6.6003600000000002</v>
      </c>
    </row>
    <row r="66" spans="2:14" x14ac:dyDescent="0.25">
      <c r="B66" s="47" t="s">
        <v>89</v>
      </c>
      <c r="C66" s="48" t="s">
        <v>92</v>
      </c>
      <c r="D66" s="61">
        <v>41.67</v>
      </c>
      <c r="E66" s="61">
        <v>168</v>
      </c>
      <c r="F66" s="36">
        <v>98</v>
      </c>
      <c r="G66" s="36">
        <v>0</v>
      </c>
      <c r="H66" s="36">
        <v>1258</v>
      </c>
      <c r="I66" s="36">
        <v>1761</v>
      </c>
      <c r="J66" s="36">
        <v>1305</v>
      </c>
      <c r="K66" s="36">
        <v>1808</v>
      </c>
      <c r="L66" s="37">
        <v>3.0000000000000001E-105</v>
      </c>
      <c r="M66" s="36">
        <v>104</v>
      </c>
      <c r="N66" s="64">
        <f t="shared" si="0"/>
        <v>7.0005600000000001</v>
      </c>
    </row>
    <row r="67" spans="2:14" x14ac:dyDescent="0.25">
      <c r="B67" s="47" t="s">
        <v>89</v>
      </c>
      <c r="C67" s="48" t="s">
        <v>92</v>
      </c>
      <c r="D67" s="61">
        <v>40.31</v>
      </c>
      <c r="E67" s="61">
        <v>191</v>
      </c>
      <c r="F67" s="36">
        <v>114</v>
      </c>
      <c r="G67" s="36">
        <v>0</v>
      </c>
      <c r="H67" s="36">
        <v>514</v>
      </c>
      <c r="I67" s="36">
        <v>1086</v>
      </c>
      <c r="J67" s="36">
        <v>570</v>
      </c>
      <c r="K67" s="36">
        <v>1142</v>
      </c>
      <c r="L67" s="36">
        <v>0</v>
      </c>
      <c r="M67" s="36">
        <v>136</v>
      </c>
      <c r="N67" s="64">
        <f t="shared" si="0"/>
        <v>7.6992099999999999</v>
      </c>
    </row>
    <row r="68" spans="2:14" x14ac:dyDescent="0.25">
      <c r="B68" s="47" t="s">
        <v>89</v>
      </c>
      <c r="C68" s="48" t="s">
        <v>92</v>
      </c>
      <c r="D68" s="61">
        <v>40.18</v>
      </c>
      <c r="E68" s="61">
        <v>112</v>
      </c>
      <c r="F68" s="36">
        <v>67</v>
      </c>
      <c r="G68" s="36">
        <v>0</v>
      </c>
      <c r="H68" s="36">
        <v>2733</v>
      </c>
      <c r="I68" s="36">
        <v>3068</v>
      </c>
      <c r="J68" s="36">
        <v>2825</v>
      </c>
      <c r="K68" s="36">
        <v>3160</v>
      </c>
      <c r="L68" s="37">
        <v>4.9999999999999997E-37</v>
      </c>
      <c r="M68" s="36">
        <v>69.8</v>
      </c>
      <c r="N68" s="64">
        <f t="shared" si="0"/>
        <v>4.5001600000000002</v>
      </c>
    </row>
    <row r="69" spans="2:14" x14ac:dyDescent="0.25">
      <c r="B69" s="47" t="s">
        <v>89</v>
      </c>
      <c r="C69" s="48" t="s">
        <v>92</v>
      </c>
      <c r="D69" s="61">
        <v>40.06</v>
      </c>
      <c r="E69" s="61">
        <v>327</v>
      </c>
      <c r="F69" s="36">
        <v>196</v>
      </c>
      <c r="G69" s="36">
        <v>0</v>
      </c>
      <c r="H69" s="36">
        <v>2129</v>
      </c>
      <c r="I69" s="36">
        <v>1149</v>
      </c>
      <c r="J69" s="36">
        <v>2176</v>
      </c>
      <c r="K69" s="36">
        <v>1196</v>
      </c>
      <c r="L69" s="37">
        <v>6.0000000000000001E-100</v>
      </c>
      <c r="M69" s="36">
        <v>253</v>
      </c>
      <c r="N69" s="64">
        <f t="shared" si="0"/>
        <v>13.099620000000002</v>
      </c>
    </row>
    <row r="70" spans="2:14" x14ac:dyDescent="0.25">
      <c r="B70" s="47" t="s">
        <v>89</v>
      </c>
      <c r="C70" s="48" t="s">
        <v>92</v>
      </c>
      <c r="D70" s="61">
        <v>37.04</v>
      </c>
      <c r="E70" s="61">
        <v>108</v>
      </c>
      <c r="F70" s="36">
        <v>68</v>
      </c>
      <c r="G70" s="36">
        <v>0</v>
      </c>
      <c r="H70" s="36">
        <v>1807</v>
      </c>
      <c r="I70" s="36">
        <v>2130</v>
      </c>
      <c r="J70" s="36">
        <v>1854</v>
      </c>
      <c r="K70" s="36">
        <v>2177</v>
      </c>
      <c r="L70" s="37">
        <v>3.0000000000000001E-105</v>
      </c>
      <c r="M70" s="36">
        <v>63.8</v>
      </c>
      <c r="N70" s="64">
        <f t="shared" si="0"/>
        <v>4.0003199999999994</v>
      </c>
    </row>
    <row r="71" spans="2:14" x14ac:dyDescent="0.25">
      <c r="B71" s="47" t="s">
        <v>89</v>
      </c>
      <c r="C71" s="48" t="s">
        <v>92</v>
      </c>
      <c r="D71" s="61">
        <v>36.9</v>
      </c>
      <c r="E71" s="61">
        <v>187</v>
      </c>
      <c r="F71" s="36">
        <v>118</v>
      </c>
      <c r="G71" s="36">
        <v>0</v>
      </c>
      <c r="H71" s="36">
        <v>2737</v>
      </c>
      <c r="I71" s="36">
        <v>3297</v>
      </c>
      <c r="J71" s="36">
        <v>2829</v>
      </c>
      <c r="K71" s="36">
        <v>3389</v>
      </c>
      <c r="L71" s="37">
        <v>3.0000000000000001E-105</v>
      </c>
      <c r="M71" s="36">
        <v>135</v>
      </c>
      <c r="N71" s="64">
        <f t="shared" si="0"/>
        <v>6.9003000000000005</v>
      </c>
    </row>
    <row r="72" spans="2:14" x14ac:dyDescent="0.25">
      <c r="B72" s="49" t="s">
        <v>89</v>
      </c>
      <c r="C72" s="50" t="s">
        <v>92</v>
      </c>
      <c r="D72" s="62">
        <v>35.14</v>
      </c>
      <c r="E72" s="62">
        <v>111</v>
      </c>
      <c r="F72" s="40">
        <v>72</v>
      </c>
      <c r="G72" s="40">
        <v>0</v>
      </c>
      <c r="H72" s="40">
        <v>3296</v>
      </c>
      <c r="I72" s="40">
        <v>2964</v>
      </c>
      <c r="J72" s="40">
        <v>3388</v>
      </c>
      <c r="K72" s="40">
        <v>3056</v>
      </c>
      <c r="L72" s="41">
        <v>1.0000000000000001E-31</v>
      </c>
      <c r="M72" s="40">
        <v>51.5</v>
      </c>
      <c r="N72" s="65">
        <f t="shared" si="0"/>
        <v>3.9005399999999999</v>
      </c>
    </row>
    <row r="73" spans="2:14" x14ac:dyDescent="0.25">
      <c r="B73" s="4" t="s">
        <v>89</v>
      </c>
      <c r="C73" s="8" t="s">
        <v>87</v>
      </c>
      <c r="D73" s="26">
        <v>70.62</v>
      </c>
      <c r="E73" s="26">
        <v>514</v>
      </c>
      <c r="F73">
        <v>151</v>
      </c>
      <c r="G73">
        <v>0</v>
      </c>
      <c r="H73">
        <v>924</v>
      </c>
      <c r="I73">
        <v>2465</v>
      </c>
      <c r="J73">
        <v>1006</v>
      </c>
      <c r="K73">
        <v>2547</v>
      </c>
      <c r="L73">
        <v>0</v>
      </c>
      <c r="M73">
        <v>883</v>
      </c>
      <c r="N73" s="26">
        <f t="shared" si="0"/>
        <v>36.298679999999997</v>
      </c>
    </row>
    <row r="74" spans="2:14" x14ac:dyDescent="0.25">
      <c r="B74" s="4" t="s">
        <v>89</v>
      </c>
      <c r="C74" s="8" t="s">
        <v>87</v>
      </c>
      <c r="D74" s="26">
        <v>64.290000000000006</v>
      </c>
      <c r="E74" s="26">
        <v>126</v>
      </c>
      <c r="F74">
        <v>45</v>
      </c>
      <c r="G74">
        <v>0</v>
      </c>
      <c r="H74">
        <v>3075</v>
      </c>
      <c r="I74">
        <v>2698</v>
      </c>
      <c r="J74">
        <v>3146</v>
      </c>
      <c r="K74">
        <v>2769</v>
      </c>
      <c r="L74">
        <v>0</v>
      </c>
      <c r="M74">
        <v>172</v>
      </c>
      <c r="N74" s="26">
        <f t="shared" ref="N74:N137" si="1">D74*E74/1000</f>
        <v>8.1005400000000005</v>
      </c>
    </row>
    <row r="75" spans="2:14" x14ac:dyDescent="0.25">
      <c r="B75" s="4" t="s">
        <v>89</v>
      </c>
      <c r="C75" s="8" t="s">
        <v>87</v>
      </c>
      <c r="D75" s="26">
        <v>63.35</v>
      </c>
      <c r="E75" s="26">
        <v>191</v>
      </c>
      <c r="F75">
        <v>70</v>
      </c>
      <c r="G75">
        <v>0</v>
      </c>
      <c r="H75">
        <v>1801</v>
      </c>
      <c r="I75">
        <v>1229</v>
      </c>
      <c r="J75">
        <v>1883</v>
      </c>
      <c r="K75">
        <v>1311</v>
      </c>
      <c r="L75">
        <v>0</v>
      </c>
      <c r="M75">
        <v>250</v>
      </c>
      <c r="N75" s="26">
        <f t="shared" si="1"/>
        <v>12.09985</v>
      </c>
    </row>
    <row r="76" spans="2:14" x14ac:dyDescent="0.25">
      <c r="B76" s="4" t="s">
        <v>89</v>
      </c>
      <c r="C76" s="8" t="s">
        <v>87</v>
      </c>
      <c r="D76" s="26">
        <v>62.61</v>
      </c>
      <c r="E76" s="26">
        <v>222</v>
      </c>
      <c r="F76">
        <v>83</v>
      </c>
      <c r="G76">
        <v>0</v>
      </c>
      <c r="H76">
        <v>2720</v>
      </c>
      <c r="I76">
        <v>3385</v>
      </c>
      <c r="J76">
        <v>2791</v>
      </c>
      <c r="K76">
        <v>3456</v>
      </c>
      <c r="L76">
        <v>0</v>
      </c>
      <c r="M76">
        <v>355</v>
      </c>
      <c r="N76" s="26">
        <f t="shared" si="1"/>
        <v>13.899419999999999</v>
      </c>
    </row>
    <row r="77" spans="2:14" x14ac:dyDescent="0.25">
      <c r="B77" s="4" t="s">
        <v>89</v>
      </c>
      <c r="C77" s="8" t="s">
        <v>87</v>
      </c>
      <c r="D77" s="26">
        <v>62.01</v>
      </c>
      <c r="E77" s="26">
        <v>229</v>
      </c>
      <c r="F77">
        <v>87</v>
      </c>
      <c r="G77">
        <v>0</v>
      </c>
      <c r="H77">
        <v>2699</v>
      </c>
      <c r="I77">
        <v>3385</v>
      </c>
      <c r="J77">
        <v>2770</v>
      </c>
      <c r="K77">
        <v>3456</v>
      </c>
      <c r="L77">
        <v>0</v>
      </c>
      <c r="M77">
        <v>360</v>
      </c>
      <c r="N77" s="26">
        <f t="shared" si="1"/>
        <v>14.200289999999999</v>
      </c>
    </row>
    <row r="78" spans="2:14" x14ac:dyDescent="0.25">
      <c r="B78" s="4" t="s">
        <v>89</v>
      </c>
      <c r="C78" s="8" t="s">
        <v>87</v>
      </c>
      <c r="D78" s="26">
        <v>61.49</v>
      </c>
      <c r="E78" s="26">
        <v>174</v>
      </c>
      <c r="F78">
        <v>67</v>
      </c>
      <c r="G78">
        <v>0</v>
      </c>
      <c r="H78">
        <v>3219</v>
      </c>
      <c r="I78">
        <v>2698</v>
      </c>
      <c r="J78">
        <v>3290</v>
      </c>
      <c r="K78">
        <v>2769</v>
      </c>
      <c r="L78">
        <v>0</v>
      </c>
      <c r="M78">
        <v>220</v>
      </c>
      <c r="N78" s="26">
        <f t="shared" si="1"/>
        <v>10.699260000000001</v>
      </c>
    </row>
    <row r="79" spans="2:14" x14ac:dyDescent="0.25">
      <c r="B79" s="4" t="s">
        <v>89</v>
      </c>
      <c r="C79" s="8" t="s">
        <v>87</v>
      </c>
      <c r="D79" s="26">
        <v>58.47</v>
      </c>
      <c r="E79" s="26">
        <v>496</v>
      </c>
      <c r="F79">
        <v>206</v>
      </c>
      <c r="G79">
        <v>0</v>
      </c>
      <c r="H79">
        <v>2416</v>
      </c>
      <c r="I79">
        <v>929</v>
      </c>
      <c r="J79">
        <v>2498</v>
      </c>
      <c r="K79">
        <v>1011</v>
      </c>
      <c r="L79">
        <v>0</v>
      </c>
      <c r="M79">
        <v>578</v>
      </c>
      <c r="N79" s="26">
        <f t="shared" si="1"/>
        <v>29.00112</v>
      </c>
    </row>
    <row r="80" spans="2:14" x14ac:dyDescent="0.25">
      <c r="B80" s="4" t="s">
        <v>89</v>
      </c>
      <c r="C80" s="8" t="s">
        <v>87</v>
      </c>
      <c r="D80" s="26">
        <v>53.89</v>
      </c>
      <c r="E80" s="26">
        <v>193</v>
      </c>
      <c r="F80">
        <v>89</v>
      </c>
      <c r="G80">
        <v>0</v>
      </c>
      <c r="H80">
        <v>2449</v>
      </c>
      <c r="I80">
        <v>1871</v>
      </c>
      <c r="J80">
        <v>2531</v>
      </c>
      <c r="K80">
        <v>1953</v>
      </c>
      <c r="L80">
        <v>0</v>
      </c>
      <c r="M80">
        <v>157</v>
      </c>
      <c r="N80" s="26">
        <f t="shared" si="1"/>
        <v>10.40077</v>
      </c>
    </row>
    <row r="81" spans="2:14" x14ac:dyDescent="0.25">
      <c r="B81" s="4" t="s">
        <v>89</v>
      </c>
      <c r="C81" s="8" t="s">
        <v>87</v>
      </c>
      <c r="D81" s="26">
        <v>46.08</v>
      </c>
      <c r="E81" s="26">
        <v>102</v>
      </c>
      <c r="F81">
        <v>55</v>
      </c>
      <c r="G81">
        <v>0</v>
      </c>
      <c r="H81">
        <v>908</v>
      </c>
      <c r="I81">
        <v>603</v>
      </c>
      <c r="J81">
        <v>993</v>
      </c>
      <c r="K81">
        <v>688</v>
      </c>
      <c r="L81">
        <v>0</v>
      </c>
      <c r="M81">
        <v>88.6</v>
      </c>
      <c r="N81" s="26">
        <f t="shared" si="1"/>
        <v>4.7001599999999994</v>
      </c>
    </row>
    <row r="82" spans="2:14" x14ac:dyDescent="0.25">
      <c r="B82" s="4" t="s">
        <v>89</v>
      </c>
      <c r="C82" s="8" t="s">
        <v>87</v>
      </c>
      <c r="D82" s="26">
        <v>43.33</v>
      </c>
      <c r="E82" s="26">
        <v>210</v>
      </c>
      <c r="F82">
        <v>119</v>
      </c>
      <c r="G82">
        <v>0</v>
      </c>
      <c r="H82">
        <v>2147</v>
      </c>
      <c r="I82">
        <v>1518</v>
      </c>
      <c r="J82">
        <v>2229</v>
      </c>
      <c r="K82">
        <v>1600</v>
      </c>
      <c r="L82" s="2">
        <v>7.9999999999999997E-103</v>
      </c>
      <c r="M82">
        <v>181</v>
      </c>
      <c r="N82" s="26">
        <f t="shared" si="1"/>
        <v>9.0992999999999995</v>
      </c>
    </row>
    <row r="83" spans="2:14" x14ac:dyDescent="0.25">
      <c r="B83" s="4" t="s">
        <v>89</v>
      </c>
      <c r="C83" s="8" t="s">
        <v>87</v>
      </c>
      <c r="D83" s="26">
        <v>43.07</v>
      </c>
      <c r="E83" s="26">
        <v>137</v>
      </c>
      <c r="F83">
        <v>78</v>
      </c>
      <c r="G83">
        <v>0</v>
      </c>
      <c r="H83">
        <v>1361</v>
      </c>
      <c r="I83">
        <v>1771</v>
      </c>
      <c r="J83">
        <v>1443</v>
      </c>
      <c r="K83">
        <v>1853</v>
      </c>
      <c r="L83" s="2">
        <v>3.0000000000000001E-96</v>
      </c>
      <c r="M83">
        <v>109</v>
      </c>
      <c r="N83" s="26">
        <f t="shared" si="1"/>
        <v>5.9005900000000002</v>
      </c>
    </row>
    <row r="84" spans="2:14" x14ac:dyDescent="0.25">
      <c r="B84" s="4" t="s">
        <v>89</v>
      </c>
      <c r="C84" s="8" t="s">
        <v>87</v>
      </c>
      <c r="D84" s="26">
        <v>40.58</v>
      </c>
      <c r="E84" s="26">
        <v>138</v>
      </c>
      <c r="F84">
        <v>82</v>
      </c>
      <c r="G84">
        <v>0</v>
      </c>
      <c r="H84">
        <v>3296</v>
      </c>
      <c r="I84">
        <v>2883</v>
      </c>
      <c r="J84">
        <v>3367</v>
      </c>
      <c r="K84">
        <v>2954</v>
      </c>
      <c r="L84" s="2">
        <v>3E-37</v>
      </c>
      <c r="M84">
        <v>81.7</v>
      </c>
      <c r="N84" s="26">
        <f t="shared" si="1"/>
        <v>5.6000399999999999</v>
      </c>
    </row>
    <row r="85" spans="2:14" x14ac:dyDescent="0.25">
      <c r="B85" s="4" t="s">
        <v>89</v>
      </c>
      <c r="C85" s="8" t="s">
        <v>87</v>
      </c>
      <c r="D85" s="26">
        <v>40</v>
      </c>
      <c r="E85" s="26">
        <v>105</v>
      </c>
      <c r="F85">
        <v>63</v>
      </c>
      <c r="G85">
        <v>0</v>
      </c>
      <c r="H85">
        <v>1816</v>
      </c>
      <c r="I85">
        <v>2130</v>
      </c>
      <c r="J85">
        <v>1898</v>
      </c>
      <c r="K85">
        <v>2212</v>
      </c>
      <c r="L85" s="2">
        <v>3.0000000000000001E-96</v>
      </c>
      <c r="M85">
        <v>57.9</v>
      </c>
      <c r="N85" s="26">
        <f t="shared" si="1"/>
        <v>4.2</v>
      </c>
    </row>
    <row r="86" spans="2:14" x14ac:dyDescent="0.25">
      <c r="B86" s="4" t="s">
        <v>89</v>
      </c>
      <c r="C86" s="8" t="s">
        <v>87</v>
      </c>
      <c r="D86" s="26">
        <v>39.159999999999997</v>
      </c>
      <c r="E86" s="26">
        <v>406</v>
      </c>
      <c r="F86">
        <v>247</v>
      </c>
      <c r="G86">
        <v>0</v>
      </c>
      <c r="H86">
        <v>2147</v>
      </c>
      <c r="I86">
        <v>930</v>
      </c>
      <c r="J86">
        <v>2229</v>
      </c>
      <c r="K86">
        <v>1012</v>
      </c>
      <c r="L86" s="2">
        <v>2E-113</v>
      </c>
      <c r="M86">
        <v>297</v>
      </c>
      <c r="N86" s="26">
        <f t="shared" si="1"/>
        <v>15.898959999999999</v>
      </c>
    </row>
    <row r="87" spans="2:14" x14ac:dyDescent="0.25">
      <c r="B87" s="4" t="s">
        <v>89</v>
      </c>
      <c r="C87" s="8" t="s">
        <v>87</v>
      </c>
      <c r="D87" s="26">
        <v>38.54</v>
      </c>
      <c r="E87" s="26">
        <v>192</v>
      </c>
      <c r="F87">
        <v>118</v>
      </c>
      <c r="G87">
        <v>0</v>
      </c>
      <c r="H87">
        <v>1201</v>
      </c>
      <c r="I87">
        <v>1776</v>
      </c>
      <c r="J87">
        <v>1283</v>
      </c>
      <c r="K87">
        <v>1858</v>
      </c>
      <c r="L87" s="2">
        <v>1E-52</v>
      </c>
      <c r="M87">
        <v>96.8</v>
      </c>
      <c r="N87" s="26">
        <f t="shared" si="1"/>
        <v>7.39968</v>
      </c>
    </row>
    <row r="88" spans="2:14" x14ac:dyDescent="0.25">
      <c r="B88" s="4" t="s">
        <v>89</v>
      </c>
      <c r="C88" s="8" t="s">
        <v>87</v>
      </c>
      <c r="D88" s="26">
        <v>37.75</v>
      </c>
      <c r="E88" s="26">
        <v>204</v>
      </c>
      <c r="F88">
        <v>127</v>
      </c>
      <c r="G88">
        <v>0</v>
      </c>
      <c r="H88">
        <v>2686</v>
      </c>
      <c r="I88">
        <v>3297</v>
      </c>
      <c r="J88">
        <v>2757</v>
      </c>
      <c r="K88">
        <v>3368</v>
      </c>
      <c r="L88" s="2">
        <v>3.0000000000000001E-96</v>
      </c>
      <c r="M88">
        <v>155</v>
      </c>
      <c r="N88" s="26">
        <f t="shared" si="1"/>
        <v>7.7009999999999996</v>
      </c>
    </row>
    <row r="89" spans="2:14" x14ac:dyDescent="0.25">
      <c r="B89" s="4" t="s">
        <v>89</v>
      </c>
      <c r="C89" s="8" t="s">
        <v>87</v>
      </c>
      <c r="D89" s="26">
        <v>36.450000000000003</v>
      </c>
      <c r="E89" s="26">
        <v>107</v>
      </c>
      <c r="F89">
        <v>68</v>
      </c>
      <c r="G89">
        <v>0</v>
      </c>
      <c r="H89">
        <v>1817</v>
      </c>
      <c r="I89">
        <v>2137</v>
      </c>
      <c r="J89">
        <v>1899</v>
      </c>
      <c r="K89">
        <v>2219</v>
      </c>
      <c r="L89" s="2">
        <v>1E-89</v>
      </c>
      <c r="M89">
        <v>68</v>
      </c>
      <c r="N89" s="26">
        <f t="shared" si="1"/>
        <v>3.90015</v>
      </c>
    </row>
    <row r="90" spans="2:14" x14ac:dyDescent="0.25">
      <c r="B90" s="4" t="s">
        <v>89</v>
      </c>
      <c r="C90" s="8" t="s">
        <v>87</v>
      </c>
      <c r="D90" s="26">
        <v>35.71</v>
      </c>
      <c r="E90" s="26">
        <v>154</v>
      </c>
      <c r="F90">
        <v>99</v>
      </c>
      <c r="G90">
        <v>0</v>
      </c>
      <c r="H90">
        <v>2649</v>
      </c>
      <c r="I90">
        <v>3110</v>
      </c>
      <c r="J90">
        <v>2720</v>
      </c>
      <c r="K90">
        <v>3181</v>
      </c>
      <c r="L90" s="2">
        <v>1E-52</v>
      </c>
      <c r="M90">
        <v>79</v>
      </c>
      <c r="N90" s="26">
        <f t="shared" si="1"/>
        <v>5.4993400000000001</v>
      </c>
    </row>
    <row r="91" spans="2:14" x14ac:dyDescent="0.25">
      <c r="B91" s="4" t="s">
        <v>89</v>
      </c>
      <c r="C91" s="8" t="s">
        <v>87</v>
      </c>
      <c r="D91" s="26">
        <v>34.44</v>
      </c>
      <c r="E91" s="26">
        <v>180</v>
      </c>
      <c r="F91">
        <v>118</v>
      </c>
      <c r="G91">
        <v>0</v>
      </c>
      <c r="H91">
        <v>1469</v>
      </c>
      <c r="I91">
        <v>930</v>
      </c>
      <c r="J91">
        <v>1551</v>
      </c>
      <c r="K91">
        <v>1012</v>
      </c>
      <c r="L91" s="2">
        <v>7.9999999999999997E-103</v>
      </c>
      <c r="M91">
        <v>109</v>
      </c>
      <c r="N91" s="26">
        <f t="shared" si="1"/>
        <v>6.1991999999999994</v>
      </c>
    </row>
    <row r="92" spans="2:14" x14ac:dyDescent="0.25">
      <c r="B92" s="45" t="s">
        <v>89</v>
      </c>
      <c r="C92" s="51" t="s">
        <v>88</v>
      </c>
      <c r="D92" s="60">
        <v>67.239999999999995</v>
      </c>
      <c r="E92" s="60">
        <v>348</v>
      </c>
      <c r="F92" s="33">
        <v>114</v>
      </c>
      <c r="G92" s="33">
        <v>0</v>
      </c>
      <c r="H92" s="33">
        <v>1149</v>
      </c>
      <c r="I92" s="33">
        <v>2192</v>
      </c>
      <c r="J92" s="33">
        <v>1267</v>
      </c>
      <c r="K92" s="33">
        <v>2310</v>
      </c>
      <c r="L92" s="33">
        <v>0</v>
      </c>
      <c r="M92" s="33">
        <v>572</v>
      </c>
      <c r="N92" s="63">
        <f t="shared" si="1"/>
        <v>23.399519999999995</v>
      </c>
    </row>
    <row r="93" spans="2:14" x14ac:dyDescent="0.25">
      <c r="B93" s="47" t="s">
        <v>89</v>
      </c>
      <c r="C93" s="52" t="s">
        <v>88</v>
      </c>
      <c r="D93" s="61">
        <v>66.09</v>
      </c>
      <c r="E93" s="61">
        <v>115</v>
      </c>
      <c r="F93" s="36">
        <v>39</v>
      </c>
      <c r="G93" s="36">
        <v>0</v>
      </c>
      <c r="H93" s="36">
        <v>1600</v>
      </c>
      <c r="I93" s="36">
        <v>1256</v>
      </c>
      <c r="J93" s="36">
        <v>1718</v>
      </c>
      <c r="K93" s="36">
        <v>1374</v>
      </c>
      <c r="L93" s="37">
        <v>1.0000000000000001E-128</v>
      </c>
      <c r="M93" s="36">
        <v>154</v>
      </c>
      <c r="N93" s="64">
        <f t="shared" si="1"/>
        <v>7.6003500000000006</v>
      </c>
    </row>
    <row r="94" spans="2:14" x14ac:dyDescent="0.25">
      <c r="B94" s="47" t="s">
        <v>89</v>
      </c>
      <c r="C94" s="52" t="s">
        <v>88</v>
      </c>
      <c r="D94" s="61">
        <v>60.19</v>
      </c>
      <c r="E94" s="61">
        <v>211</v>
      </c>
      <c r="F94" s="36">
        <v>84</v>
      </c>
      <c r="G94" s="36">
        <v>0</v>
      </c>
      <c r="H94" s="36">
        <v>1771</v>
      </c>
      <c r="I94" s="36">
        <v>1139</v>
      </c>
      <c r="J94" s="36">
        <v>1889</v>
      </c>
      <c r="K94" s="36">
        <v>1257</v>
      </c>
      <c r="L94" s="37">
        <v>5.9999999999999997E-144</v>
      </c>
      <c r="M94" s="36">
        <v>251</v>
      </c>
      <c r="N94" s="64">
        <f t="shared" si="1"/>
        <v>12.700089999999999</v>
      </c>
    </row>
    <row r="95" spans="2:14" x14ac:dyDescent="0.25">
      <c r="B95" s="47" t="s">
        <v>89</v>
      </c>
      <c r="C95" s="52" t="s">
        <v>88</v>
      </c>
      <c r="D95" s="61">
        <v>54.55</v>
      </c>
      <c r="E95" s="61">
        <v>110</v>
      </c>
      <c r="F95" s="36">
        <v>50</v>
      </c>
      <c r="G95" s="36">
        <v>0</v>
      </c>
      <c r="H95" s="36">
        <v>807</v>
      </c>
      <c r="I95" s="36">
        <v>1136</v>
      </c>
      <c r="J95" s="36">
        <v>928</v>
      </c>
      <c r="K95" s="36">
        <v>1257</v>
      </c>
      <c r="L95" s="36">
        <v>0</v>
      </c>
      <c r="M95" s="36">
        <v>139</v>
      </c>
      <c r="N95" s="64">
        <f t="shared" si="1"/>
        <v>6.0004999999999997</v>
      </c>
    </row>
    <row r="96" spans="2:14" x14ac:dyDescent="0.25">
      <c r="B96" s="47" t="s">
        <v>89</v>
      </c>
      <c r="C96" s="52" t="s">
        <v>88</v>
      </c>
      <c r="D96" s="61">
        <v>52.94</v>
      </c>
      <c r="E96" s="61">
        <v>102</v>
      </c>
      <c r="F96" s="36">
        <v>48</v>
      </c>
      <c r="G96" s="36">
        <v>0</v>
      </c>
      <c r="H96" s="36">
        <v>1111</v>
      </c>
      <c r="I96" s="36">
        <v>806</v>
      </c>
      <c r="J96" s="36">
        <v>1232</v>
      </c>
      <c r="K96" s="36">
        <v>927</v>
      </c>
      <c r="L96" s="37">
        <v>1.0000000000000001E-128</v>
      </c>
      <c r="M96" s="36">
        <v>106</v>
      </c>
      <c r="N96" s="64">
        <f t="shared" si="1"/>
        <v>5.3998800000000005</v>
      </c>
    </row>
    <row r="97" spans="2:14" x14ac:dyDescent="0.25">
      <c r="B97" s="47" t="s">
        <v>89</v>
      </c>
      <c r="C97" s="52" t="s">
        <v>88</v>
      </c>
      <c r="D97" s="61">
        <v>47.62</v>
      </c>
      <c r="E97" s="61">
        <v>105</v>
      </c>
      <c r="F97" s="36">
        <v>55</v>
      </c>
      <c r="G97" s="36">
        <v>0</v>
      </c>
      <c r="H97" s="36">
        <v>2723</v>
      </c>
      <c r="I97" s="36">
        <v>3037</v>
      </c>
      <c r="J97" s="36">
        <v>2846</v>
      </c>
      <c r="K97" s="36">
        <v>3160</v>
      </c>
      <c r="L97" s="36">
        <v>0</v>
      </c>
      <c r="M97" s="36">
        <v>133</v>
      </c>
      <c r="N97" s="64">
        <f t="shared" si="1"/>
        <v>5.0000999999999998</v>
      </c>
    </row>
    <row r="98" spans="2:14" x14ac:dyDescent="0.25">
      <c r="B98" s="47" t="s">
        <v>89</v>
      </c>
      <c r="C98" s="52" t="s">
        <v>88</v>
      </c>
      <c r="D98" s="61">
        <v>45.54</v>
      </c>
      <c r="E98" s="61">
        <v>101</v>
      </c>
      <c r="F98" s="36">
        <v>55</v>
      </c>
      <c r="G98" s="36">
        <v>0</v>
      </c>
      <c r="H98" s="36">
        <v>3024</v>
      </c>
      <c r="I98" s="36">
        <v>2722</v>
      </c>
      <c r="J98" s="36">
        <v>3147</v>
      </c>
      <c r="K98" s="36">
        <v>2845</v>
      </c>
      <c r="L98" s="37">
        <v>1.0000000000000001E-128</v>
      </c>
      <c r="M98" s="36">
        <v>81.7</v>
      </c>
      <c r="N98" s="64">
        <f t="shared" si="1"/>
        <v>4.5995400000000002</v>
      </c>
    </row>
    <row r="99" spans="2:14" x14ac:dyDescent="0.25">
      <c r="B99" s="47" t="s">
        <v>89</v>
      </c>
      <c r="C99" s="52" t="s">
        <v>88</v>
      </c>
      <c r="D99" s="61">
        <v>41.44</v>
      </c>
      <c r="E99" s="61">
        <v>111</v>
      </c>
      <c r="F99" s="36">
        <v>65</v>
      </c>
      <c r="G99" s="36">
        <v>0</v>
      </c>
      <c r="H99" s="36">
        <v>3035</v>
      </c>
      <c r="I99" s="36">
        <v>3367</v>
      </c>
      <c r="J99" s="36">
        <v>3164</v>
      </c>
      <c r="K99" s="36">
        <v>3496</v>
      </c>
      <c r="L99" s="36">
        <v>0</v>
      </c>
      <c r="M99" s="36">
        <v>105</v>
      </c>
      <c r="N99" s="64">
        <f t="shared" si="1"/>
        <v>4.5998400000000004</v>
      </c>
    </row>
    <row r="100" spans="2:14" x14ac:dyDescent="0.25">
      <c r="B100" s="47" t="s">
        <v>89</v>
      </c>
      <c r="C100" s="52" t="s">
        <v>88</v>
      </c>
      <c r="D100" s="61">
        <v>39.049999999999997</v>
      </c>
      <c r="E100" s="61">
        <v>169</v>
      </c>
      <c r="F100" s="36">
        <v>103</v>
      </c>
      <c r="G100" s="36">
        <v>0</v>
      </c>
      <c r="H100" s="36">
        <v>1255</v>
      </c>
      <c r="I100" s="36">
        <v>1761</v>
      </c>
      <c r="J100" s="36">
        <v>1373</v>
      </c>
      <c r="K100" s="36">
        <v>1879</v>
      </c>
      <c r="L100" s="37">
        <v>8.0000000000000007E-30</v>
      </c>
      <c r="M100" s="36">
        <v>95.5</v>
      </c>
      <c r="N100" s="64">
        <f t="shared" si="1"/>
        <v>6.59945</v>
      </c>
    </row>
    <row r="101" spans="2:14" x14ac:dyDescent="0.25">
      <c r="B101" s="47" t="s">
        <v>89</v>
      </c>
      <c r="C101" s="52" t="s">
        <v>88</v>
      </c>
      <c r="D101" s="61">
        <v>36.979999999999997</v>
      </c>
      <c r="E101" s="61">
        <v>192</v>
      </c>
      <c r="F101" s="36">
        <v>121</v>
      </c>
      <c r="G101" s="36">
        <v>0</v>
      </c>
      <c r="H101" s="36">
        <v>1830</v>
      </c>
      <c r="I101" s="36">
        <v>1255</v>
      </c>
      <c r="J101" s="36">
        <v>1948</v>
      </c>
      <c r="K101" s="36">
        <v>1373</v>
      </c>
      <c r="L101" s="37">
        <v>3E-24</v>
      </c>
      <c r="M101" s="36">
        <v>77.099999999999994</v>
      </c>
      <c r="N101" s="64">
        <f t="shared" si="1"/>
        <v>7.1001599999999998</v>
      </c>
    </row>
    <row r="102" spans="2:14" x14ac:dyDescent="0.25">
      <c r="B102" s="47" t="s">
        <v>89</v>
      </c>
      <c r="C102" s="52" t="s">
        <v>88</v>
      </c>
      <c r="D102" s="61">
        <v>36.53</v>
      </c>
      <c r="E102" s="61">
        <v>167</v>
      </c>
      <c r="F102" s="36">
        <v>106</v>
      </c>
      <c r="G102" s="36">
        <v>0</v>
      </c>
      <c r="H102" s="36">
        <v>1830</v>
      </c>
      <c r="I102" s="36">
        <v>1330</v>
      </c>
      <c r="J102" s="36">
        <v>1948</v>
      </c>
      <c r="K102" s="36">
        <v>1448</v>
      </c>
      <c r="L102" s="37">
        <v>1E-22</v>
      </c>
      <c r="M102" s="36">
        <v>71.2</v>
      </c>
      <c r="N102" s="64">
        <f t="shared" si="1"/>
        <v>6.1005099999999999</v>
      </c>
    </row>
    <row r="103" spans="2:14" x14ac:dyDescent="0.25">
      <c r="B103" s="47" t="s">
        <v>89</v>
      </c>
      <c r="C103" s="52" t="s">
        <v>88</v>
      </c>
      <c r="D103" s="61">
        <v>36.36</v>
      </c>
      <c r="E103" s="61">
        <v>154</v>
      </c>
      <c r="F103" s="36">
        <v>98</v>
      </c>
      <c r="G103" s="36">
        <v>0</v>
      </c>
      <c r="H103" s="36">
        <v>1358</v>
      </c>
      <c r="I103" s="36">
        <v>1819</v>
      </c>
      <c r="J103" s="36">
        <v>1476</v>
      </c>
      <c r="K103" s="36">
        <v>1937</v>
      </c>
      <c r="L103" s="37">
        <v>5.0000000000000002E-43</v>
      </c>
      <c r="M103" s="36">
        <v>98.2</v>
      </c>
      <c r="N103" s="64">
        <f t="shared" si="1"/>
        <v>5.5994399999999995</v>
      </c>
    </row>
    <row r="104" spans="2:14" x14ac:dyDescent="0.25">
      <c r="B104" s="47" t="s">
        <v>89</v>
      </c>
      <c r="C104" s="52" t="s">
        <v>88</v>
      </c>
      <c r="D104" s="61">
        <v>36.33</v>
      </c>
      <c r="E104" s="61">
        <v>256</v>
      </c>
      <c r="F104" s="36">
        <v>163</v>
      </c>
      <c r="G104" s="36">
        <v>0</v>
      </c>
      <c r="H104" s="36">
        <v>1919</v>
      </c>
      <c r="I104" s="36">
        <v>1152</v>
      </c>
      <c r="J104" s="36">
        <v>2037</v>
      </c>
      <c r="K104" s="36">
        <v>1270</v>
      </c>
      <c r="L104" s="37">
        <v>5.0000000000000003E-64</v>
      </c>
      <c r="M104" s="36">
        <v>193</v>
      </c>
      <c r="N104" s="64">
        <f t="shared" si="1"/>
        <v>9.3004800000000003</v>
      </c>
    </row>
    <row r="105" spans="2:14" x14ac:dyDescent="0.25">
      <c r="B105" s="47" t="s">
        <v>89</v>
      </c>
      <c r="C105" s="52" t="s">
        <v>88</v>
      </c>
      <c r="D105" s="61">
        <v>36.17</v>
      </c>
      <c r="E105" s="61">
        <v>188</v>
      </c>
      <c r="F105" s="36">
        <v>120</v>
      </c>
      <c r="G105" s="36">
        <v>0</v>
      </c>
      <c r="H105" s="36">
        <v>1256</v>
      </c>
      <c r="I105" s="36">
        <v>1819</v>
      </c>
      <c r="J105" s="36">
        <v>1374</v>
      </c>
      <c r="K105" s="36">
        <v>1937</v>
      </c>
      <c r="L105" s="37">
        <v>1E-51</v>
      </c>
      <c r="M105" s="36">
        <v>119</v>
      </c>
      <c r="N105" s="64">
        <f t="shared" si="1"/>
        <v>6.7999600000000004</v>
      </c>
    </row>
    <row r="106" spans="2:14" x14ac:dyDescent="0.25">
      <c r="B106" s="49" t="s">
        <v>89</v>
      </c>
      <c r="C106" s="53" t="s">
        <v>88</v>
      </c>
      <c r="D106" s="62">
        <v>34.43</v>
      </c>
      <c r="E106" s="62">
        <v>334</v>
      </c>
      <c r="F106" s="40">
        <v>219</v>
      </c>
      <c r="G106" s="40">
        <v>0</v>
      </c>
      <c r="H106" s="40">
        <v>2153</v>
      </c>
      <c r="I106" s="40">
        <v>1152</v>
      </c>
      <c r="J106" s="40">
        <v>2271</v>
      </c>
      <c r="K106" s="40">
        <v>1270</v>
      </c>
      <c r="L106" s="41">
        <v>3.9999999999999998E-67</v>
      </c>
      <c r="M106" s="40">
        <v>204</v>
      </c>
      <c r="N106" s="65">
        <f t="shared" si="1"/>
        <v>11.49962</v>
      </c>
    </row>
    <row r="107" spans="2:14" x14ac:dyDescent="0.25">
      <c r="B107" s="6" t="s">
        <v>92</v>
      </c>
      <c r="C107" s="8" t="s">
        <v>87</v>
      </c>
      <c r="D107" s="26">
        <v>68.260000000000005</v>
      </c>
      <c r="E107" s="26">
        <v>397</v>
      </c>
      <c r="F107">
        <v>126</v>
      </c>
      <c r="G107">
        <v>0</v>
      </c>
      <c r="H107">
        <v>1193</v>
      </c>
      <c r="I107">
        <v>2383</v>
      </c>
      <c r="J107">
        <v>1228</v>
      </c>
      <c r="K107">
        <v>2418</v>
      </c>
      <c r="L107">
        <v>0</v>
      </c>
      <c r="M107">
        <v>682</v>
      </c>
      <c r="N107" s="26">
        <f t="shared" si="1"/>
        <v>27.099220000000003</v>
      </c>
    </row>
    <row r="108" spans="2:14" x14ac:dyDescent="0.25">
      <c r="B108" s="6" t="s">
        <v>92</v>
      </c>
      <c r="C108" s="8" t="s">
        <v>87</v>
      </c>
      <c r="D108" s="26">
        <v>68.08</v>
      </c>
      <c r="E108" s="26">
        <v>401</v>
      </c>
      <c r="F108">
        <v>128</v>
      </c>
      <c r="G108">
        <v>0</v>
      </c>
      <c r="H108">
        <v>1193</v>
      </c>
      <c r="I108">
        <v>2395</v>
      </c>
      <c r="J108">
        <v>1228</v>
      </c>
      <c r="K108">
        <v>2430</v>
      </c>
      <c r="L108">
        <v>0</v>
      </c>
      <c r="M108">
        <v>688</v>
      </c>
      <c r="N108" s="26">
        <f t="shared" si="1"/>
        <v>27.300079999999998</v>
      </c>
    </row>
    <row r="109" spans="2:14" x14ac:dyDescent="0.25">
      <c r="B109" s="6" t="s">
        <v>92</v>
      </c>
      <c r="C109" s="8" t="s">
        <v>87</v>
      </c>
      <c r="D109" s="26">
        <v>63.73</v>
      </c>
      <c r="E109" s="26">
        <v>102</v>
      </c>
      <c r="F109">
        <v>37</v>
      </c>
      <c r="G109">
        <v>0</v>
      </c>
      <c r="H109">
        <v>3116</v>
      </c>
      <c r="I109">
        <v>2811</v>
      </c>
      <c r="J109">
        <v>3095</v>
      </c>
      <c r="K109">
        <v>2790</v>
      </c>
      <c r="L109" s="2">
        <v>9.0000000000000002E-168</v>
      </c>
      <c r="M109">
        <v>82.6</v>
      </c>
      <c r="N109" s="26">
        <f t="shared" si="1"/>
        <v>6.5004600000000003</v>
      </c>
    </row>
    <row r="110" spans="2:14" x14ac:dyDescent="0.25">
      <c r="B110" s="6" t="s">
        <v>92</v>
      </c>
      <c r="C110" s="8" t="s">
        <v>87</v>
      </c>
      <c r="D110" s="26">
        <v>61.61</v>
      </c>
      <c r="E110" s="26">
        <v>224</v>
      </c>
      <c r="F110">
        <v>86</v>
      </c>
      <c r="G110">
        <v>0</v>
      </c>
      <c r="H110">
        <v>2794</v>
      </c>
      <c r="I110">
        <v>3465</v>
      </c>
      <c r="J110">
        <v>2773</v>
      </c>
      <c r="K110">
        <v>3444</v>
      </c>
      <c r="L110">
        <v>0</v>
      </c>
      <c r="M110">
        <v>344</v>
      </c>
      <c r="N110" s="26">
        <f t="shared" si="1"/>
        <v>13.80064</v>
      </c>
    </row>
    <row r="111" spans="2:14" x14ac:dyDescent="0.25">
      <c r="B111" s="6" t="s">
        <v>92</v>
      </c>
      <c r="C111" s="8" t="s">
        <v>87</v>
      </c>
      <c r="D111" s="26">
        <v>56.4</v>
      </c>
      <c r="E111" s="26">
        <v>172</v>
      </c>
      <c r="F111">
        <v>75</v>
      </c>
      <c r="G111">
        <v>0</v>
      </c>
      <c r="H111">
        <v>3326</v>
      </c>
      <c r="I111">
        <v>2811</v>
      </c>
      <c r="J111">
        <v>3305</v>
      </c>
      <c r="K111">
        <v>2790</v>
      </c>
      <c r="L111">
        <v>0</v>
      </c>
      <c r="M111">
        <v>180</v>
      </c>
      <c r="N111" s="26">
        <f t="shared" si="1"/>
        <v>9.7007999999999992</v>
      </c>
    </row>
    <row r="112" spans="2:14" x14ac:dyDescent="0.25">
      <c r="B112" s="6" t="s">
        <v>92</v>
      </c>
      <c r="C112" s="8" t="s">
        <v>87</v>
      </c>
      <c r="D112" s="26">
        <v>53.71</v>
      </c>
      <c r="E112" s="26">
        <v>391</v>
      </c>
      <c r="F112">
        <v>181</v>
      </c>
      <c r="G112">
        <v>0</v>
      </c>
      <c r="H112">
        <v>2364</v>
      </c>
      <c r="I112">
        <v>1192</v>
      </c>
      <c r="J112">
        <v>2399</v>
      </c>
      <c r="K112">
        <v>1227</v>
      </c>
      <c r="L112" s="2">
        <v>9.0000000000000002E-168</v>
      </c>
      <c r="M112">
        <v>384</v>
      </c>
      <c r="N112" s="26">
        <f t="shared" si="1"/>
        <v>21.000610000000002</v>
      </c>
    </row>
    <row r="113" spans="2:14" x14ac:dyDescent="0.25">
      <c r="B113" s="6" t="s">
        <v>92</v>
      </c>
      <c r="C113" s="8" t="s">
        <v>87</v>
      </c>
      <c r="D113" s="26">
        <v>53.25</v>
      </c>
      <c r="E113" s="26">
        <v>400</v>
      </c>
      <c r="F113">
        <v>187</v>
      </c>
      <c r="G113">
        <v>0</v>
      </c>
      <c r="H113">
        <v>2391</v>
      </c>
      <c r="I113">
        <v>1192</v>
      </c>
      <c r="J113">
        <v>2426</v>
      </c>
      <c r="K113">
        <v>1227</v>
      </c>
      <c r="L113">
        <v>0</v>
      </c>
      <c r="M113">
        <v>408</v>
      </c>
      <c r="N113" s="26">
        <f t="shared" si="1"/>
        <v>21.3</v>
      </c>
    </row>
    <row r="114" spans="2:14" x14ac:dyDescent="0.25">
      <c r="B114" s="6" t="s">
        <v>92</v>
      </c>
      <c r="C114" s="8" t="s">
        <v>87</v>
      </c>
      <c r="D114" s="26">
        <v>40</v>
      </c>
      <c r="E114" s="26">
        <v>110</v>
      </c>
      <c r="F114">
        <v>66</v>
      </c>
      <c r="G114">
        <v>0</v>
      </c>
      <c r="H114">
        <v>1506</v>
      </c>
      <c r="I114">
        <v>1835</v>
      </c>
      <c r="J114">
        <v>1541</v>
      </c>
      <c r="K114">
        <v>1870</v>
      </c>
      <c r="L114" s="2">
        <v>5.9999999999999999E-89</v>
      </c>
      <c r="M114">
        <v>68</v>
      </c>
      <c r="N114" s="26">
        <f t="shared" si="1"/>
        <v>4.4000000000000004</v>
      </c>
    </row>
    <row r="115" spans="2:14" x14ac:dyDescent="0.25">
      <c r="B115" s="6" t="s">
        <v>92</v>
      </c>
      <c r="C115" s="8" t="s">
        <v>87</v>
      </c>
      <c r="D115" s="26">
        <v>38.89</v>
      </c>
      <c r="E115" s="26">
        <v>126</v>
      </c>
      <c r="F115">
        <v>77</v>
      </c>
      <c r="G115">
        <v>0</v>
      </c>
      <c r="H115">
        <v>2816</v>
      </c>
      <c r="I115">
        <v>3193</v>
      </c>
      <c r="J115">
        <v>2795</v>
      </c>
      <c r="K115">
        <v>3172</v>
      </c>
      <c r="L115" s="2">
        <v>2.0000000000000002E-30</v>
      </c>
      <c r="M115">
        <v>65.2</v>
      </c>
      <c r="N115" s="26">
        <f t="shared" si="1"/>
        <v>4.9001400000000004</v>
      </c>
    </row>
    <row r="116" spans="2:14" x14ac:dyDescent="0.25">
      <c r="B116" s="6" t="s">
        <v>92</v>
      </c>
      <c r="C116" s="8" t="s">
        <v>87</v>
      </c>
      <c r="D116" s="26">
        <v>38.24</v>
      </c>
      <c r="E116" s="26">
        <v>102</v>
      </c>
      <c r="F116">
        <v>63</v>
      </c>
      <c r="G116">
        <v>0</v>
      </c>
      <c r="H116">
        <v>3150</v>
      </c>
      <c r="I116">
        <v>3455</v>
      </c>
      <c r="J116">
        <v>3129</v>
      </c>
      <c r="K116">
        <v>3434</v>
      </c>
      <c r="L116" s="2">
        <v>7.0000000000000003E-74</v>
      </c>
      <c r="M116">
        <v>73.900000000000006</v>
      </c>
      <c r="N116" s="26">
        <f t="shared" si="1"/>
        <v>3.9004799999999999</v>
      </c>
    </row>
    <row r="117" spans="2:14" x14ac:dyDescent="0.25">
      <c r="B117" s="6" t="s">
        <v>92</v>
      </c>
      <c r="C117" s="8" t="s">
        <v>87</v>
      </c>
      <c r="D117" s="26">
        <v>38.24</v>
      </c>
      <c r="E117" s="26">
        <v>102</v>
      </c>
      <c r="F117">
        <v>63</v>
      </c>
      <c r="G117">
        <v>0</v>
      </c>
      <c r="H117">
        <v>2784</v>
      </c>
      <c r="I117">
        <v>3089</v>
      </c>
      <c r="J117">
        <v>2763</v>
      </c>
      <c r="K117">
        <v>3068</v>
      </c>
      <c r="L117" s="2">
        <v>7.0000000000000003E-74</v>
      </c>
      <c r="M117">
        <v>82.6</v>
      </c>
      <c r="N117" s="26">
        <f t="shared" si="1"/>
        <v>3.9004799999999999</v>
      </c>
    </row>
    <row r="118" spans="2:14" x14ac:dyDescent="0.25">
      <c r="B118" s="6" t="s">
        <v>92</v>
      </c>
      <c r="C118" s="8" t="s">
        <v>87</v>
      </c>
      <c r="D118" s="26">
        <v>37.880000000000003</v>
      </c>
      <c r="E118" s="26">
        <v>359</v>
      </c>
      <c r="F118">
        <v>223</v>
      </c>
      <c r="G118">
        <v>0</v>
      </c>
      <c r="H118">
        <v>2395</v>
      </c>
      <c r="I118">
        <v>1319</v>
      </c>
      <c r="J118">
        <v>2430</v>
      </c>
      <c r="K118">
        <v>1354</v>
      </c>
      <c r="L118" s="2">
        <v>8.0000000000000003E-89</v>
      </c>
      <c r="M118">
        <v>227</v>
      </c>
      <c r="N118" s="26">
        <f t="shared" si="1"/>
        <v>13.59892</v>
      </c>
    </row>
    <row r="119" spans="2:14" x14ac:dyDescent="0.25">
      <c r="B119" s="6" t="s">
        <v>92</v>
      </c>
      <c r="C119" s="8" t="s">
        <v>87</v>
      </c>
      <c r="D119" s="26">
        <v>37.76</v>
      </c>
      <c r="E119" s="26">
        <v>286</v>
      </c>
      <c r="F119">
        <v>178</v>
      </c>
      <c r="G119">
        <v>0</v>
      </c>
      <c r="H119">
        <v>2176</v>
      </c>
      <c r="I119">
        <v>1319</v>
      </c>
      <c r="J119">
        <v>2211</v>
      </c>
      <c r="K119">
        <v>1354</v>
      </c>
      <c r="L119" s="2">
        <v>4.0000000000000003E-86</v>
      </c>
      <c r="M119">
        <v>200</v>
      </c>
      <c r="N119" s="26">
        <f t="shared" si="1"/>
        <v>10.799359999999998</v>
      </c>
    </row>
    <row r="120" spans="2:14" x14ac:dyDescent="0.25">
      <c r="B120" s="6" t="s">
        <v>92</v>
      </c>
      <c r="C120" s="8" t="s">
        <v>87</v>
      </c>
      <c r="D120" s="26">
        <v>37.5</v>
      </c>
      <c r="E120" s="26">
        <v>224</v>
      </c>
      <c r="F120">
        <v>140</v>
      </c>
      <c r="G120">
        <v>0</v>
      </c>
      <c r="H120">
        <v>2784</v>
      </c>
      <c r="I120">
        <v>3455</v>
      </c>
      <c r="J120">
        <v>2763</v>
      </c>
      <c r="K120">
        <v>3434</v>
      </c>
      <c r="L120" s="2">
        <v>5.9999999999999999E-89</v>
      </c>
      <c r="M120">
        <v>155</v>
      </c>
      <c r="N120" s="26">
        <f t="shared" si="1"/>
        <v>8.4</v>
      </c>
    </row>
    <row r="121" spans="2:14" x14ac:dyDescent="0.25">
      <c r="B121" s="6" t="s">
        <v>92</v>
      </c>
      <c r="C121" s="8" t="s">
        <v>87</v>
      </c>
      <c r="D121" s="26">
        <v>37.229999999999997</v>
      </c>
      <c r="E121" s="26">
        <v>137</v>
      </c>
      <c r="F121">
        <v>86</v>
      </c>
      <c r="G121">
        <v>0</v>
      </c>
      <c r="H121">
        <v>3193</v>
      </c>
      <c r="I121">
        <v>2783</v>
      </c>
      <c r="J121">
        <v>3172</v>
      </c>
      <c r="K121">
        <v>2762</v>
      </c>
      <c r="L121" s="2">
        <v>8.0000000000000003E-89</v>
      </c>
      <c r="M121">
        <v>68</v>
      </c>
      <c r="N121" s="26">
        <f t="shared" si="1"/>
        <v>5.100509999999999</v>
      </c>
    </row>
    <row r="122" spans="2:14" x14ac:dyDescent="0.25">
      <c r="B122" s="6" t="s">
        <v>92</v>
      </c>
      <c r="C122" s="8" t="s">
        <v>87</v>
      </c>
      <c r="D122" s="26">
        <v>36.61</v>
      </c>
      <c r="E122" s="26">
        <v>112</v>
      </c>
      <c r="F122">
        <v>71</v>
      </c>
      <c r="G122">
        <v>0</v>
      </c>
      <c r="H122">
        <v>1546</v>
      </c>
      <c r="I122">
        <v>1881</v>
      </c>
      <c r="J122">
        <v>1581</v>
      </c>
      <c r="K122">
        <v>1916</v>
      </c>
      <c r="L122" s="2">
        <v>7.0000000000000003E-74</v>
      </c>
      <c r="M122">
        <v>62</v>
      </c>
      <c r="N122" s="26">
        <f t="shared" si="1"/>
        <v>4.10032</v>
      </c>
    </row>
    <row r="123" spans="2:14" x14ac:dyDescent="0.25">
      <c r="B123" s="6" t="s">
        <v>92</v>
      </c>
      <c r="C123" s="8" t="s">
        <v>87</v>
      </c>
      <c r="D123" s="26">
        <v>36.28</v>
      </c>
      <c r="E123" s="26">
        <v>113</v>
      </c>
      <c r="F123">
        <v>72</v>
      </c>
      <c r="G123">
        <v>0</v>
      </c>
      <c r="H123">
        <v>1543</v>
      </c>
      <c r="I123">
        <v>1881</v>
      </c>
      <c r="J123">
        <v>1578</v>
      </c>
      <c r="K123">
        <v>1916</v>
      </c>
      <c r="L123" s="2">
        <v>2.0000000000000002E-30</v>
      </c>
      <c r="M123">
        <v>62.5</v>
      </c>
      <c r="N123" s="26">
        <f t="shared" si="1"/>
        <v>4.09964</v>
      </c>
    </row>
    <row r="124" spans="2:14" x14ac:dyDescent="0.25">
      <c r="B124" s="6" t="s">
        <v>92</v>
      </c>
      <c r="C124" s="8" t="s">
        <v>87</v>
      </c>
      <c r="D124" s="26">
        <v>34.92</v>
      </c>
      <c r="E124" s="26">
        <v>126</v>
      </c>
      <c r="F124">
        <v>82</v>
      </c>
      <c r="G124">
        <v>0</v>
      </c>
      <c r="H124">
        <v>3192</v>
      </c>
      <c r="I124">
        <v>2815</v>
      </c>
      <c r="J124">
        <v>3171</v>
      </c>
      <c r="K124">
        <v>2794</v>
      </c>
      <c r="L124" s="2">
        <v>3.0000000000000003E-42</v>
      </c>
      <c r="M124">
        <v>61.6</v>
      </c>
      <c r="N124" s="26">
        <f t="shared" si="1"/>
        <v>4.3999199999999998</v>
      </c>
    </row>
    <row r="125" spans="2:14" x14ac:dyDescent="0.25">
      <c r="B125" s="6" t="s">
        <v>92</v>
      </c>
      <c r="C125" s="8" t="s">
        <v>87</v>
      </c>
      <c r="D125" s="26">
        <v>30.77</v>
      </c>
      <c r="E125" s="26">
        <v>156</v>
      </c>
      <c r="F125">
        <v>108</v>
      </c>
      <c r="G125">
        <v>0</v>
      </c>
      <c r="H125">
        <v>2387</v>
      </c>
      <c r="I125">
        <v>1920</v>
      </c>
      <c r="J125">
        <v>2422</v>
      </c>
      <c r="K125">
        <v>1955</v>
      </c>
      <c r="L125" s="2">
        <v>3.0000000000000003E-42</v>
      </c>
      <c r="M125">
        <v>62</v>
      </c>
      <c r="N125" s="26">
        <f t="shared" si="1"/>
        <v>4.8001199999999997</v>
      </c>
    </row>
    <row r="126" spans="2:14" x14ac:dyDescent="0.25">
      <c r="B126" s="54" t="s">
        <v>92</v>
      </c>
      <c r="C126" s="51" t="s">
        <v>88</v>
      </c>
      <c r="D126" s="60">
        <v>67.91</v>
      </c>
      <c r="E126" s="60">
        <v>349</v>
      </c>
      <c r="F126" s="33">
        <v>112</v>
      </c>
      <c r="G126" s="33">
        <v>0</v>
      </c>
      <c r="H126" s="33">
        <v>1193</v>
      </c>
      <c r="I126" s="33">
        <v>2239</v>
      </c>
      <c r="J126" s="33">
        <v>1264</v>
      </c>
      <c r="K126" s="33">
        <v>2310</v>
      </c>
      <c r="L126" s="33">
        <v>0</v>
      </c>
      <c r="M126" s="33">
        <v>593</v>
      </c>
      <c r="N126" s="63">
        <f t="shared" si="1"/>
        <v>23.700590000000002</v>
      </c>
    </row>
    <row r="127" spans="2:14" x14ac:dyDescent="0.25">
      <c r="B127" s="55" t="s">
        <v>92</v>
      </c>
      <c r="C127" s="52" t="s">
        <v>88</v>
      </c>
      <c r="D127" s="61">
        <v>61.58</v>
      </c>
      <c r="E127" s="61">
        <v>203</v>
      </c>
      <c r="F127" s="36">
        <v>78</v>
      </c>
      <c r="G127" s="36">
        <v>0</v>
      </c>
      <c r="H127" s="36">
        <v>1818</v>
      </c>
      <c r="I127" s="36">
        <v>1210</v>
      </c>
      <c r="J127" s="36">
        <v>1889</v>
      </c>
      <c r="K127" s="36">
        <v>1281</v>
      </c>
      <c r="L127" s="37">
        <v>4.9999999999999999E-121</v>
      </c>
      <c r="M127" s="36">
        <v>245</v>
      </c>
      <c r="N127" s="64">
        <f t="shared" si="1"/>
        <v>12.50074</v>
      </c>
    </row>
    <row r="128" spans="2:14" x14ac:dyDescent="0.25">
      <c r="B128" s="55" t="s">
        <v>92</v>
      </c>
      <c r="C128" s="52" t="s">
        <v>88</v>
      </c>
      <c r="D128" s="61">
        <v>55.85</v>
      </c>
      <c r="E128" s="61">
        <v>342</v>
      </c>
      <c r="F128" s="36">
        <v>151</v>
      </c>
      <c r="G128" s="36">
        <v>0</v>
      </c>
      <c r="H128" s="36">
        <v>2235</v>
      </c>
      <c r="I128" s="36">
        <v>1210</v>
      </c>
      <c r="J128" s="36">
        <v>2306</v>
      </c>
      <c r="K128" s="36">
        <v>1281</v>
      </c>
      <c r="L128" s="37">
        <v>4.9999999999999999E-121</v>
      </c>
      <c r="M128" s="36">
        <v>331</v>
      </c>
      <c r="N128" s="64">
        <f t="shared" si="1"/>
        <v>19.1007</v>
      </c>
    </row>
    <row r="129" spans="2:14" x14ac:dyDescent="0.25">
      <c r="B129" s="55" t="s">
        <v>92</v>
      </c>
      <c r="C129" s="52" t="s">
        <v>88</v>
      </c>
      <c r="D129" s="61">
        <v>49.11</v>
      </c>
      <c r="E129" s="61">
        <v>112</v>
      </c>
      <c r="F129" s="36">
        <v>57</v>
      </c>
      <c r="G129" s="36">
        <v>0</v>
      </c>
      <c r="H129" s="36">
        <v>1203</v>
      </c>
      <c r="I129" s="36">
        <v>868</v>
      </c>
      <c r="J129" s="36">
        <v>1268</v>
      </c>
      <c r="K129" s="36">
        <v>933</v>
      </c>
      <c r="L129" s="37">
        <v>4.9999999999999999E-121</v>
      </c>
      <c r="M129" s="36">
        <v>106</v>
      </c>
      <c r="N129" s="64">
        <f t="shared" si="1"/>
        <v>5.5003199999999994</v>
      </c>
    </row>
    <row r="130" spans="2:14" x14ac:dyDescent="0.25">
      <c r="B130" s="55" t="s">
        <v>92</v>
      </c>
      <c r="C130" s="52" t="s">
        <v>88</v>
      </c>
      <c r="D130" s="61">
        <v>47.41</v>
      </c>
      <c r="E130" s="61">
        <v>116</v>
      </c>
      <c r="F130" s="36">
        <v>61</v>
      </c>
      <c r="G130" s="36">
        <v>0</v>
      </c>
      <c r="H130" s="36">
        <v>2235</v>
      </c>
      <c r="I130" s="36">
        <v>1888</v>
      </c>
      <c r="J130" s="36">
        <v>2306</v>
      </c>
      <c r="K130" s="36">
        <v>1959</v>
      </c>
      <c r="L130" s="37">
        <v>4.9999999999999999E-121</v>
      </c>
      <c r="M130" s="36">
        <v>98.2</v>
      </c>
      <c r="N130" s="64">
        <f t="shared" si="1"/>
        <v>5.4995599999999998</v>
      </c>
    </row>
    <row r="131" spans="2:14" x14ac:dyDescent="0.25">
      <c r="B131" s="55" t="s">
        <v>92</v>
      </c>
      <c r="C131" s="52" t="s">
        <v>88</v>
      </c>
      <c r="D131" s="61">
        <v>42.86</v>
      </c>
      <c r="E131" s="61">
        <v>119</v>
      </c>
      <c r="F131" s="36">
        <v>68</v>
      </c>
      <c r="G131" s="36">
        <v>0</v>
      </c>
      <c r="H131" s="36">
        <v>2788</v>
      </c>
      <c r="I131" s="36">
        <v>3144</v>
      </c>
      <c r="J131" s="36">
        <v>2819</v>
      </c>
      <c r="K131" s="36">
        <v>3175</v>
      </c>
      <c r="L131" s="36">
        <v>0</v>
      </c>
      <c r="M131" s="36">
        <v>122</v>
      </c>
      <c r="N131" s="64">
        <f t="shared" si="1"/>
        <v>5.1003400000000001</v>
      </c>
    </row>
    <row r="132" spans="2:14" x14ac:dyDescent="0.25">
      <c r="B132" s="55" t="s">
        <v>92</v>
      </c>
      <c r="C132" s="52" t="s">
        <v>88</v>
      </c>
      <c r="D132" s="61">
        <v>41.51</v>
      </c>
      <c r="E132" s="61">
        <v>106</v>
      </c>
      <c r="F132" s="36">
        <v>62</v>
      </c>
      <c r="G132" s="36">
        <v>0</v>
      </c>
      <c r="H132" s="36">
        <v>3127</v>
      </c>
      <c r="I132" s="36">
        <v>3444</v>
      </c>
      <c r="J132" s="36">
        <v>3164</v>
      </c>
      <c r="K132" s="36">
        <v>3481</v>
      </c>
      <c r="L132" s="36">
        <v>0</v>
      </c>
      <c r="M132" s="36">
        <v>98.2</v>
      </c>
      <c r="N132" s="64">
        <f t="shared" si="1"/>
        <v>4.4000599999999999</v>
      </c>
    </row>
    <row r="133" spans="2:14" x14ac:dyDescent="0.25">
      <c r="B133" s="55" t="s">
        <v>92</v>
      </c>
      <c r="C133" s="52" t="s">
        <v>88</v>
      </c>
      <c r="D133" s="61">
        <v>37.19</v>
      </c>
      <c r="E133" s="61">
        <v>121</v>
      </c>
      <c r="F133" s="36">
        <v>76</v>
      </c>
      <c r="G133" s="36">
        <v>0</v>
      </c>
      <c r="H133" s="36">
        <v>1342</v>
      </c>
      <c r="I133" s="36">
        <v>1704</v>
      </c>
      <c r="J133" s="36">
        <v>1413</v>
      </c>
      <c r="K133" s="36">
        <v>1775</v>
      </c>
      <c r="L133" s="37">
        <v>1.9999999999999999E-44</v>
      </c>
      <c r="M133" s="36">
        <v>70.3</v>
      </c>
      <c r="N133" s="64">
        <f t="shared" si="1"/>
        <v>4.4999899999999995</v>
      </c>
    </row>
    <row r="134" spans="2:14" x14ac:dyDescent="0.25">
      <c r="B134" s="55" t="s">
        <v>92</v>
      </c>
      <c r="C134" s="52" t="s">
        <v>88</v>
      </c>
      <c r="D134" s="61">
        <v>35.520000000000003</v>
      </c>
      <c r="E134" s="61">
        <v>259</v>
      </c>
      <c r="F134" s="36">
        <v>167</v>
      </c>
      <c r="G134" s="36">
        <v>0</v>
      </c>
      <c r="H134" s="36">
        <v>1969</v>
      </c>
      <c r="I134" s="36">
        <v>1193</v>
      </c>
      <c r="J134" s="36">
        <v>2040</v>
      </c>
      <c r="K134" s="36">
        <v>1264</v>
      </c>
      <c r="L134" s="37">
        <v>2.0000000000000001E-61</v>
      </c>
      <c r="M134" s="36">
        <v>178</v>
      </c>
      <c r="N134" s="64">
        <f t="shared" si="1"/>
        <v>9.1996800000000007</v>
      </c>
    </row>
    <row r="135" spans="2:14" x14ac:dyDescent="0.25">
      <c r="B135" s="55" t="s">
        <v>92</v>
      </c>
      <c r="C135" s="52" t="s">
        <v>88</v>
      </c>
      <c r="D135" s="61">
        <v>34.57</v>
      </c>
      <c r="E135" s="61">
        <v>324</v>
      </c>
      <c r="F135" s="36">
        <v>212</v>
      </c>
      <c r="G135" s="36">
        <v>0</v>
      </c>
      <c r="H135" s="36">
        <v>2164</v>
      </c>
      <c r="I135" s="36">
        <v>1193</v>
      </c>
      <c r="J135" s="36">
        <v>2235</v>
      </c>
      <c r="K135" s="36">
        <v>1264</v>
      </c>
      <c r="L135" s="37">
        <v>5.0000000000000003E-64</v>
      </c>
      <c r="M135" s="36">
        <v>196</v>
      </c>
      <c r="N135" s="64">
        <f t="shared" si="1"/>
        <v>11.20068</v>
      </c>
    </row>
    <row r="136" spans="2:14" x14ac:dyDescent="0.25">
      <c r="B136" s="56" t="s">
        <v>92</v>
      </c>
      <c r="C136" s="53" t="s">
        <v>88</v>
      </c>
      <c r="D136" s="62">
        <v>33.94</v>
      </c>
      <c r="E136" s="62">
        <v>109</v>
      </c>
      <c r="F136" s="40">
        <v>72</v>
      </c>
      <c r="G136" s="40">
        <v>0</v>
      </c>
      <c r="H136" s="40">
        <v>816</v>
      </c>
      <c r="I136" s="40">
        <v>1142</v>
      </c>
      <c r="J136" s="40">
        <v>881</v>
      </c>
      <c r="K136" s="40">
        <v>1207</v>
      </c>
      <c r="L136" s="41">
        <v>4.9999999999999995E-22</v>
      </c>
      <c r="M136" s="40">
        <v>57.4</v>
      </c>
      <c r="N136" s="65">
        <f t="shared" si="1"/>
        <v>3.6994599999999997</v>
      </c>
    </row>
    <row r="137" spans="2:14" x14ac:dyDescent="0.25">
      <c r="B137" s="8" t="s">
        <v>87</v>
      </c>
      <c r="C137" s="9" t="s">
        <v>88</v>
      </c>
      <c r="D137" s="26">
        <v>68.77</v>
      </c>
      <c r="E137" s="26">
        <v>349</v>
      </c>
      <c r="F137">
        <v>109</v>
      </c>
      <c r="G137">
        <v>0</v>
      </c>
      <c r="H137">
        <v>1228</v>
      </c>
      <c r="I137">
        <v>2274</v>
      </c>
      <c r="J137">
        <v>1264</v>
      </c>
      <c r="K137">
        <v>2310</v>
      </c>
      <c r="L137">
        <v>0</v>
      </c>
      <c r="M137">
        <v>618</v>
      </c>
      <c r="N137" s="26">
        <f t="shared" si="1"/>
        <v>24.000730000000001</v>
      </c>
    </row>
    <row r="138" spans="2:14" x14ac:dyDescent="0.25">
      <c r="B138" s="8" t="s">
        <v>87</v>
      </c>
      <c r="C138" s="9" t="s">
        <v>88</v>
      </c>
      <c r="D138" s="26">
        <v>60.77</v>
      </c>
      <c r="E138" s="26">
        <v>209</v>
      </c>
      <c r="F138">
        <v>82</v>
      </c>
      <c r="G138">
        <v>0</v>
      </c>
      <c r="H138">
        <v>1853</v>
      </c>
      <c r="I138">
        <v>1227</v>
      </c>
      <c r="J138">
        <v>1889</v>
      </c>
      <c r="K138">
        <v>1263</v>
      </c>
      <c r="L138" s="2">
        <v>4E-136</v>
      </c>
      <c r="M138">
        <v>263</v>
      </c>
      <c r="N138" s="26">
        <f t="shared" ref="N138:N149" si="2">D138*E138/1000</f>
        <v>12.70093</v>
      </c>
    </row>
    <row r="139" spans="2:14" x14ac:dyDescent="0.25">
      <c r="B139" s="8" t="s">
        <v>87</v>
      </c>
      <c r="C139" s="9" t="s">
        <v>88</v>
      </c>
      <c r="D139" s="26">
        <v>57.97</v>
      </c>
      <c r="E139" s="26">
        <v>345</v>
      </c>
      <c r="F139">
        <v>145</v>
      </c>
      <c r="G139">
        <v>0</v>
      </c>
      <c r="H139">
        <v>2261</v>
      </c>
      <c r="I139">
        <v>1227</v>
      </c>
      <c r="J139">
        <v>2297</v>
      </c>
      <c r="K139">
        <v>1263</v>
      </c>
      <c r="L139" s="2">
        <v>4E-150</v>
      </c>
      <c r="M139">
        <v>411</v>
      </c>
      <c r="N139" s="26">
        <f t="shared" si="2"/>
        <v>19.999649999999999</v>
      </c>
    </row>
    <row r="140" spans="2:14" x14ac:dyDescent="0.25">
      <c r="B140" s="8" t="s">
        <v>87</v>
      </c>
      <c r="C140" s="9" t="s">
        <v>88</v>
      </c>
      <c r="D140" s="26">
        <v>51.79</v>
      </c>
      <c r="E140" s="26">
        <v>112</v>
      </c>
      <c r="F140">
        <v>54</v>
      </c>
      <c r="G140">
        <v>0</v>
      </c>
      <c r="H140">
        <v>2261</v>
      </c>
      <c r="I140">
        <v>1926</v>
      </c>
      <c r="J140">
        <v>2297</v>
      </c>
      <c r="K140">
        <v>1962</v>
      </c>
      <c r="L140" s="2">
        <v>4E-136</v>
      </c>
      <c r="M140">
        <v>120</v>
      </c>
      <c r="N140" s="26">
        <f t="shared" si="2"/>
        <v>5.8004799999999994</v>
      </c>
    </row>
    <row r="141" spans="2:14" x14ac:dyDescent="0.25">
      <c r="B141" s="8" t="s">
        <v>87</v>
      </c>
      <c r="C141" s="9" t="s">
        <v>88</v>
      </c>
      <c r="D141" s="26">
        <v>48.57</v>
      </c>
      <c r="E141" s="26">
        <v>105</v>
      </c>
      <c r="F141">
        <v>54</v>
      </c>
      <c r="G141">
        <v>0</v>
      </c>
      <c r="H141">
        <v>2794</v>
      </c>
      <c r="I141">
        <v>3108</v>
      </c>
      <c r="J141">
        <v>2846</v>
      </c>
      <c r="K141">
        <v>3160</v>
      </c>
      <c r="L141">
        <v>0</v>
      </c>
      <c r="M141">
        <v>123</v>
      </c>
      <c r="N141" s="26">
        <f t="shared" si="2"/>
        <v>5.09985</v>
      </c>
    </row>
    <row r="142" spans="2:14" x14ac:dyDescent="0.25">
      <c r="B142" s="8" t="s">
        <v>87</v>
      </c>
      <c r="C142" s="9" t="s">
        <v>88</v>
      </c>
      <c r="D142" s="26">
        <v>45.61</v>
      </c>
      <c r="E142" s="26">
        <v>114</v>
      </c>
      <c r="F142">
        <v>62</v>
      </c>
      <c r="G142">
        <v>0</v>
      </c>
      <c r="H142">
        <v>3106</v>
      </c>
      <c r="I142">
        <v>3447</v>
      </c>
      <c r="J142">
        <v>3164</v>
      </c>
      <c r="K142">
        <v>3505</v>
      </c>
      <c r="L142">
        <v>0</v>
      </c>
      <c r="M142">
        <v>114</v>
      </c>
      <c r="N142" s="26">
        <f t="shared" si="2"/>
        <v>5.1995399999999998</v>
      </c>
    </row>
    <row r="143" spans="2:14" x14ac:dyDescent="0.25">
      <c r="B143" s="8" t="s">
        <v>87</v>
      </c>
      <c r="C143" s="9" t="s">
        <v>88</v>
      </c>
      <c r="D143" s="26">
        <v>41.3</v>
      </c>
      <c r="E143" s="26">
        <v>138</v>
      </c>
      <c r="F143">
        <v>81</v>
      </c>
      <c r="G143">
        <v>0</v>
      </c>
      <c r="H143">
        <v>1647</v>
      </c>
      <c r="I143">
        <v>1234</v>
      </c>
      <c r="J143">
        <v>1683</v>
      </c>
      <c r="K143">
        <v>1270</v>
      </c>
      <c r="L143" s="2">
        <v>5.9999999999999998E-69</v>
      </c>
      <c r="M143">
        <v>78.5</v>
      </c>
      <c r="N143" s="26">
        <f t="shared" si="2"/>
        <v>5.6993999999999998</v>
      </c>
    </row>
    <row r="144" spans="2:14" x14ac:dyDescent="0.25">
      <c r="B144" s="8" t="s">
        <v>87</v>
      </c>
      <c r="C144" s="9" t="s">
        <v>88</v>
      </c>
      <c r="D144" s="26">
        <v>41.18</v>
      </c>
      <c r="E144" s="26">
        <v>136</v>
      </c>
      <c r="F144">
        <v>80</v>
      </c>
      <c r="G144">
        <v>0</v>
      </c>
      <c r="H144">
        <v>1235</v>
      </c>
      <c r="I144">
        <v>1642</v>
      </c>
      <c r="J144">
        <v>1271</v>
      </c>
      <c r="K144">
        <v>1678</v>
      </c>
      <c r="L144" s="2">
        <v>2E-55</v>
      </c>
      <c r="M144">
        <v>75.8</v>
      </c>
      <c r="N144" s="26">
        <f t="shared" si="2"/>
        <v>5.6004799999999992</v>
      </c>
    </row>
    <row r="145" spans="2:14" x14ac:dyDescent="0.25">
      <c r="B145" s="8" t="s">
        <v>87</v>
      </c>
      <c r="C145" s="9" t="s">
        <v>88</v>
      </c>
      <c r="D145" s="26">
        <v>39.33</v>
      </c>
      <c r="E145" s="26">
        <v>150</v>
      </c>
      <c r="F145">
        <v>91</v>
      </c>
      <c r="G145">
        <v>0</v>
      </c>
      <c r="H145">
        <v>1772</v>
      </c>
      <c r="I145">
        <v>2221</v>
      </c>
      <c r="J145">
        <v>1808</v>
      </c>
      <c r="K145">
        <v>2257</v>
      </c>
      <c r="L145" s="2">
        <v>1.0000000000000001E-37</v>
      </c>
      <c r="M145">
        <v>84</v>
      </c>
      <c r="N145" s="26">
        <f t="shared" si="2"/>
        <v>5.8994999999999997</v>
      </c>
    </row>
    <row r="146" spans="2:14" x14ac:dyDescent="0.25">
      <c r="B146" s="8" t="s">
        <v>87</v>
      </c>
      <c r="C146" s="9" t="s">
        <v>88</v>
      </c>
      <c r="D146" s="26">
        <v>39</v>
      </c>
      <c r="E146" s="26">
        <v>100</v>
      </c>
      <c r="F146">
        <v>61</v>
      </c>
      <c r="G146">
        <v>0</v>
      </c>
      <c r="H146">
        <v>2086</v>
      </c>
      <c r="I146">
        <v>1787</v>
      </c>
      <c r="J146">
        <v>2122</v>
      </c>
      <c r="K146">
        <v>1823</v>
      </c>
      <c r="L146" s="2">
        <v>2.0000000000000002E-30</v>
      </c>
      <c r="M146">
        <v>54.7</v>
      </c>
      <c r="N146" s="26">
        <f t="shared" si="2"/>
        <v>3.9</v>
      </c>
    </row>
    <row r="147" spans="2:14" x14ac:dyDescent="0.25">
      <c r="B147" s="8" t="s">
        <v>87</v>
      </c>
      <c r="C147" s="9" t="s">
        <v>88</v>
      </c>
      <c r="D147" s="26">
        <v>37.950000000000003</v>
      </c>
      <c r="E147" s="26">
        <v>166</v>
      </c>
      <c r="F147">
        <v>103</v>
      </c>
      <c r="G147">
        <v>0</v>
      </c>
      <c r="H147">
        <v>1725</v>
      </c>
      <c r="I147">
        <v>2222</v>
      </c>
      <c r="J147">
        <v>1761</v>
      </c>
      <c r="K147">
        <v>2258</v>
      </c>
      <c r="L147" s="2">
        <v>3.9999999999999999E-45</v>
      </c>
      <c r="M147">
        <v>99.1</v>
      </c>
      <c r="N147" s="26">
        <f t="shared" si="2"/>
        <v>6.2997000000000005</v>
      </c>
    </row>
    <row r="148" spans="2:14" x14ac:dyDescent="0.25">
      <c r="B148" s="8" t="s">
        <v>87</v>
      </c>
      <c r="C148" s="9" t="s">
        <v>88</v>
      </c>
      <c r="D148" s="26">
        <v>35.479999999999997</v>
      </c>
      <c r="E148" s="26">
        <v>186</v>
      </c>
      <c r="F148">
        <v>120</v>
      </c>
      <c r="G148">
        <v>0</v>
      </c>
      <c r="H148">
        <v>2223</v>
      </c>
      <c r="I148">
        <v>1666</v>
      </c>
      <c r="J148">
        <v>2259</v>
      </c>
      <c r="K148">
        <v>1702</v>
      </c>
      <c r="L148" s="2">
        <v>5.9999999999999998E-69</v>
      </c>
      <c r="M148">
        <v>134</v>
      </c>
      <c r="N148" s="26">
        <f t="shared" si="2"/>
        <v>6.5992799999999994</v>
      </c>
    </row>
    <row r="149" spans="2:14" x14ac:dyDescent="0.25">
      <c r="B149" s="8" t="s">
        <v>87</v>
      </c>
      <c r="C149" s="9" t="s">
        <v>88</v>
      </c>
      <c r="D149" s="26">
        <v>33.909999999999997</v>
      </c>
      <c r="E149" s="26">
        <v>115</v>
      </c>
      <c r="F149">
        <v>76</v>
      </c>
      <c r="G149">
        <v>0</v>
      </c>
      <c r="H149">
        <v>2010</v>
      </c>
      <c r="I149">
        <v>1666</v>
      </c>
      <c r="J149">
        <v>2046</v>
      </c>
      <c r="K149">
        <v>1702</v>
      </c>
      <c r="L149" s="2">
        <v>2.9999999999999999E-69</v>
      </c>
      <c r="M149">
        <v>86.8</v>
      </c>
      <c r="N149" s="26">
        <f t="shared" si="2"/>
        <v>3.8996499999999998</v>
      </c>
    </row>
  </sheetData>
  <sortState ref="B7:M147">
    <sortCondition ref="B7:B147"/>
    <sortCondition ref="C7:C147"/>
    <sortCondition descending="1" ref="D7:D147"/>
  </sortState>
  <mergeCells count="4">
    <mergeCell ref="P9:U9"/>
    <mergeCell ref="P19:U19"/>
    <mergeCell ref="P27:U27"/>
    <mergeCell ref="B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0"/>
  <sheetViews>
    <sheetView zoomScale="106" zoomScaleNormal="106" workbookViewId="0">
      <pane ySplit="8" topLeftCell="A9" activePane="bottomLeft" state="frozen"/>
      <selection pane="bottomLeft" activeCell="Q4" sqref="P4:Q4"/>
    </sheetView>
  </sheetViews>
  <sheetFormatPr defaultRowHeight="15" x14ac:dyDescent="0.25"/>
  <cols>
    <col min="1" max="1" width="6" customWidth="1"/>
    <col min="2" max="2" width="13.28515625" customWidth="1"/>
    <col min="3" max="3" width="15.140625" customWidth="1"/>
    <col min="4" max="4" width="11.85546875" bestFit="1" customWidth="1"/>
    <col min="5" max="5" width="10" customWidth="1"/>
    <col min="6" max="6" width="7.140625" customWidth="1"/>
    <col min="12" max="12" width="10.42578125" customWidth="1"/>
    <col min="13" max="13" width="6.5703125" customWidth="1"/>
    <col min="14" max="14" width="6.42578125" customWidth="1"/>
    <col min="15" max="15" width="7.85546875" customWidth="1"/>
    <col min="16" max="16" width="14" customWidth="1"/>
    <col min="17" max="17" width="13.140625" customWidth="1"/>
    <col min="21" max="21" width="11.28515625" customWidth="1"/>
  </cols>
  <sheetData>
    <row r="1" spans="2:17" x14ac:dyDescent="0.25">
      <c r="P1" t="s">
        <v>75</v>
      </c>
      <c r="Q1" t="s">
        <v>76</v>
      </c>
    </row>
    <row r="2" spans="2:17" x14ac:dyDescent="0.25">
      <c r="D2" s="16"/>
      <c r="E2" s="16"/>
      <c r="F2" s="16"/>
      <c r="G2" s="16"/>
      <c r="H2" s="16"/>
      <c r="I2" s="16"/>
      <c r="J2" s="16"/>
      <c r="K2" s="16"/>
      <c r="P2" s="5" t="s">
        <v>78</v>
      </c>
      <c r="Q2" s="5" t="s">
        <v>18</v>
      </c>
    </row>
    <row r="3" spans="2:17" x14ac:dyDescent="0.25">
      <c r="B3" s="16" t="s">
        <v>99</v>
      </c>
      <c r="C3" s="16"/>
      <c r="D3" s="16"/>
      <c r="P3" s="4" t="s">
        <v>79</v>
      </c>
      <c r="Q3" s="4" t="s">
        <v>26</v>
      </c>
    </row>
    <row r="4" spans="2:17" x14ac:dyDescent="0.25">
      <c r="B4" t="s">
        <v>2</v>
      </c>
      <c r="C4" t="s">
        <v>1</v>
      </c>
      <c r="D4" t="s">
        <v>3</v>
      </c>
      <c r="P4" t="s">
        <v>80</v>
      </c>
      <c r="Q4" t="s">
        <v>77</v>
      </c>
    </row>
    <row r="5" spans="2:17" x14ac:dyDescent="0.25">
      <c r="B5" s="1">
        <v>0.25</v>
      </c>
      <c r="C5">
        <v>200</v>
      </c>
      <c r="D5" t="s">
        <v>4</v>
      </c>
      <c r="P5" s="8" t="s">
        <v>81</v>
      </c>
      <c r="Q5" s="8" t="s">
        <v>19</v>
      </c>
    </row>
    <row r="6" spans="2:17" x14ac:dyDescent="0.25">
      <c r="P6" s="9" t="s">
        <v>82</v>
      </c>
      <c r="Q6" s="9" t="s">
        <v>22</v>
      </c>
    </row>
    <row r="7" spans="2:17" x14ac:dyDescent="0.25">
      <c r="P7" s="6" t="s">
        <v>83</v>
      </c>
      <c r="Q7" s="6" t="s">
        <v>24</v>
      </c>
    </row>
    <row r="8" spans="2:17" s="10" customFormat="1" x14ac:dyDescent="0.25">
      <c r="B8" s="10" t="s">
        <v>5</v>
      </c>
      <c r="C8" s="10" t="s">
        <v>6</v>
      </c>
      <c r="D8" s="10" t="s">
        <v>0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0" t="s">
        <v>16</v>
      </c>
      <c r="O8" s="10" t="s">
        <v>17</v>
      </c>
    </row>
    <row r="9" spans="2:17" x14ac:dyDescent="0.25">
      <c r="B9" s="5" t="s">
        <v>18</v>
      </c>
      <c r="C9" s="4" t="s">
        <v>26</v>
      </c>
      <c r="D9" t="s">
        <v>71</v>
      </c>
      <c r="E9">
        <v>348</v>
      </c>
      <c r="F9">
        <v>109</v>
      </c>
      <c r="G9">
        <v>0</v>
      </c>
      <c r="H9">
        <v>1310</v>
      </c>
      <c r="I9">
        <v>2353</v>
      </c>
      <c r="J9">
        <v>1149</v>
      </c>
      <c r="K9">
        <v>2192</v>
      </c>
      <c r="L9" t="s">
        <v>21</v>
      </c>
      <c r="M9">
        <v>600</v>
      </c>
    </row>
    <row r="10" spans="2:17" ht="34.5" customHeight="1" x14ac:dyDescent="0.25">
      <c r="B10" s="5" t="s">
        <v>18</v>
      </c>
      <c r="C10" s="4" t="s">
        <v>26</v>
      </c>
      <c r="D10" t="s">
        <v>46</v>
      </c>
      <c r="E10">
        <v>322</v>
      </c>
      <c r="F10">
        <v>128</v>
      </c>
      <c r="G10">
        <v>0</v>
      </c>
      <c r="H10">
        <v>2277</v>
      </c>
      <c r="I10">
        <v>1312</v>
      </c>
      <c r="J10">
        <v>2116</v>
      </c>
      <c r="K10">
        <v>1151</v>
      </c>
      <c r="L10" s="2">
        <v>1E-167</v>
      </c>
      <c r="M10">
        <v>413</v>
      </c>
    </row>
    <row r="11" spans="2:17" x14ac:dyDescent="0.25">
      <c r="B11" s="5" t="s">
        <v>18</v>
      </c>
      <c r="C11" s="4" t="s">
        <v>26</v>
      </c>
      <c r="D11" t="s">
        <v>42</v>
      </c>
      <c r="E11">
        <v>292</v>
      </c>
      <c r="F11">
        <v>186</v>
      </c>
      <c r="G11">
        <v>0</v>
      </c>
      <c r="H11">
        <v>2326</v>
      </c>
      <c r="I11">
        <v>1451</v>
      </c>
      <c r="J11">
        <v>2165</v>
      </c>
      <c r="K11">
        <v>1290</v>
      </c>
      <c r="L11" s="2">
        <v>9.9999999999999996E-75</v>
      </c>
      <c r="M11">
        <v>205</v>
      </c>
    </row>
    <row r="12" spans="2:17" x14ac:dyDescent="0.25">
      <c r="B12" s="5" t="s">
        <v>18</v>
      </c>
      <c r="C12" s="4" t="s">
        <v>26</v>
      </c>
      <c r="D12" t="s">
        <v>74</v>
      </c>
      <c r="E12">
        <v>213</v>
      </c>
      <c r="F12">
        <v>129</v>
      </c>
      <c r="G12">
        <v>0</v>
      </c>
      <c r="H12">
        <v>2824</v>
      </c>
      <c r="I12">
        <v>3462</v>
      </c>
      <c r="J12">
        <v>2714</v>
      </c>
      <c r="K12">
        <v>3352</v>
      </c>
      <c r="L12" t="s">
        <v>21</v>
      </c>
      <c r="M12">
        <v>202</v>
      </c>
    </row>
    <row r="13" spans="2:17" x14ac:dyDescent="0.25">
      <c r="B13" s="5" t="s">
        <v>18</v>
      </c>
      <c r="C13" s="4" t="s">
        <v>26</v>
      </c>
      <c r="D13" t="s">
        <v>33</v>
      </c>
      <c r="E13">
        <v>211</v>
      </c>
      <c r="F13">
        <v>127</v>
      </c>
      <c r="G13">
        <v>0</v>
      </c>
      <c r="H13">
        <v>2830</v>
      </c>
      <c r="I13">
        <v>3462</v>
      </c>
      <c r="J13">
        <v>2720</v>
      </c>
      <c r="K13">
        <v>3352</v>
      </c>
      <c r="L13" t="s">
        <v>21</v>
      </c>
      <c r="M13">
        <v>201</v>
      </c>
    </row>
    <row r="14" spans="2:17" x14ac:dyDescent="0.25">
      <c r="B14" s="5" t="s">
        <v>18</v>
      </c>
      <c r="C14" s="6" t="s">
        <v>24</v>
      </c>
      <c r="D14" t="s">
        <v>73</v>
      </c>
      <c r="E14">
        <v>349</v>
      </c>
      <c r="F14">
        <v>115</v>
      </c>
      <c r="G14">
        <v>0</v>
      </c>
      <c r="H14">
        <v>1307</v>
      </c>
      <c r="I14">
        <v>2353</v>
      </c>
      <c r="J14">
        <v>1193</v>
      </c>
      <c r="K14">
        <v>2239</v>
      </c>
      <c r="L14" t="s">
        <v>21</v>
      </c>
      <c r="M14">
        <v>586</v>
      </c>
    </row>
    <row r="15" spans="2:17" x14ac:dyDescent="0.25">
      <c r="B15" s="5" t="s">
        <v>18</v>
      </c>
      <c r="C15" s="6" t="s">
        <v>24</v>
      </c>
      <c r="D15" t="s">
        <v>51</v>
      </c>
      <c r="E15">
        <v>311</v>
      </c>
      <c r="F15">
        <v>148</v>
      </c>
      <c r="G15">
        <v>0</v>
      </c>
      <c r="H15">
        <v>2349</v>
      </c>
      <c r="I15">
        <v>1417</v>
      </c>
      <c r="J15">
        <v>2235</v>
      </c>
      <c r="K15">
        <v>1303</v>
      </c>
      <c r="L15" s="2">
        <v>7.0000000000000002E-137</v>
      </c>
      <c r="M15">
        <v>314</v>
      </c>
    </row>
    <row r="16" spans="2:17" x14ac:dyDescent="0.25">
      <c r="B16" s="5" t="s">
        <v>18</v>
      </c>
      <c r="C16" s="6" t="s">
        <v>24</v>
      </c>
      <c r="D16" t="s">
        <v>65</v>
      </c>
      <c r="E16">
        <v>210</v>
      </c>
      <c r="F16">
        <v>120</v>
      </c>
      <c r="G16">
        <v>0</v>
      </c>
      <c r="H16">
        <v>2833</v>
      </c>
      <c r="I16">
        <v>3462</v>
      </c>
      <c r="J16">
        <v>2815</v>
      </c>
      <c r="K16">
        <v>3444</v>
      </c>
      <c r="L16" t="s">
        <v>21</v>
      </c>
      <c r="M16">
        <v>206</v>
      </c>
    </row>
    <row r="17" spans="2:13" x14ac:dyDescent="0.25">
      <c r="B17" s="5" t="s">
        <v>18</v>
      </c>
      <c r="C17" s="6" t="s">
        <v>24</v>
      </c>
      <c r="D17" t="s">
        <v>25</v>
      </c>
      <c r="E17">
        <v>200</v>
      </c>
      <c r="F17">
        <v>122</v>
      </c>
      <c r="G17">
        <v>0</v>
      </c>
      <c r="H17">
        <v>3461</v>
      </c>
      <c r="I17">
        <v>2862</v>
      </c>
      <c r="J17">
        <v>3443</v>
      </c>
      <c r="K17">
        <v>2844</v>
      </c>
      <c r="L17" s="2">
        <v>7.0000000000000002E-137</v>
      </c>
      <c r="M17">
        <v>122</v>
      </c>
    </row>
    <row r="18" spans="2:13" x14ac:dyDescent="0.25">
      <c r="B18" s="5" t="s">
        <v>18</v>
      </c>
      <c r="C18" s="8" t="s">
        <v>19</v>
      </c>
      <c r="D18" t="s">
        <v>29</v>
      </c>
      <c r="E18">
        <v>349</v>
      </c>
      <c r="F18">
        <v>113</v>
      </c>
      <c r="G18">
        <v>0</v>
      </c>
      <c r="H18">
        <v>1307</v>
      </c>
      <c r="I18">
        <v>2353</v>
      </c>
      <c r="J18">
        <v>1228</v>
      </c>
      <c r="K18">
        <v>2274</v>
      </c>
      <c r="L18" t="s">
        <v>21</v>
      </c>
      <c r="M18">
        <v>605</v>
      </c>
    </row>
    <row r="19" spans="2:13" x14ac:dyDescent="0.25">
      <c r="B19" s="5" t="s">
        <v>18</v>
      </c>
      <c r="C19" s="8" t="s">
        <v>19</v>
      </c>
      <c r="D19" t="s">
        <v>56</v>
      </c>
      <c r="E19">
        <v>339</v>
      </c>
      <c r="F19">
        <v>152</v>
      </c>
      <c r="G19">
        <v>0</v>
      </c>
      <c r="H19">
        <v>2322</v>
      </c>
      <c r="I19">
        <v>1306</v>
      </c>
      <c r="J19">
        <v>2243</v>
      </c>
      <c r="K19">
        <v>1227</v>
      </c>
      <c r="L19" s="2">
        <v>2E-155</v>
      </c>
      <c r="M19">
        <v>386</v>
      </c>
    </row>
    <row r="20" spans="2:13" x14ac:dyDescent="0.25">
      <c r="B20" s="5" t="s">
        <v>18</v>
      </c>
      <c r="C20" s="8" t="s">
        <v>19</v>
      </c>
      <c r="D20" t="s">
        <v>20</v>
      </c>
      <c r="E20">
        <v>221</v>
      </c>
      <c r="F20">
        <v>125</v>
      </c>
      <c r="G20">
        <v>0</v>
      </c>
      <c r="H20">
        <v>2824</v>
      </c>
      <c r="I20">
        <v>3486</v>
      </c>
      <c r="J20">
        <v>2785</v>
      </c>
      <c r="K20">
        <v>3447</v>
      </c>
      <c r="L20" t="s">
        <v>21</v>
      </c>
      <c r="M20">
        <v>222</v>
      </c>
    </row>
    <row r="21" spans="2:13" x14ac:dyDescent="0.25">
      <c r="B21" s="5" t="s">
        <v>18</v>
      </c>
      <c r="C21" s="7" t="s">
        <v>22</v>
      </c>
      <c r="D21" t="s">
        <v>40</v>
      </c>
      <c r="E21">
        <v>539</v>
      </c>
      <c r="F21">
        <v>162</v>
      </c>
      <c r="G21">
        <v>0</v>
      </c>
      <c r="H21">
        <v>884</v>
      </c>
      <c r="I21">
        <v>2500</v>
      </c>
      <c r="J21">
        <v>841</v>
      </c>
      <c r="K21">
        <v>2457</v>
      </c>
      <c r="L21" t="s">
        <v>21</v>
      </c>
      <c r="M21">
        <v>906</v>
      </c>
    </row>
    <row r="22" spans="2:13" x14ac:dyDescent="0.25">
      <c r="B22" s="5" t="s">
        <v>18</v>
      </c>
      <c r="C22" s="7" t="s">
        <v>22</v>
      </c>
      <c r="D22" t="s">
        <v>23</v>
      </c>
      <c r="E22">
        <v>504</v>
      </c>
      <c r="F22">
        <v>295</v>
      </c>
      <c r="G22">
        <v>0</v>
      </c>
      <c r="H22">
        <v>2233</v>
      </c>
      <c r="I22">
        <v>722</v>
      </c>
      <c r="J22">
        <v>2190</v>
      </c>
      <c r="K22">
        <v>679</v>
      </c>
      <c r="L22" s="2">
        <v>5.0000000000000001E-140</v>
      </c>
      <c r="M22">
        <v>401</v>
      </c>
    </row>
    <row r="23" spans="2:13" x14ac:dyDescent="0.25">
      <c r="B23" s="5" t="s">
        <v>18</v>
      </c>
      <c r="C23" s="7" t="s">
        <v>22</v>
      </c>
      <c r="D23" t="s">
        <v>60</v>
      </c>
      <c r="E23">
        <v>501</v>
      </c>
      <c r="F23">
        <v>201</v>
      </c>
      <c r="G23">
        <v>0</v>
      </c>
      <c r="H23">
        <v>2499</v>
      </c>
      <c r="I23">
        <v>997</v>
      </c>
      <c r="J23">
        <v>2456</v>
      </c>
      <c r="K23">
        <v>954</v>
      </c>
      <c r="L23" t="s">
        <v>21</v>
      </c>
      <c r="M23">
        <v>624</v>
      </c>
    </row>
    <row r="24" spans="2:13" x14ac:dyDescent="0.25">
      <c r="B24" s="5" t="s">
        <v>18</v>
      </c>
      <c r="C24" s="7" t="s">
        <v>22</v>
      </c>
      <c r="D24" t="s">
        <v>49</v>
      </c>
      <c r="E24">
        <v>455</v>
      </c>
      <c r="F24">
        <v>276</v>
      </c>
      <c r="G24">
        <v>0</v>
      </c>
      <c r="H24">
        <v>2086</v>
      </c>
      <c r="I24">
        <v>722</v>
      </c>
      <c r="J24">
        <v>2043</v>
      </c>
      <c r="K24">
        <v>679</v>
      </c>
      <c r="L24" s="2">
        <v>4.0000000000000002E-135</v>
      </c>
      <c r="M24">
        <v>346</v>
      </c>
    </row>
    <row r="25" spans="2:13" x14ac:dyDescent="0.25">
      <c r="B25" s="5" t="s">
        <v>18</v>
      </c>
      <c r="C25" s="7" t="s">
        <v>22</v>
      </c>
      <c r="D25" t="s">
        <v>41</v>
      </c>
      <c r="E25">
        <v>316</v>
      </c>
      <c r="F25">
        <v>197</v>
      </c>
      <c r="G25">
        <v>0</v>
      </c>
      <c r="H25">
        <v>1438</v>
      </c>
      <c r="I25">
        <v>2385</v>
      </c>
      <c r="J25">
        <v>1395</v>
      </c>
      <c r="K25">
        <v>2342</v>
      </c>
      <c r="L25" s="2">
        <v>6.0000000000000002E-111</v>
      </c>
      <c r="M25">
        <v>185</v>
      </c>
    </row>
    <row r="26" spans="2:13" x14ac:dyDescent="0.25">
      <c r="B26" s="5" t="s">
        <v>18</v>
      </c>
      <c r="C26" s="7" t="s">
        <v>22</v>
      </c>
      <c r="D26" t="s">
        <v>64</v>
      </c>
      <c r="E26">
        <v>312</v>
      </c>
      <c r="F26">
        <v>120</v>
      </c>
      <c r="G26">
        <v>0</v>
      </c>
      <c r="H26">
        <v>1932</v>
      </c>
      <c r="I26">
        <v>997</v>
      </c>
      <c r="J26">
        <v>1889</v>
      </c>
      <c r="K26">
        <v>954</v>
      </c>
      <c r="L26" t="s">
        <v>21</v>
      </c>
      <c r="M26">
        <v>396</v>
      </c>
    </row>
    <row r="27" spans="2:13" x14ac:dyDescent="0.25">
      <c r="B27" s="5" t="s">
        <v>18</v>
      </c>
      <c r="C27" s="7" t="s">
        <v>22</v>
      </c>
      <c r="D27" t="s">
        <v>27</v>
      </c>
      <c r="E27">
        <v>256</v>
      </c>
      <c r="F27">
        <v>163</v>
      </c>
      <c r="G27">
        <v>0</v>
      </c>
      <c r="H27">
        <v>1618</v>
      </c>
      <c r="I27">
        <v>2385</v>
      </c>
      <c r="J27">
        <v>1575</v>
      </c>
      <c r="K27">
        <v>2342</v>
      </c>
      <c r="L27" s="2">
        <v>1.9999999999999999E-112</v>
      </c>
      <c r="M27">
        <v>138</v>
      </c>
    </row>
    <row r="28" spans="2:13" x14ac:dyDescent="0.25">
      <c r="B28" s="4" t="s">
        <v>26</v>
      </c>
      <c r="C28" s="6" t="s">
        <v>24</v>
      </c>
      <c r="D28" t="s">
        <v>67</v>
      </c>
      <c r="E28">
        <v>400</v>
      </c>
      <c r="F28">
        <v>131</v>
      </c>
      <c r="G28">
        <v>0</v>
      </c>
      <c r="H28">
        <v>1149</v>
      </c>
      <c r="I28">
        <v>2348</v>
      </c>
      <c r="J28">
        <v>1196</v>
      </c>
      <c r="K28">
        <v>2395</v>
      </c>
      <c r="L28" t="s">
        <v>21</v>
      </c>
      <c r="M28">
        <v>627</v>
      </c>
    </row>
    <row r="29" spans="2:13" x14ac:dyDescent="0.25">
      <c r="B29" s="4" t="s">
        <v>26</v>
      </c>
      <c r="C29" s="6" t="s">
        <v>24</v>
      </c>
      <c r="D29" t="s">
        <v>43</v>
      </c>
      <c r="E29">
        <v>396</v>
      </c>
      <c r="F29">
        <v>128</v>
      </c>
      <c r="G29">
        <v>0</v>
      </c>
      <c r="H29">
        <v>1149</v>
      </c>
      <c r="I29">
        <v>2336</v>
      </c>
      <c r="J29">
        <v>1196</v>
      </c>
      <c r="K29">
        <v>2383</v>
      </c>
      <c r="L29" t="s">
        <v>21</v>
      </c>
      <c r="M29">
        <v>658</v>
      </c>
    </row>
    <row r="30" spans="2:13" x14ac:dyDescent="0.25">
      <c r="B30" s="4" t="s">
        <v>26</v>
      </c>
      <c r="C30" s="6" t="s">
        <v>24</v>
      </c>
      <c r="D30" t="s">
        <v>63</v>
      </c>
      <c r="E30">
        <v>336</v>
      </c>
      <c r="F30">
        <v>151</v>
      </c>
      <c r="G30">
        <v>0</v>
      </c>
      <c r="H30">
        <v>2152</v>
      </c>
      <c r="I30">
        <v>1145</v>
      </c>
      <c r="J30">
        <v>2199</v>
      </c>
      <c r="K30">
        <v>1192</v>
      </c>
      <c r="L30" s="2">
        <v>1.0000000000000001E-152</v>
      </c>
      <c r="M30">
        <v>333</v>
      </c>
    </row>
    <row r="31" spans="2:13" x14ac:dyDescent="0.25">
      <c r="B31" s="4" t="s">
        <v>26</v>
      </c>
      <c r="C31" s="6" t="s">
        <v>24</v>
      </c>
      <c r="D31" t="s">
        <v>36</v>
      </c>
      <c r="E31">
        <v>327</v>
      </c>
      <c r="F31">
        <v>196</v>
      </c>
      <c r="G31">
        <v>0</v>
      </c>
      <c r="H31">
        <v>2129</v>
      </c>
      <c r="I31">
        <v>1149</v>
      </c>
      <c r="J31">
        <v>2176</v>
      </c>
      <c r="K31">
        <v>1196</v>
      </c>
      <c r="L31" s="2">
        <v>6.0000000000000001E-100</v>
      </c>
      <c r="M31">
        <v>253</v>
      </c>
    </row>
    <row r="32" spans="2:13" x14ac:dyDescent="0.25">
      <c r="B32" s="4" t="s">
        <v>26</v>
      </c>
      <c r="C32" s="6" t="s">
        <v>24</v>
      </c>
      <c r="D32" t="s">
        <v>47</v>
      </c>
      <c r="E32">
        <v>221</v>
      </c>
      <c r="F32">
        <v>90</v>
      </c>
      <c r="G32">
        <v>0</v>
      </c>
      <c r="H32">
        <v>2702</v>
      </c>
      <c r="I32">
        <v>3364</v>
      </c>
      <c r="J32">
        <v>2794</v>
      </c>
      <c r="K32">
        <v>3456</v>
      </c>
      <c r="L32" t="s">
        <v>21</v>
      </c>
      <c r="M32">
        <v>334</v>
      </c>
    </row>
    <row r="33" spans="2:13" x14ac:dyDescent="0.25">
      <c r="B33" s="4" t="s">
        <v>26</v>
      </c>
      <c r="C33" s="6" t="s">
        <v>24</v>
      </c>
      <c r="D33" t="s">
        <v>28</v>
      </c>
      <c r="E33">
        <v>214</v>
      </c>
      <c r="F33">
        <v>84</v>
      </c>
      <c r="G33">
        <v>0</v>
      </c>
      <c r="H33">
        <v>2723</v>
      </c>
      <c r="I33">
        <v>3364</v>
      </c>
      <c r="J33">
        <v>2815</v>
      </c>
      <c r="K33">
        <v>3456</v>
      </c>
      <c r="L33" t="s">
        <v>21</v>
      </c>
      <c r="M33">
        <v>333</v>
      </c>
    </row>
    <row r="34" spans="2:13" x14ac:dyDescent="0.25">
      <c r="B34" s="4" t="s">
        <v>26</v>
      </c>
      <c r="C34" s="8" t="s">
        <v>19</v>
      </c>
      <c r="D34" t="s">
        <v>34</v>
      </c>
      <c r="E34">
        <v>514</v>
      </c>
      <c r="F34">
        <v>151</v>
      </c>
      <c r="G34">
        <v>0</v>
      </c>
      <c r="H34">
        <v>924</v>
      </c>
      <c r="I34">
        <v>2465</v>
      </c>
      <c r="J34">
        <v>1006</v>
      </c>
      <c r="K34">
        <v>2547</v>
      </c>
      <c r="L34" t="s">
        <v>21</v>
      </c>
      <c r="M34">
        <v>883</v>
      </c>
    </row>
    <row r="35" spans="2:13" x14ac:dyDescent="0.25">
      <c r="B35" s="4" t="s">
        <v>26</v>
      </c>
      <c r="C35" s="8" t="s">
        <v>19</v>
      </c>
      <c r="D35" t="s">
        <v>69</v>
      </c>
      <c r="E35">
        <v>496</v>
      </c>
      <c r="F35">
        <v>206</v>
      </c>
      <c r="G35">
        <v>0</v>
      </c>
      <c r="H35">
        <v>2416</v>
      </c>
      <c r="I35">
        <v>929</v>
      </c>
      <c r="J35">
        <v>2498</v>
      </c>
      <c r="K35">
        <v>1011</v>
      </c>
      <c r="L35" t="s">
        <v>21</v>
      </c>
      <c r="M35">
        <v>578</v>
      </c>
    </row>
    <row r="36" spans="2:13" x14ac:dyDescent="0.25">
      <c r="B36" s="4" t="s">
        <v>26</v>
      </c>
      <c r="C36" s="8" t="s">
        <v>19</v>
      </c>
      <c r="D36" t="s">
        <v>32</v>
      </c>
      <c r="E36">
        <v>406</v>
      </c>
      <c r="F36">
        <v>247</v>
      </c>
      <c r="G36">
        <v>0</v>
      </c>
      <c r="H36">
        <v>2147</v>
      </c>
      <c r="I36">
        <v>930</v>
      </c>
      <c r="J36">
        <v>2229</v>
      </c>
      <c r="K36">
        <v>1012</v>
      </c>
      <c r="L36" s="2">
        <v>2E-113</v>
      </c>
      <c r="M36">
        <v>297</v>
      </c>
    </row>
    <row r="37" spans="2:13" x14ac:dyDescent="0.25">
      <c r="B37" s="4" t="s">
        <v>26</v>
      </c>
      <c r="C37" s="8" t="s">
        <v>19</v>
      </c>
      <c r="D37" t="s">
        <v>62</v>
      </c>
      <c r="E37">
        <v>229</v>
      </c>
      <c r="F37">
        <v>87</v>
      </c>
      <c r="G37">
        <v>0</v>
      </c>
      <c r="H37">
        <v>2699</v>
      </c>
      <c r="I37">
        <v>3385</v>
      </c>
      <c r="J37">
        <v>2770</v>
      </c>
      <c r="K37">
        <v>3456</v>
      </c>
      <c r="L37" t="s">
        <v>21</v>
      </c>
      <c r="M37">
        <v>360</v>
      </c>
    </row>
    <row r="38" spans="2:13" x14ac:dyDescent="0.25">
      <c r="B38" s="4" t="s">
        <v>26</v>
      </c>
      <c r="C38" s="8" t="s">
        <v>19</v>
      </c>
      <c r="D38" t="s">
        <v>30</v>
      </c>
      <c r="E38">
        <v>222</v>
      </c>
      <c r="F38">
        <v>83</v>
      </c>
      <c r="G38">
        <v>0</v>
      </c>
      <c r="H38">
        <v>2720</v>
      </c>
      <c r="I38">
        <v>3385</v>
      </c>
      <c r="J38">
        <v>2791</v>
      </c>
      <c r="K38">
        <v>3456</v>
      </c>
      <c r="L38" t="s">
        <v>21</v>
      </c>
      <c r="M38">
        <v>355</v>
      </c>
    </row>
    <row r="39" spans="2:13" x14ac:dyDescent="0.25">
      <c r="B39" s="4" t="s">
        <v>26</v>
      </c>
      <c r="C39" s="8" t="s">
        <v>19</v>
      </c>
      <c r="D39" t="s">
        <v>52</v>
      </c>
      <c r="E39">
        <v>210</v>
      </c>
      <c r="F39">
        <v>119</v>
      </c>
      <c r="G39">
        <v>0</v>
      </c>
      <c r="H39">
        <v>2147</v>
      </c>
      <c r="I39">
        <v>1518</v>
      </c>
      <c r="J39">
        <v>2229</v>
      </c>
      <c r="K39">
        <v>1600</v>
      </c>
      <c r="L39" s="2">
        <v>7.9999999999999997E-103</v>
      </c>
      <c r="M39">
        <v>181</v>
      </c>
    </row>
    <row r="40" spans="2:13" x14ac:dyDescent="0.25">
      <c r="B40" s="4" t="s">
        <v>26</v>
      </c>
      <c r="C40" s="8" t="s">
        <v>19</v>
      </c>
      <c r="D40" t="s">
        <v>70</v>
      </c>
      <c r="E40">
        <v>204</v>
      </c>
      <c r="F40">
        <v>127</v>
      </c>
      <c r="G40">
        <v>0</v>
      </c>
      <c r="H40">
        <v>2686</v>
      </c>
      <c r="I40">
        <v>3297</v>
      </c>
      <c r="J40">
        <v>2757</v>
      </c>
      <c r="K40">
        <v>3368</v>
      </c>
      <c r="L40" s="2">
        <v>3.0000000000000001E-96</v>
      </c>
      <c r="M40">
        <v>155</v>
      </c>
    </row>
    <row r="41" spans="2:13" x14ac:dyDescent="0.25">
      <c r="B41" s="4" t="s">
        <v>26</v>
      </c>
      <c r="C41" s="7" t="s">
        <v>22</v>
      </c>
      <c r="D41" t="s">
        <v>57</v>
      </c>
      <c r="E41">
        <v>348</v>
      </c>
      <c r="F41">
        <v>114</v>
      </c>
      <c r="G41">
        <v>0</v>
      </c>
      <c r="H41">
        <v>1149</v>
      </c>
      <c r="I41">
        <v>2192</v>
      </c>
      <c r="J41">
        <v>1267</v>
      </c>
      <c r="K41">
        <v>2310</v>
      </c>
      <c r="L41" t="s">
        <v>21</v>
      </c>
      <c r="M41">
        <v>572</v>
      </c>
    </row>
    <row r="42" spans="2:13" x14ac:dyDescent="0.25">
      <c r="B42" s="4" t="s">
        <v>26</v>
      </c>
      <c r="C42" s="7" t="s">
        <v>22</v>
      </c>
      <c r="D42" t="s">
        <v>48</v>
      </c>
      <c r="E42">
        <v>334</v>
      </c>
      <c r="F42">
        <v>219</v>
      </c>
      <c r="G42">
        <v>0</v>
      </c>
      <c r="H42">
        <v>2153</v>
      </c>
      <c r="I42">
        <v>1152</v>
      </c>
      <c r="J42">
        <v>2271</v>
      </c>
      <c r="K42">
        <v>1270</v>
      </c>
      <c r="L42" s="2">
        <v>3.9999999999999998E-67</v>
      </c>
      <c r="M42">
        <v>204</v>
      </c>
    </row>
    <row r="43" spans="2:13" x14ac:dyDescent="0.25">
      <c r="B43" s="4" t="s">
        <v>26</v>
      </c>
      <c r="C43" s="7" t="s">
        <v>22</v>
      </c>
      <c r="D43" t="s">
        <v>27</v>
      </c>
      <c r="E43">
        <v>256</v>
      </c>
      <c r="F43">
        <v>163</v>
      </c>
      <c r="G43">
        <v>0</v>
      </c>
      <c r="H43">
        <v>1919</v>
      </c>
      <c r="I43">
        <v>1152</v>
      </c>
      <c r="J43">
        <v>2037</v>
      </c>
      <c r="K43">
        <v>1270</v>
      </c>
      <c r="L43" s="2">
        <v>5.0000000000000003E-64</v>
      </c>
      <c r="M43">
        <v>193</v>
      </c>
    </row>
    <row r="44" spans="2:13" x14ac:dyDescent="0.25">
      <c r="B44" s="4" t="s">
        <v>26</v>
      </c>
      <c r="C44" s="7" t="s">
        <v>22</v>
      </c>
      <c r="D44" t="s">
        <v>61</v>
      </c>
      <c r="E44">
        <v>211</v>
      </c>
      <c r="F44">
        <v>84</v>
      </c>
      <c r="G44">
        <v>0</v>
      </c>
      <c r="H44">
        <v>1771</v>
      </c>
      <c r="I44">
        <v>1139</v>
      </c>
      <c r="J44">
        <v>1889</v>
      </c>
      <c r="K44">
        <v>1257</v>
      </c>
      <c r="L44" s="2">
        <v>5.9999999999999997E-144</v>
      </c>
      <c r="M44">
        <v>251</v>
      </c>
    </row>
    <row r="45" spans="2:13" x14ac:dyDescent="0.25">
      <c r="B45" s="6" t="s">
        <v>24</v>
      </c>
      <c r="C45" s="8" t="s">
        <v>19</v>
      </c>
      <c r="D45" t="s">
        <v>37</v>
      </c>
      <c r="E45">
        <v>401</v>
      </c>
      <c r="F45">
        <v>128</v>
      </c>
      <c r="G45">
        <v>0</v>
      </c>
      <c r="H45">
        <v>1193</v>
      </c>
      <c r="I45">
        <v>2395</v>
      </c>
      <c r="J45">
        <v>1228</v>
      </c>
      <c r="K45">
        <v>2430</v>
      </c>
      <c r="L45" t="s">
        <v>21</v>
      </c>
      <c r="M45">
        <v>688</v>
      </c>
    </row>
    <row r="46" spans="2:13" x14ac:dyDescent="0.25">
      <c r="B46" s="6" t="s">
        <v>24</v>
      </c>
      <c r="C46" s="8" t="s">
        <v>19</v>
      </c>
      <c r="D46" t="s">
        <v>44</v>
      </c>
      <c r="E46">
        <v>400</v>
      </c>
      <c r="F46">
        <v>187</v>
      </c>
      <c r="G46">
        <v>0</v>
      </c>
      <c r="H46">
        <v>2391</v>
      </c>
      <c r="I46">
        <v>1192</v>
      </c>
      <c r="J46">
        <v>2426</v>
      </c>
      <c r="K46">
        <v>1227</v>
      </c>
      <c r="L46" t="s">
        <v>21</v>
      </c>
      <c r="M46">
        <v>408</v>
      </c>
    </row>
    <row r="47" spans="2:13" x14ac:dyDescent="0.25">
      <c r="B47" s="6" t="s">
        <v>24</v>
      </c>
      <c r="C47" s="8" t="s">
        <v>19</v>
      </c>
      <c r="D47" t="s">
        <v>38</v>
      </c>
      <c r="E47">
        <v>397</v>
      </c>
      <c r="F47">
        <v>126</v>
      </c>
      <c r="G47">
        <v>0</v>
      </c>
      <c r="H47">
        <v>1193</v>
      </c>
      <c r="I47">
        <v>2383</v>
      </c>
      <c r="J47">
        <v>1228</v>
      </c>
      <c r="K47">
        <v>2418</v>
      </c>
      <c r="L47" t="s">
        <v>21</v>
      </c>
      <c r="M47">
        <v>682</v>
      </c>
    </row>
    <row r="48" spans="2:13" x14ac:dyDescent="0.25">
      <c r="B48" s="6" t="s">
        <v>24</v>
      </c>
      <c r="C48" s="8" t="s">
        <v>19</v>
      </c>
      <c r="D48" t="s">
        <v>31</v>
      </c>
      <c r="E48">
        <v>391</v>
      </c>
      <c r="F48">
        <v>181</v>
      </c>
      <c r="G48">
        <v>0</v>
      </c>
      <c r="H48">
        <v>2364</v>
      </c>
      <c r="I48">
        <v>1192</v>
      </c>
      <c r="J48">
        <v>2399</v>
      </c>
      <c r="K48">
        <v>1227</v>
      </c>
      <c r="L48" s="2">
        <v>9.0000000000000002E-168</v>
      </c>
      <c r="M48">
        <v>384</v>
      </c>
    </row>
    <row r="49" spans="2:13" x14ac:dyDescent="0.25">
      <c r="B49" s="6" t="s">
        <v>24</v>
      </c>
      <c r="C49" s="8" t="s">
        <v>19</v>
      </c>
      <c r="D49" t="s">
        <v>35</v>
      </c>
      <c r="E49">
        <v>359</v>
      </c>
      <c r="F49">
        <v>223</v>
      </c>
      <c r="G49">
        <v>0</v>
      </c>
      <c r="H49">
        <v>2395</v>
      </c>
      <c r="I49">
        <v>1319</v>
      </c>
      <c r="J49">
        <v>2430</v>
      </c>
      <c r="K49">
        <v>1354</v>
      </c>
      <c r="L49" s="2">
        <v>8.0000000000000003E-89</v>
      </c>
      <c r="M49">
        <v>227</v>
      </c>
    </row>
    <row r="50" spans="2:13" x14ac:dyDescent="0.25">
      <c r="B50" s="6" t="s">
        <v>24</v>
      </c>
      <c r="C50" s="8" t="s">
        <v>19</v>
      </c>
      <c r="D50" t="s">
        <v>72</v>
      </c>
      <c r="E50">
        <v>286</v>
      </c>
      <c r="F50">
        <v>178</v>
      </c>
      <c r="G50">
        <v>0</v>
      </c>
      <c r="H50">
        <v>2176</v>
      </c>
      <c r="I50">
        <v>1319</v>
      </c>
      <c r="J50">
        <v>2211</v>
      </c>
      <c r="K50">
        <v>1354</v>
      </c>
      <c r="L50" s="2">
        <v>4.0000000000000003E-86</v>
      </c>
      <c r="M50">
        <v>200</v>
      </c>
    </row>
    <row r="51" spans="2:13" x14ac:dyDescent="0.25">
      <c r="B51" s="6" t="s">
        <v>24</v>
      </c>
      <c r="C51" s="8" t="s">
        <v>19</v>
      </c>
      <c r="D51" t="s">
        <v>50</v>
      </c>
      <c r="E51">
        <v>224</v>
      </c>
      <c r="F51">
        <v>86</v>
      </c>
      <c r="G51">
        <v>0</v>
      </c>
      <c r="H51">
        <v>2794</v>
      </c>
      <c r="I51">
        <v>3465</v>
      </c>
      <c r="J51">
        <v>2773</v>
      </c>
      <c r="K51">
        <v>3444</v>
      </c>
      <c r="L51" t="s">
        <v>21</v>
      </c>
      <c r="M51">
        <v>344</v>
      </c>
    </row>
    <row r="52" spans="2:13" x14ac:dyDescent="0.25">
      <c r="B52" s="6" t="s">
        <v>24</v>
      </c>
      <c r="C52" s="8" t="s">
        <v>19</v>
      </c>
      <c r="D52" t="s">
        <v>66</v>
      </c>
      <c r="E52">
        <v>224</v>
      </c>
      <c r="F52">
        <v>140</v>
      </c>
      <c r="G52">
        <v>0</v>
      </c>
      <c r="H52">
        <v>2784</v>
      </c>
      <c r="I52">
        <v>3455</v>
      </c>
      <c r="J52">
        <v>2763</v>
      </c>
      <c r="K52">
        <v>3434</v>
      </c>
      <c r="L52" s="2">
        <v>5.9999999999999999E-89</v>
      </c>
      <c r="M52">
        <v>155</v>
      </c>
    </row>
    <row r="53" spans="2:13" x14ac:dyDescent="0.25">
      <c r="B53" s="6" t="s">
        <v>24</v>
      </c>
      <c r="C53" s="7" t="s">
        <v>22</v>
      </c>
      <c r="D53" t="s">
        <v>39</v>
      </c>
      <c r="E53">
        <v>349</v>
      </c>
      <c r="F53">
        <v>112</v>
      </c>
      <c r="G53">
        <v>0</v>
      </c>
      <c r="H53">
        <v>1193</v>
      </c>
      <c r="I53">
        <v>2239</v>
      </c>
      <c r="J53">
        <v>1264</v>
      </c>
      <c r="K53">
        <v>2310</v>
      </c>
      <c r="L53" t="s">
        <v>21</v>
      </c>
      <c r="M53">
        <v>593</v>
      </c>
    </row>
    <row r="54" spans="2:13" x14ac:dyDescent="0.25">
      <c r="B54" s="6" t="s">
        <v>24</v>
      </c>
      <c r="C54" s="7" t="s">
        <v>22</v>
      </c>
      <c r="D54" t="s">
        <v>54</v>
      </c>
      <c r="E54">
        <v>342</v>
      </c>
      <c r="F54">
        <v>151</v>
      </c>
      <c r="G54">
        <v>0</v>
      </c>
      <c r="H54">
        <v>2235</v>
      </c>
      <c r="I54">
        <v>1210</v>
      </c>
      <c r="J54">
        <v>2306</v>
      </c>
      <c r="K54">
        <v>1281</v>
      </c>
      <c r="L54" s="2">
        <v>4.9999999999999999E-121</v>
      </c>
      <c r="M54">
        <v>331</v>
      </c>
    </row>
    <row r="55" spans="2:13" x14ac:dyDescent="0.25">
      <c r="B55" s="6" t="s">
        <v>24</v>
      </c>
      <c r="C55" s="7" t="s">
        <v>22</v>
      </c>
      <c r="D55" t="s">
        <v>55</v>
      </c>
      <c r="E55">
        <v>324</v>
      </c>
      <c r="F55">
        <v>212</v>
      </c>
      <c r="G55">
        <v>0</v>
      </c>
      <c r="H55">
        <v>2164</v>
      </c>
      <c r="I55">
        <v>1193</v>
      </c>
      <c r="J55">
        <v>2235</v>
      </c>
      <c r="K55">
        <v>1264</v>
      </c>
      <c r="L55" s="2">
        <v>5.0000000000000003E-64</v>
      </c>
      <c r="M55">
        <v>196</v>
      </c>
    </row>
    <row r="56" spans="2:13" x14ac:dyDescent="0.25">
      <c r="B56" s="6" t="s">
        <v>24</v>
      </c>
      <c r="C56" s="7" t="s">
        <v>22</v>
      </c>
      <c r="D56" t="s">
        <v>45</v>
      </c>
      <c r="E56">
        <v>259</v>
      </c>
      <c r="F56">
        <v>167</v>
      </c>
      <c r="G56">
        <v>0</v>
      </c>
      <c r="H56">
        <v>1969</v>
      </c>
      <c r="I56">
        <v>1193</v>
      </c>
      <c r="J56">
        <v>2040</v>
      </c>
      <c r="K56">
        <v>1264</v>
      </c>
      <c r="L56" s="2">
        <v>2.0000000000000001E-61</v>
      </c>
      <c r="M56">
        <v>178</v>
      </c>
    </row>
    <row r="57" spans="2:13" x14ac:dyDescent="0.25">
      <c r="B57" s="6" t="s">
        <v>24</v>
      </c>
      <c r="C57" s="7" t="s">
        <v>22</v>
      </c>
      <c r="D57" t="s">
        <v>59</v>
      </c>
      <c r="E57">
        <v>203</v>
      </c>
      <c r="F57">
        <v>78</v>
      </c>
      <c r="G57">
        <v>0</v>
      </c>
      <c r="H57">
        <v>1818</v>
      </c>
      <c r="I57">
        <v>1210</v>
      </c>
      <c r="J57">
        <v>1889</v>
      </c>
      <c r="K57">
        <v>1281</v>
      </c>
      <c r="L57" s="2">
        <v>4.9999999999999999E-121</v>
      </c>
      <c r="M57">
        <v>245</v>
      </c>
    </row>
    <row r="58" spans="2:13" x14ac:dyDescent="0.25">
      <c r="B58" s="8" t="s">
        <v>19</v>
      </c>
      <c r="C58" s="7" t="s">
        <v>22</v>
      </c>
      <c r="D58" t="s">
        <v>53</v>
      </c>
      <c r="E58">
        <v>349</v>
      </c>
      <c r="F58">
        <v>109</v>
      </c>
      <c r="G58">
        <v>0</v>
      </c>
      <c r="H58">
        <v>1228</v>
      </c>
      <c r="I58">
        <v>2274</v>
      </c>
      <c r="J58">
        <v>1264</v>
      </c>
      <c r="K58">
        <v>2310</v>
      </c>
      <c r="L58" t="s">
        <v>21</v>
      </c>
      <c r="M58">
        <v>618</v>
      </c>
    </row>
    <row r="59" spans="2:13" x14ac:dyDescent="0.25">
      <c r="B59" s="8" t="s">
        <v>19</v>
      </c>
      <c r="C59" s="7" t="s">
        <v>22</v>
      </c>
      <c r="D59" t="s">
        <v>58</v>
      </c>
      <c r="E59">
        <v>345</v>
      </c>
      <c r="F59">
        <v>145</v>
      </c>
      <c r="G59">
        <v>0</v>
      </c>
      <c r="H59">
        <v>2261</v>
      </c>
      <c r="I59">
        <v>1227</v>
      </c>
      <c r="J59">
        <v>2297</v>
      </c>
      <c r="K59">
        <v>1263</v>
      </c>
      <c r="L59" s="2">
        <v>4E-150</v>
      </c>
      <c r="M59">
        <v>411</v>
      </c>
    </row>
    <row r="60" spans="2:13" x14ac:dyDescent="0.25">
      <c r="B60" s="8" t="s">
        <v>19</v>
      </c>
      <c r="C60" s="7" t="s">
        <v>22</v>
      </c>
      <c r="D60" t="s">
        <v>68</v>
      </c>
      <c r="E60">
        <v>209</v>
      </c>
      <c r="F60">
        <v>82</v>
      </c>
      <c r="G60">
        <v>0</v>
      </c>
      <c r="H60">
        <v>1853</v>
      </c>
      <c r="I60">
        <v>1227</v>
      </c>
      <c r="J60">
        <v>1889</v>
      </c>
      <c r="K60">
        <v>1263</v>
      </c>
      <c r="L60" s="2">
        <v>4E-136</v>
      </c>
      <c r="M60">
        <v>263</v>
      </c>
    </row>
  </sheetData>
  <sortState ref="B9:M60">
    <sortCondition ref="B9:B60"/>
    <sortCondition ref="C9:C60"/>
  </sortState>
  <mergeCells count="2">
    <mergeCell ref="D2:K2"/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00"/>
  <sheetViews>
    <sheetView workbookViewId="0">
      <pane ySplit="3" topLeftCell="A160" activePane="bottomLeft" state="frozen"/>
      <selection pane="bottomLeft" activeCell="D12" sqref="D12"/>
    </sheetView>
  </sheetViews>
  <sheetFormatPr defaultRowHeight="15" x14ac:dyDescent="0.25"/>
  <cols>
    <col min="2" max="2" width="16.140625" customWidth="1"/>
    <col min="3" max="3" width="13.28515625" customWidth="1"/>
    <col min="16" max="16" width="6.42578125" customWidth="1"/>
    <col min="17" max="17" width="26.28515625" bestFit="1" customWidth="1"/>
    <col min="18" max="18" width="15.42578125" customWidth="1"/>
  </cols>
  <sheetData>
    <row r="1" spans="2:18" x14ac:dyDescent="0.25">
      <c r="B1" s="16" t="s">
        <v>93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3" spans="2:18" x14ac:dyDescent="0.25">
      <c r="B3" s="10" t="s">
        <v>5</v>
      </c>
      <c r="C3" s="10" t="s">
        <v>6</v>
      </c>
      <c r="D3" s="10" t="s">
        <v>0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85</v>
      </c>
      <c r="K3" s="10" t="s">
        <v>86</v>
      </c>
      <c r="L3" s="10" t="s">
        <v>14</v>
      </c>
      <c r="M3" s="10" t="s">
        <v>15</v>
      </c>
      <c r="N3" s="10" t="s">
        <v>16</v>
      </c>
      <c r="O3" s="10" t="s">
        <v>17</v>
      </c>
    </row>
    <row r="4" spans="2:18" x14ac:dyDescent="0.25">
      <c r="B4" t="s">
        <v>90</v>
      </c>
      <c r="C4" t="s">
        <v>90</v>
      </c>
      <c r="D4">
        <v>48.15</v>
      </c>
      <c r="E4">
        <v>27</v>
      </c>
      <c r="F4">
        <v>14</v>
      </c>
      <c r="G4">
        <v>0</v>
      </c>
      <c r="H4">
        <v>907</v>
      </c>
      <c r="I4">
        <v>987</v>
      </c>
      <c r="J4">
        <v>981</v>
      </c>
      <c r="K4">
        <v>901</v>
      </c>
      <c r="L4" s="2">
        <v>6.9999999999999999E-4</v>
      </c>
      <c r="M4">
        <v>35</v>
      </c>
      <c r="N4" t="s">
        <v>84</v>
      </c>
      <c r="O4" t="s">
        <v>84</v>
      </c>
      <c r="Q4" s="17" t="s">
        <v>94</v>
      </c>
      <c r="R4" s="17"/>
    </row>
    <row r="5" spans="2:18" x14ac:dyDescent="0.25">
      <c r="B5" t="s">
        <v>90</v>
      </c>
      <c r="C5" t="s">
        <v>90</v>
      </c>
      <c r="D5">
        <v>47.83</v>
      </c>
      <c r="E5">
        <v>23</v>
      </c>
      <c r="F5">
        <v>12</v>
      </c>
      <c r="G5">
        <v>0</v>
      </c>
      <c r="H5">
        <v>929</v>
      </c>
      <c r="I5">
        <v>997</v>
      </c>
      <c r="J5">
        <v>959</v>
      </c>
      <c r="K5">
        <v>891</v>
      </c>
      <c r="L5">
        <v>1.9</v>
      </c>
      <c r="M5">
        <v>23.5</v>
      </c>
      <c r="N5" t="s">
        <v>84</v>
      </c>
      <c r="O5" t="s">
        <v>84</v>
      </c>
      <c r="Q5" s="11" t="s">
        <v>75</v>
      </c>
      <c r="R5" s="11" t="s">
        <v>76</v>
      </c>
    </row>
    <row r="6" spans="2:18" x14ac:dyDescent="0.25">
      <c r="B6" t="s">
        <v>90</v>
      </c>
      <c r="C6" t="s">
        <v>89</v>
      </c>
      <c r="D6">
        <v>40</v>
      </c>
      <c r="E6">
        <v>65</v>
      </c>
      <c r="F6">
        <v>39</v>
      </c>
      <c r="G6">
        <v>0</v>
      </c>
      <c r="H6">
        <v>1618</v>
      </c>
      <c r="I6">
        <v>1812</v>
      </c>
      <c r="J6">
        <v>1457</v>
      </c>
      <c r="K6">
        <v>1651</v>
      </c>
      <c r="L6" s="2">
        <v>2.0000000000000001E-13</v>
      </c>
      <c r="M6">
        <v>36.799999999999997</v>
      </c>
      <c r="Q6" s="12" t="s">
        <v>78</v>
      </c>
      <c r="R6" s="12" t="s">
        <v>18</v>
      </c>
    </row>
    <row r="7" spans="2:18" s="10" customFormat="1" x14ac:dyDescent="0.25">
      <c r="B7" t="s">
        <v>90</v>
      </c>
      <c r="C7" t="s">
        <v>89</v>
      </c>
      <c r="D7">
        <v>34.29</v>
      </c>
      <c r="E7">
        <v>35</v>
      </c>
      <c r="F7">
        <v>23</v>
      </c>
      <c r="G7">
        <v>0</v>
      </c>
      <c r="H7">
        <v>613</v>
      </c>
      <c r="I7">
        <v>509</v>
      </c>
      <c r="J7">
        <v>1828</v>
      </c>
      <c r="K7">
        <v>1932</v>
      </c>
      <c r="L7">
        <v>6.6</v>
      </c>
      <c r="M7">
        <v>21.7</v>
      </c>
      <c r="N7"/>
      <c r="O7" t="s">
        <v>84</v>
      </c>
      <c r="Q7" s="15" t="s">
        <v>79</v>
      </c>
      <c r="R7" s="15" t="s">
        <v>26</v>
      </c>
    </row>
    <row r="8" spans="2:18" x14ac:dyDescent="0.25">
      <c r="B8" t="s">
        <v>90</v>
      </c>
      <c r="C8" t="s">
        <v>89</v>
      </c>
      <c r="D8">
        <v>38.46</v>
      </c>
      <c r="E8">
        <v>26</v>
      </c>
      <c r="F8">
        <v>16</v>
      </c>
      <c r="G8">
        <v>0</v>
      </c>
      <c r="H8">
        <v>876</v>
      </c>
      <c r="I8">
        <v>799</v>
      </c>
      <c r="J8">
        <v>709</v>
      </c>
      <c r="K8">
        <v>632</v>
      </c>
      <c r="L8" s="2">
        <v>4.0000000000000002E-22</v>
      </c>
      <c r="M8">
        <v>25.4</v>
      </c>
      <c r="Q8" s="11" t="s">
        <v>80</v>
      </c>
      <c r="R8" s="13" t="s">
        <v>77</v>
      </c>
    </row>
    <row r="9" spans="2:18" x14ac:dyDescent="0.25">
      <c r="B9" t="s">
        <v>90</v>
      </c>
      <c r="C9" t="s">
        <v>89</v>
      </c>
      <c r="D9">
        <v>44.74</v>
      </c>
      <c r="E9">
        <v>38</v>
      </c>
      <c r="F9">
        <v>21</v>
      </c>
      <c r="G9">
        <v>0</v>
      </c>
      <c r="H9">
        <v>1963</v>
      </c>
      <c r="I9">
        <v>2076</v>
      </c>
      <c r="J9">
        <v>1802</v>
      </c>
      <c r="K9">
        <v>1915</v>
      </c>
      <c r="L9" s="2">
        <v>5.9999999999999997E-18</v>
      </c>
      <c r="M9">
        <v>28.6</v>
      </c>
      <c r="Q9" s="12" t="s">
        <v>81</v>
      </c>
      <c r="R9" s="12" t="s">
        <v>19</v>
      </c>
    </row>
    <row r="10" spans="2:18" x14ac:dyDescent="0.25">
      <c r="B10" t="s">
        <v>90</v>
      </c>
      <c r="C10" t="s">
        <v>89</v>
      </c>
      <c r="D10">
        <v>54.17</v>
      </c>
      <c r="E10">
        <v>24</v>
      </c>
      <c r="F10">
        <v>11</v>
      </c>
      <c r="G10">
        <v>0</v>
      </c>
      <c r="H10">
        <v>2706</v>
      </c>
      <c r="I10">
        <v>2635</v>
      </c>
      <c r="J10">
        <v>3419</v>
      </c>
      <c r="K10">
        <v>3348</v>
      </c>
      <c r="L10" s="2">
        <v>1.9999999999999999E-23</v>
      </c>
      <c r="M10">
        <v>29</v>
      </c>
      <c r="Q10" s="12" t="s">
        <v>82</v>
      </c>
      <c r="R10" s="12" t="s">
        <v>22</v>
      </c>
    </row>
    <row r="11" spans="2:18" x14ac:dyDescent="0.25">
      <c r="B11" t="s">
        <v>90</v>
      </c>
      <c r="C11" t="s">
        <v>89</v>
      </c>
      <c r="D11">
        <v>41.67</v>
      </c>
      <c r="E11">
        <v>96</v>
      </c>
      <c r="F11">
        <v>56</v>
      </c>
      <c r="G11">
        <v>0</v>
      </c>
      <c r="H11">
        <v>1273</v>
      </c>
      <c r="I11">
        <v>986</v>
      </c>
      <c r="J11">
        <v>1109</v>
      </c>
      <c r="K11">
        <v>822</v>
      </c>
      <c r="L11" s="2">
        <v>9.9999999999999996E-75</v>
      </c>
      <c r="M11">
        <v>71.2</v>
      </c>
      <c r="Q11" s="12" t="s">
        <v>83</v>
      </c>
      <c r="R11" s="12" t="s">
        <v>24</v>
      </c>
    </row>
    <row r="12" spans="2:18" x14ac:dyDescent="0.25">
      <c r="B12" t="s">
        <v>90</v>
      </c>
      <c r="C12" t="s">
        <v>89</v>
      </c>
      <c r="D12">
        <v>45.16</v>
      </c>
      <c r="E12">
        <v>62</v>
      </c>
      <c r="F12">
        <v>34</v>
      </c>
      <c r="G12">
        <v>0</v>
      </c>
      <c r="H12">
        <v>15</v>
      </c>
      <c r="I12">
        <v>200</v>
      </c>
      <c r="J12">
        <v>28</v>
      </c>
      <c r="K12">
        <v>213</v>
      </c>
      <c r="L12">
        <v>0</v>
      </c>
      <c r="M12">
        <v>72.5</v>
      </c>
    </row>
    <row r="13" spans="2:18" x14ac:dyDescent="0.25">
      <c r="B13" t="s">
        <v>90</v>
      </c>
      <c r="C13" t="s">
        <v>89</v>
      </c>
      <c r="D13">
        <v>39.44</v>
      </c>
      <c r="E13">
        <v>213</v>
      </c>
      <c r="F13">
        <v>129</v>
      </c>
      <c r="G13">
        <v>0</v>
      </c>
      <c r="H13">
        <v>2824</v>
      </c>
      <c r="I13">
        <v>3462</v>
      </c>
      <c r="J13">
        <v>2714</v>
      </c>
      <c r="K13">
        <v>3352</v>
      </c>
      <c r="L13">
        <v>0</v>
      </c>
      <c r="M13">
        <v>202</v>
      </c>
    </row>
    <row r="14" spans="2:18" x14ac:dyDescent="0.25">
      <c r="B14" t="s">
        <v>90</v>
      </c>
      <c r="C14" t="s">
        <v>89</v>
      </c>
      <c r="D14">
        <v>50</v>
      </c>
      <c r="E14">
        <v>38</v>
      </c>
      <c r="F14">
        <v>19</v>
      </c>
      <c r="G14">
        <v>0</v>
      </c>
      <c r="H14">
        <v>2387</v>
      </c>
      <c r="I14">
        <v>2500</v>
      </c>
      <c r="J14">
        <v>2232</v>
      </c>
      <c r="K14">
        <v>2345</v>
      </c>
      <c r="L14">
        <v>0</v>
      </c>
      <c r="M14">
        <v>45.1</v>
      </c>
    </row>
    <row r="15" spans="2:18" x14ac:dyDescent="0.25">
      <c r="B15" t="s">
        <v>90</v>
      </c>
      <c r="C15" t="s">
        <v>89</v>
      </c>
      <c r="D15">
        <v>40.21</v>
      </c>
      <c r="E15">
        <v>97</v>
      </c>
      <c r="F15">
        <v>58</v>
      </c>
      <c r="G15">
        <v>0</v>
      </c>
      <c r="H15">
        <v>1811</v>
      </c>
      <c r="I15">
        <v>1521</v>
      </c>
      <c r="J15">
        <v>1650</v>
      </c>
      <c r="K15">
        <v>1360</v>
      </c>
      <c r="L15" s="2">
        <v>1.9999999999999999E-23</v>
      </c>
      <c r="M15">
        <v>57.9</v>
      </c>
    </row>
    <row r="16" spans="2:18" x14ac:dyDescent="0.25">
      <c r="B16" t="s">
        <v>90</v>
      </c>
      <c r="C16" t="s">
        <v>89</v>
      </c>
      <c r="D16">
        <v>43.61</v>
      </c>
      <c r="E16">
        <v>133</v>
      </c>
      <c r="F16">
        <v>75</v>
      </c>
      <c r="G16">
        <v>0</v>
      </c>
      <c r="H16">
        <v>3260</v>
      </c>
      <c r="I16">
        <v>2862</v>
      </c>
      <c r="J16">
        <v>3150</v>
      </c>
      <c r="K16">
        <v>2752</v>
      </c>
      <c r="L16" s="2">
        <v>1E-167</v>
      </c>
      <c r="M16">
        <v>112</v>
      </c>
    </row>
    <row r="17" spans="2:13" x14ac:dyDescent="0.25">
      <c r="B17" t="s">
        <v>90</v>
      </c>
      <c r="C17" t="s">
        <v>89</v>
      </c>
      <c r="D17">
        <v>39.81</v>
      </c>
      <c r="E17">
        <v>211</v>
      </c>
      <c r="F17">
        <v>127</v>
      </c>
      <c r="G17">
        <v>0</v>
      </c>
      <c r="H17">
        <v>2830</v>
      </c>
      <c r="I17">
        <v>3462</v>
      </c>
      <c r="J17">
        <v>2720</v>
      </c>
      <c r="K17">
        <v>3352</v>
      </c>
      <c r="L17">
        <v>0</v>
      </c>
      <c r="M17">
        <v>201</v>
      </c>
    </row>
    <row r="18" spans="2:13" x14ac:dyDescent="0.25">
      <c r="B18" t="s">
        <v>90</v>
      </c>
      <c r="C18" t="s">
        <v>89</v>
      </c>
      <c r="D18">
        <v>40.82</v>
      </c>
      <c r="E18">
        <v>98</v>
      </c>
      <c r="F18">
        <v>58</v>
      </c>
      <c r="G18">
        <v>0</v>
      </c>
      <c r="H18">
        <v>1519</v>
      </c>
      <c r="I18">
        <v>1812</v>
      </c>
      <c r="J18">
        <v>1358</v>
      </c>
      <c r="K18">
        <v>1651</v>
      </c>
      <c r="L18" s="2">
        <v>5.9999999999999997E-18</v>
      </c>
      <c r="M18">
        <v>53.8</v>
      </c>
    </row>
    <row r="19" spans="2:13" x14ac:dyDescent="0.25">
      <c r="B19" t="s">
        <v>90</v>
      </c>
      <c r="C19" t="s">
        <v>89</v>
      </c>
      <c r="D19">
        <v>36.299999999999997</v>
      </c>
      <c r="E19">
        <v>292</v>
      </c>
      <c r="F19">
        <v>186</v>
      </c>
      <c r="G19">
        <v>0</v>
      </c>
      <c r="H19">
        <v>2326</v>
      </c>
      <c r="I19">
        <v>1451</v>
      </c>
      <c r="J19">
        <v>2165</v>
      </c>
      <c r="K19">
        <v>1290</v>
      </c>
      <c r="L19" s="2">
        <v>9.9999999999999996E-75</v>
      </c>
      <c r="M19">
        <v>205</v>
      </c>
    </row>
    <row r="20" spans="2:13" x14ac:dyDescent="0.25">
      <c r="B20" t="s">
        <v>90</v>
      </c>
      <c r="C20" t="s">
        <v>89</v>
      </c>
      <c r="D20">
        <v>60.87</v>
      </c>
      <c r="E20">
        <v>23</v>
      </c>
      <c r="F20">
        <v>9</v>
      </c>
      <c r="G20">
        <v>0</v>
      </c>
      <c r="H20">
        <v>1177</v>
      </c>
      <c r="I20">
        <v>1245</v>
      </c>
      <c r="J20">
        <v>1013</v>
      </c>
      <c r="K20">
        <v>1081</v>
      </c>
      <c r="L20" s="2">
        <v>6.9999999999999999E-28</v>
      </c>
      <c r="M20">
        <v>28.1</v>
      </c>
    </row>
    <row r="21" spans="2:13" x14ac:dyDescent="0.25">
      <c r="B21" t="s">
        <v>90</v>
      </c>
      <c r="C21" t="s">
        <v>89</v>
      </c>
      <c r="D21">
        <v>41.51</v>
      </c>
      <c r="E21">
        <v>106</v>
      </c>
      <c r="F21">
        <v>62</v>
      </c>
      <c r="G21">
        <v>0</v>
      </c>
      <c r="H21">
        <v>3179</v>
      </c>
      <c r="I21">
        <v>2862</v>
      </c>
      <c r="J21">
        <v>3069</v>
      </c>
      <c r="K21">
        <v>2752</v>
      </c>
      <c r="L21" s="2">
        <v>1E-136</v>
      </c>
      <c r="M21">
        <v>92.3</v>
      </c>
    </row>
    <row r="22" spans="2:13" x14ac:dyDescent="0.25">
      <c r="B22" t="s">
        <v>90</v>
      </c>
      <c r="C22" t="s">
        <v>89</v>
      </c>
      <c r="D22">
        <v>33.33</v>
      </c>
      <c r="E22">
        <v>27</v>
      </c>
      <c r="F22">
        <v>18</v>
      </c>
      <c r="G22">
        <v>0</v>
      </c>
      <c r="H22">
        <v>3739</v>
      </c>
      <c r="I22">
        <v>3659</v>
      </c>
      <c r="J22">
        <v>2669</v>
      </c>
      <c r="K22">
        <v>2589</v>
      </c>
      <c r="L22">
        <v>4.8</v>
      </c>
      <c r="M22">
        <v>22.1</v>
      </c>
    </row>
    <row r="23" spans="2:13" x14ac:dyDescent="0.25">
      <c r="B23" t="s">
        <v>90</v>
      </c>
      <c r="C23" t="s">
        <v>89</v>
      </c>
      <c r="D23">
        <v>32.99</v>
      </c>
      <c r="E23">
        <v>97</v>
      </c>
      <c r="F23">
        <v>65</v>
      </c>
      <c r="G23">
        <v>0</v>
      </c>
      <c r="H23">
        <v>2159</v>
      </c>
      <c r="I23">
        <v>1869</v>
      </c>
      <c r="J23">
        <v>1998</v>
      </c>
      <c r="K23">
        <v>1708</v>
      </c>
      <c r="L23" s="2">
        <v>1.9999999999999999E-23</v>
      </c>
      <c r="M23">
        <v>46</v>
      </c>
    </row>
    <row r="24" spans="2:13" x14ac:dyDescent="0.25">
      <c r="B24" t="s">
        <v>90</v>
      </c>
      <c r="C24" t="s">
        <v>89</v>
      </c>
      <c r="D24">
        <v>43.48</v>
      </c>
      <c r="E24">
        <v>46</v>
      </c>
      <c r="F24">
        <v>26</v>
      </c>
      <c r="G24">
        <v>0</v>
      </c>
      <c r="H24">
        <v>1704</v>
      </c>
      <c r="I24">
        <v>1841</v>
      </c>
      <c r="J24">
        <v>1543</v>
      </c>
      <c r="K24">
        <v>1680</v>
      </c>
      <c r="L24" s="2">
        <v>6.9999999999999999E-28</v>
      </c>
      <c r="M24">
        <v>34.1</v>
      </c>
    </row>
    <row r="25" spans="2:13" x14ac:dyDescent="0.25">
      <c r="B25" t="s">
        <v>90</v>
      </c>
      <c r="C25" t="s">
        <v>89</v>
      </c>
      <c r="D25">
        <v>63.33</v>
      </c>
      <c r="E25">
        <v>150</v>
      </c>
      <c r="F25">
        <v>55</v>
      </c>
      <c r="G25">
        <v>0</v>
      </c>
      <c r="H25">
        <v>1761</v>
      </c>
      <c r="I25">
        <v>1312</v>
      </c>
      <c r="J25">
        <v>1600</v>
      </c>
      <c r="K25">
        <v>1151</v>
      </c>
      <c r="L25" s="2">
        <v>1E-136</v>
      </c>
      <c r="M25">
        <v>191</v>
      </c>
    </row>
    <row r="26" spans="2:13" x14ac:dyDescent="0.25">
      <c r="B26" t="s">
        <v>90</v>
      </c>
      <c r="C26" t="s">
        <v>89</v>
      </c>
      <c r="D26">
        <v>34.29</v>
      </c>
      <c r="E26">
        <v>35</v>
      </c>
      <c r="F26">
        <v>23</v>
      </c>
      <c r="G26">
        <v>0</v>
      </c>
      <c r="H26">
        <v>1226</v>
      </c>
      <c r="I26">
        <v>1330</v>
      </c>
      <c r="J26">
        <v>1209</v>
      </c>
      <c r="K26">
        <v>1313</v>
      </c>
      <c r="L26">
        <v>8.1000000000000003E-2</v>
      </c>
      <c r="M26">
        <v>21.2</v>
      </c>
    </row>
    <row r="27" spans="2:13" x14ac:dyDescent="0.25">
      <c r="B27" t="s">
        <v>90</v>
      </c>
      <c r="C27" t="s">
        <v>89</v>
      </c>
      <c r="D27">
        <v>30.69</v>
      </c>
      <c r="E27">
        <v>101</v>
      </c>
      <c r="F27">
        <v>70</v>
      </c>
      <c r="G27">
        <v>0</v>
      </c>
      <c r="H27">
        <v>3327</v>
      </c>
      <c r="I27">
        <v>3025</v>
      </c>
      <c r="J27">
        <v>3217</v>
      </c>
      <c r="K27">
        <v>2915</v>
      </c>
      <c r="L27" s="2">
        <v>9.9999999999999996E-75</v>
      </c>
      <c r="M27">
        <v>42.3</v>
      </c>
    </row>
    <row r="28" spans="2:13" x14ac:dyDescent="0.25">
      <c r="B28" t="s">
        <v>90</v>
      </c>
      <c r="C28" t="s">
        <v>89</v>
      </c>
      <c r="D28">
        <v>50</v>
      </c>
      <c r="E28">
        <v>52</v>
      </c>
      <c r="F28">
        <v>26</v>
      </c>
      <c r="G28">
        <v>0</v>
      </c>
      <c r="H28">
        <v>1512</v>
      </c>
      <c r="I28">
        <v>1667</v>
      </c>
      <c r="J28">
        <v>1351</v>
      </c>
      <c r="K28">
        <v>1506</v>
      </c>
      <c r="L28" s="2">
        <v>6.9999999999999999E-28</v>
      </c>
      <c r="M28">
        <v>50.6</v>
      </c>
    </row>
    <row r="29" spans="2:13" x14ac:dyDescent="0.25">
      <c r="B29" t="s">
        <v>90</v>
      </c>
      <c r="C29" t="s">
        <v>89</v>
      </c>
      <c r="D29">
        <v>30</v>
      </c>
      <c r="E29">
        <v>50</v>
      </c>
      <c r="F29">
        <v>35</v>
      </c>
      <c r="G29">
        <v>0</v>
      </c>
      <c r="H29">
        <v>927</v>
      </c>
      <c r="I29">
        <v>1076</v>
      </c>
      <c r="J29">
        <v>763</v>
      </c>
      <c r="K29">
        <v>912</v>
      </c>
      <c r="L29" s="2">
        <v>6.9999999999999999E-28</v>
      </c>
      <c r="M29">
        <v>33.1</v>
      </c>
    </row>
    <row r="30" spans="2:13" x14ac:dyDescent="0.25">
      <c r="B30" t="s">
        <v>90</v>
      </c>
      <c r="C30" t="s">
        <v>89</v>
      </c>
      <c r="D30">
        <v>35.29</v>
      </c>
      <c r="E30">
        <v>85</v>
      </c>
      <c r="F30">
        <v>55</v>
      </c>
      <c r="G30">
        <v>0</v>
      </c>
      <c r="H30">
        <v>1962</v>
      </c>
      <c r="I30">
        <v>2216</v>
      </c>
      <c r="J30">
        <v>1801</v>
      </c>
      <c r="K30">
        <v>2055</v>
      </c>
      <c r="L30" s="2">
        <v>2.0000000000000001E-13</v>
      </c>
      <c r="M30">
        <v>42.8</v>
      </c>
    </row>
    <row r="31" spans="2:13" x14ac:dyDescent="0.25">
      <c r="B31" t="s">
        <v>90</v>
      </c>
      <c r="C31" t="s">
        <v>89</v>
      </c>
      <c r="D31">
        <v>58.62</v>
      </c>
      <c r="E31">
        <v>29</v>
      </c>
      <c r="F31">
        <v>12</v>
      </c>
      <c r="G31">
        <v>0</v>
      </c>
      <c r="H31">
        <v>916</v>
      </c>
      <c r="I31">
        <v>830</v>
      </c>
      <c r="J31">
        <v>749</v>
      </c>
      <c r="K31">
        <v>663</v>
      </c>
      <c r="L31" s="2">
        <v>1E-167</v>
      </c>
      <c r="M31">
        <v>40.5</v>
      </c>
    </row>
    <row r="32" spans="2:13" x14ac:dyDescent="0.25">
      <c r="B32" t="s">
        <v>90</v>
      </c>
      <c r="C32" t="s">
        <v>89</v>
      </c>
      <c r="D32">
        <v>68.680000000000007</v>
      </c>
      <c r="E32">
        <v>348</v>
      </c>
      <c r="F32">
        <v>109</v>
      </c>
      <c r="G32">
        <v>0</v>
      </c>
      <c r="H32">
        <v>1310</v>
      </c>
      <c r="I32">
        <v>2353</v>
      </c>
      <c r="J32">
        <v>1149</v>
      </c>
      <c r="K32">
        <v>2192</v>
      </c>
      <c r="L32">
        <v>0</v>
      </c>
      <c r="M32">
        <v>600</v>
      </c>
    </row>
    <row r="33" spans="2:15" x14ac:dyDescent="0.25">
      <c r="B33" t="s">
        <v>90</v>
      </c>
      <c r="C33" t="s">
        <v>89</v>
      </c>
      <c r="D33">
        <v>60.25</v>
      </c>
      <c r="E33">
        <v>322</v>
      </c>
      <c r="F33">
        <v>128</v>
      </c>
      <c r="G33">
        <v>0</v>
      </c>
      <c r="H33">
        <v>2277</v>
      </c>
      <c r="I33">
        <v>1312</v>
      </c>
      <c r="J33">
        <v>2116</v>
      </c>
      <c r="K33">
        <v>1151</v>
      </c>
      <c r="L33" s="2">
        <v>1E-167</v>
      </c>
      <c r="M33">
        <v>413</v>
      </c>
    </row>
    <row r="34" spans="2:15" x14ac:dyDescent="0.25">
      <c r="B34" t="s">
        <v>90</v>
      </c>
      <c r="C34" t="s">
        <v>89</v>
      </c>
      <c r="D34">
        <v>36.36</v>
      </c>
      <c r="E34">
        <v>55</v>
      </c>
      <c r="F34">
        <v>35</v>
      </c>
      <c r="G34">
        <v>0</v>
      </c>
      <c r="H34">
        <v>181</v>
      </c>
      <c r="I34">
        <v>17</v>
      </c>
      <c r="J34">
        <v>194</v>
      </c>
      <c r="K34">
        <v>30</v>
      </c>
      <c r="L34" s="2">
        <v>1E-167</v>
      </c>
      <c r="M34">
        <v>27.6</v>
      </c>
    </row>
    <row r="35" spans="2:15" x14ac:dyDescent="0.25">
      <c r="B35" t="s">
        <v>90</v>
      </c>
      <c r="C35" t="s">
        <v>89</v>
      </c>
      <c r="D35">
        <v>32.56</v>
      </c>
      <c r="E35">
        <v>43</v>
      </c>
      <c r="F35">
        <v>29</v>
      </c>
      <c r="G35">
        <v>0</v>
      </c>
      <c r="H35">
        <v>2119</v>
      </c>
      <c r="I35">
        <v>2247</v>
      </c>
      <c r="J35">
        <v>1958</v>
      </c>
      <c r="K35">
        <v>2086</v>
      </c>
      <c r="L35" s="2">
        <v>5.9999999999999997E-18</v>
      </c>
      <c r="M35">
        <v>29.5</v>
      </c>
    </row>
    <row r="36" spans="2:15" x14ac:dyDescent="0.25">
      <c r="B36" t="s">
        <v>90</v>
      </c>
      <c r="C36" t="s">
        <v>89</v>
      </c>
      <c r="D36">
        <v>56.52</v>
      </c>
      <c r="E36">
        <v>46</v>
      </c>
      <c r="F36">
        <v>20</v>
      </c>
      <c r="G36">
        <v>0</v>
      </c>
      <c r="H36">
        <v>783</v>
      </c>
      <c r="I36">
        <v>920</v>
      </c>
      <c r="J36">
        <v>616</v>
      </c>
      <c r="K36">
        <v>753</v>
      </c>
      <c r="L36">
        <v>0</v>
      </c>
      <c r="M36">
        <v>62.5</v>
      </c>
    </row>
    <row r="37" spans="2:15" x14ac:dyDescent="0.25">
      <c r="B37" t="s">
        <v>90</v>
      </c>
      <c r="C37" t="s">
        <v>89</v>
      </c>
      <c r="D37">
        <v>53.49</v>
      </c>
      <c r="E37">
        <v>86</v>
      </c>
      <c r="F37">
        <v>40</v>
      </c>
      <c r="G37">
        <v>0</v>
      </c>
      <c r="H37">
        <v>1284</v>
      </c>
      <c r="I37">
        <v>1027</v>
      </c>
      <c r="J37">
        <v>1120</v>
      </c>
      <c r="K37">
        <v>863</v>
      </c>
      <c r="L37" s="2">
        <v>1E-167</v>
      </c>
      <c r="M37">
        <v>88.6</v>
      </c>
    </row>
    <row r="38" spans="2:15" x14ac:dyDescent="0.25">
      <c r="B38" t="s">
        <v>90</v>
      </c>
      <c r="C38" t="s">
        <v>89</v>
      </c>
      <c r="D38">
        <v>32.770000000000003</v>
      </c>
      <c r="E38">
        <v>119</v>
      </c>
      <c r="F38">
        <v>80</v>
      </c>
      <c r="G38">
        <v>0</v>
      </c>
      <c r="H38">
        <v>1963</v>
      </c>
      <c r="I38">
        <v>2319</v>
      </c>
      <c r="J38">
        <v>1802</v>
      </c>
      <c r="K38">
        <v>2158</v>
      </c>
      <c r="L38" s="2">
        <v>6.9999999999999999E-28</v>
      </c>
      <c r="M38">
        <v>53.8</v>
      </c>
    </row>
    <row r="39" spans="2:15" x14ac:dyDescent="0.25">
      <c r="B39" t="s">
        <v>90</v>
      </c>
      <c r="C39" t="s">
        <v>89</v>
      </c>
      <c r="D39">
        <v>37.5</v>
      </c>
      <c r="E39">
        <v>32</v>
      </c>
      <c r="F39">
        <v>20</v>
      </c>
      <c r="G39">
        <v>0</v>
      </c>
      <c r="H39">
        <v>99</v>
      </c>
      <c r="I39">
        <v>194</v>
      </c>
      <c r="J39">
        <v>1855</v>
      </c>
      <c r="K39">
        <v>1950</v>
      </c>
      <c r="L39">
        <v>2.6</v>
      </c>
      <c r="M39">
        <v>23.1</v>
      </c>
    </row>
    <row r="40" spans="2:15" x14ac:dyDescent="0.25">
      <c r="B40" t="s">
        <v>90</v>
      </c>
      <c r="C40" t="s">
        <v>89</v>
      </c>
      <c r="D40">
        <v>46.15</v>
      </c>
      <c r="E40">
        <v>26</v>
      </c>
      <c r="F40">
        <v>14</v>
      </c>
      <c r="G40">
        <v>0</v>
      </c>
      <c r="H40">
        <v>175</v>
      </c>
      <c r="I40">
        <v>98</v>
      </c>
      <c r="J40">
        <v>1931</v>
      </c>
      <c r="K40">
        <v>1854</v>
      </c>
      <c r="L40">
        <v>9.1</v>
      </c>
      <c r="M40">
        <v>21.2</v>
      </c>
    </row>
    <row r="41" spans="2:15" x14ac:dyDescent="0.25">
      <c r="B41" t="s">
        <v>90</v>
      </c>
      <c r="C41" t="s">
        <v>89</v>
      </c>
      <c r="D41">
        <v>59.87</v>
      </c>
      <c r="E41">
        <v>157</v>
      </c>
      <c r="F41">
        <v>63</v>
      </c>
      <c r="G41">
        <v>0</v>
      </c>
      <c r="H41">
        <v>2277</v>
      </c>
      <c r="I41">
        <v>1807</v>
      </c>
      <c r="J41">
        <v>2116</v>
      </c>
      <c r="K41">
        <v>1646</v>
      </c>
      <c r="L41" s="2">
        <v>1E-136</v>
      </c>
      <c r="M41">
        <v>161</v>
      </c>
    </row>
    <row r="42" spans="2:15" x14ac:dyDescent="0.25">
      <c r="B42" t="s">
        <v>90</v>
      </c>
      <c r="C42" t="s">
        <v>89</v>
      </c>
      <c r="D42">
        <v>58.33</v>
      </c>
      <c r="E42">
        <v>24</v>
      </c>
      <c r="F42">
        <v>10</v>
      </c>
      <c r="G42">
        <v>0</v>
      </c>
      <c r="H42">
        <v>1244</v>
      </c>
      <c r="I42">
        <v>1173</v>
      </c>
      <c r="J42">
        <v>1080</v>
      </c>
      <c r="K42">
        <v>1009</v>
      </c>
      <c r="L42" s="2">
        <v>1.9999999999999999E-23</v>
      </c>
      <c r="M42">
        <v>37.700000000000003</v>
      </c>
    </row>
    <row r="43" spans="2:15" x14ac:dyDescent="0.25">
      <c r="B43" t="s">
        <v>90</v>
      </c>
      <c r="C43" t="s">
        <v>89</v>
      </c>
      <c r="D43">
        <v>59.6</v>
      </c>
      <c r="E43">
        <v>99</v>
      </c>
      <c r="F43">
        <v>40</v>
      </c>
      <c r="G43">
        <v>0</v>
      </c>
      <c r="H43">
        <v>1004</v>
      </c>
      <c r="I43">
        <v>1300</v>
      </c>
      <c r="J43">
        <v>840</v>
      </c>
      <c r="K43">
        <v>1136</v>
      </c>
      <c r="L43">
        <v>0</v>
      </c>
      <c r="M43">
        <v>144</v>
      </c>
    </row>
    <row r="44" spans="2:15" x14ac:dyDescent="0.25">
      <c r="B44" t="s">
        <v>90</v>
      </c>
      <c r="C44" t="s">
        <v>89</v>
      </c>
      <c r="D44">
        <v>45.45</v>
      </c>
      <c r="E44">
        <v>22</v>
      </c>
      <c r="F44">
        <v>12</v>
      </c>
      <c r="G44">
        <v>0</v>
      </c>
      <c r="H44">
        <v>1870</v>
      </c>
      <c r="I44">
        <v>1935</v>
      </c>
      <c r="J44">
        <v>1709</v>
      </c>
      <c r="K44">
        <v>1774</v>
      </c>
      <c r="L44" s="2">
        <v>6.9999999999999999E-28</v>
      </c>
      <c r="M44">
        <v>25.4</v>
      </c>
    </row>
    <row r="45" spans="2:15" x14ac:dyDescent="0.25">
      <c r="B45" t="s">
        <v>90</v>
      </c>
      <c r="C45" t="s">
        <v>92</v>
      </c>
      <c r="D45">
        <v>34.29</v>
      </c>
      <c r="E45">
        <v>35</v>
      </c>
      <c r="F45">
        <v>23</v>
      </c>
      <c r="G45">
        <v>0</v>
      </c>
      <c r="H45">
        <v>3139</v>
      </c>
      <c r="I45">
        <v>3243</v>
      </c>
      <c r="J45">
        <v>3598</v>
      </c>
      <c r="K45">
        <v>3494</v>
      </c>
      <c r="L45">
        <v>4.8</v>
      </c>
      <c r="M45">
        <v>22.1</v>
      </c>
      <c r="O45" t="s">
        <v>84</v>
      </c>
    </row>
    <row r="46" spans="2:15" x14ac:dyDescent="0.25">
      <c r="B46" t="s">
        <v>90</v>
      </c>
      <c r="C46" t="s">
        <v>92</v>
      </c>
      <c r="D46">
        <v>47.62</v>
      </c>
      <c r="E46">
        <v>21</v>
      </c>
      <c r="F46">
        <v>11</v>
      </c>
      <c r="G46">
        <v>0</v>
      </c>
      <c r="H46">
        <v>4104</v>
      </c>
      <c r="I46">
        <v>4166</v>
      </c>
      <c r="J46">
        <v>1929</v>
      </c>
      <c r="K46">
        <v>1867</v>
      </c>
      <c r="L46">
        <v>3.5</v>
      </c>
      <c r="M46">
        <v>22.6</v>
      </c>
      <c r="O46" t="s">
        <v>84</v>
      </c>
    </row>
    <row r="47" spans="2:15" x14ac:dyDescent="0.25">
      <c r="B47" t="s">
        <v>90</v>
      </c>
      <c r="C47" t="s">
        <v>92</v>
      </c>
      <c r="D47">
        <v>43.75</v>
      </c>
      <c r="E47">
        <v>32</v>
      </c>
      <c r="F47">
        <v>18</v>
      </c>
      <c r="G47">
        <v>0</v>
      </c>
      <c r="H47">
        <v>1244</v>
      </c>
      <c r="I47">
        <v>1149</v>
      </c>
      <c r="J47">
        <v>1136</v>
      </c>
      <c r="K47">
        <v>1041</v>
      </c>
      <c r="L47">
        <v>5.6000000000000001E-2</v>
      </c>
      <c r="M47">
        <v>28.6</v>
      </c>
    </row>
    <row r="48" spans="2:15" x14ac:dyDescent="0.25">
      <c r="B48" t="s">
        <v>90</v>
      </c>
      <c r="C48" t="s">
        <v>92</v>
      </c>
      <c r="D48">
        <v>40.619999999999997</v>
      </c>
      <c r="E48">
        <v>32</v>
      </c>
      <c r="F48">
        <v>19</v>
      </c>
      <c r="G48">
        <v>0</v>
      </c>
      <c r="H48">
        <v>669</v>
      </c>
      <c r="I48">
        <v>764</v>
      </c>
      <c r="J48">
        <v>3242</v>
      </c>
      <c r="K48">
        <v>3337</v>
      </c>
      <c r="L48">
        <v>1.4</v>
      </c>
      <c r="M48">
        <v>24</v>
      </c>
    </row>
    <row r="49" spans="2:15" x14ac:dyDescent="0.25">
      <c r="B49" t="s">
        <v>90</v>
      </c>
      <c r="C49" t="s">
        <v>92</v>
      </c>
      <c r="D49">
        <v>43.33</v>
      </c>
      <c r="E49">
        <v>30</v>
      </c>
      <c r="F49">
        <v>17</v>
      </c>
      <c r="G49">
        <v>0</v>
      </c>
      <c r="H49">
        <v>1244</v>
      </c>
      <c r="I49">
        <v>1155</v>
      </c>
      <c r="J49">
        <v>1136</v>
      </c>
      <c r="K49">
        <v>1047</v>
      </c>
      <c r="L49">
        <v>8.9999999999999993E-3</v>
      </c>
      <c r="M49">
        <v>26.7</v>
      </c>
    </row>
    <row r="50" spans="2:15" x14ac:dyDescent="0.25">
      <c r="B50" t="s">
        <v>90</v>
      </c>
      <c r="C50" t="s">
        <v>92</v>
      </c>
      <c r="D50">
        <v>51.52</v>
      </c>
      <c r="E50">
        <v>33</v>
      </c>
      <c r="F50">
        <v>16</v>
      </c>
      <c r="G50">
        <v>0</v>
      </c>
      <c r="H50">
        <v>2402</v>
      </c>
      <c r="I50">
        <v>2500</v>
      </c>
      <c r="J50">
        <v>2294</v>
      </c>
      <c r="K50">
        <v>2392</v>
      </c>
      <c r="L50">
        <v>0</v>
      </c>
      <c r="M50">
        <v>46</v>
      </c>
    </row>
    <row r="51" spans="2:15" s="10" customFormat="1" x14ac:dyDescent="0.25">
      <c r="B51" t="s">
        <v>90</v>
      </c>
      <c r="C51" t="s">
        <v>92</v>
      </c>
      <c r="D51">
        <v>48.94</v>
      </c>
      <c r="E51">
        <v>47</v>
      </c>
      <c r="F51">
        <v>24</v>
      </c>
      <c r="G51">
        <v>0</v>
      </c>
      <c r="H51">
        <v>780</v>
      </c>
      <c r="I51">
        <v>920</v>
      </c>
      <c r="J51">
        <v>669</v>
      </c>
      <c r="K51">
        <v>809</v>
      </c>
      <c r="L51">
        <v>0</v>
      </c>
      <c r="M51">
        <v>58.3</v>
      </c>
      <c r="N51"/>
      <c r="O51"/>
    </row>
    <row r="52" spans="2:15" x14ac:dyDescent="0.25">
      <c r="B52" t="s">
        <v>90</v>
      </c>
      <c r="C52" t="s">
        <v>92</v>
      </c>
      <c r="D52">
        <v>36.36</v>
      </c>
      <c r="E52">
        <v>66</v>
      </c>
      <c r="F52">
        <v>42</v>
      </c>
      <c r="G52">
        <v>0</v>
      </c>
      <c r="H52">
        <v>3</v>
      </c>
      <c r="I52">
        <v>200</v>
      </c>
      <c r="J52">
        <v>24</v>
      </c>
      <c r="K52">
        <v>221</v>
      </c>
      <c r="L52">
        <v>0</v>
      </c>
      <c r="M52">
        <v>56.1</v>
      </c>
    </row>
    <row r="53" spans="2:15" x14ac:dyDescent="0.25">
      <c r="B53" t="s">
        <v>90</v>
      </c>
      <c r="C53" t="s">
        <v>92</v>
      </c>
      <c r="D53">
        <v>53.33</v>
      </c>
      <c r="E53">
        <v>30</v>
      </c>
      <c r="F53">
        <v>14</v>
      </c>
      <c r="G53">
        <v>0</v>
      </c>
      <c r="H53">
        <v>2402</v>
      </c>
      <c r="I53">
        <v>2491</v>
      </c>
      <c r="J53">
        <v>2294</v>
      </c>
      <c r="K53">
        <v>2383</v>
      </c>
      <c r="L53">
        <v>0</v>
      </c>
      <c r="M53">
        <v>44.1</v>
      </c>
    </row>
    <row r="54" spans="2:15" x14ac:dyDescent="0.25">
      <c r="B54" t="s">
        <v>90</v>
      </c>
      <c r="C54" t="s">
        <v>92</v>
      </c>
      <c r="D54">
        <v>39.130000000000003</v>
      </c>
      <c r="E54">
        <v>46</v>
      </c>
      <c r="F54">
        <v>28</v>
      </c>
      <c r="G54">
        <v>0</v>
      </c>
      <c r="H54">
        <v>3330</v>
      </c>
      <c r="I54">
        <v>3193</v>
      </c>
      <c r="J54">
        <v>3312</v>
      </c>
      <c r="K54">
        <v>3175</v>
      </c>
      <c r="L54" s="2">
        <v>1E-54</v>
      </c>
      <c r="M54">
        <v>33.1</v>
      </c>
    </row>
    <row r="55" spans="2:15" x14ac:dyDescent="0.25">
      <c r="B55" t="s">
        <v>90</v>
      </c>
      <c r="C55" t="s">
        <v>92</v>
      </c>
      <c r="D55">
        <v>55.1</v>
      </c>
      <c r="E55">
        <v>98</v>
      </c>
      <c r="F55">
        <v>44</v>
      </c>
      <c r="G55">
        <v>0</v>
      </c>
      <c r="H55">
        <v>983</v>
      </c>
      <c r="I55">
        <v>1276</v>
      </c>
      <c r="J55">
        <v>875</v>
      </c>
      <c r="K55">
        <v>1168</v>
      </c>
      <c r="L55">
        <v>0</v>
      </c>
      <c r="M55">
        <v>120</v>
      </c>
    </row>
    <row r="56" spans="2:15" x14ac:dyDescent="0.25">
      <c r="B56" t="s">
        <v>90</v>
      </c>
      <c r="C56" t="s">
        <v>92</v>
      </c>
      <c r="D56">
        <v>36.36</v>
      </c>
      <c r="E56">
        <v>55</v>
      </c>
      <c r="F56">
        <v>35</v>
      </c>
      <c r="G56">
        <v>0</v>
      </c>
      <c r="H56">
        <v>1660</v>
      </c>
      <c r="I56">
        <v>1824</v>
      </c>
      <c r="J56">
        <v>1546</v>
      </c>
      <c r="K56">
        <v>1710</v>
      </c>
      <c r="L56" s="2">
        <v>5.0000000000000004E-6</v>
      </c>
      <c r="M56">
        <v>30.9</v>
      </c>
    </row>
    <row r="57" spans="2:15" x14ac:dyDescent="0.25">
      <c r="B57" t="s">
        <v>90</v>
      </c>
      <c r="C57" t="s">
        <v>92</v>
      </c>
      <c r="D57">
        <v>35.590000000000003</v>
      </c>
      <c r="E57">
        <v>59</v>
      </c>
      <c r="F57">
        <v>38</v>
      </c>
      <c r="G57">
        <v>0</v>
      </c>
      <c r="H57">
        <v>1648</v>
      </c>
      <c r="I57">
        <v>1824</v>
      </c>
      <c r="J57">
        <v>1534</v>
      </c>
      <c r="K57">
        <v>1710</v>
      </c>
      <c r="L57" s="2">
        <v>1.9999999999999999E-6</v>
      </c>
      <c r="M57">
        <v>32.200000000000003</v>
      </c>
    </row>
    <row r="58" spans="2:15" x14ac:dyDescent="0.25">
      <c r="B58" t="s">
        <v>90</v>
      </c>
      <c r="C58" t="s">
        <v>92</v>
      </c>
      <c r="D58">
        <v>30</v>
      </c>
      <c r="E58">
        <v>20</v>
      </c>
      <c r="F58">
        <v>14</v>
      </c>
      <c r="G58">
        <v>0</v>
      </c>
      <c r="H58">
        <v>3915</v>
      </c>
      <c r="I58">
        <v>3974</v>
      </c>
      <c r="J58">
        <v>3295</v>
      </c>
      <c r="K58">
        <v>3354</v>
      </c>
      <c r="L58">
        <v>9.1999999999999993</v>
      </c>
      <c r="M58">
        <v>21.2</v>
      </c>
    </row>
    <row r="59" spans="2:15" x14ac:dyDescent="0.25">
      <c r="B59" t="s">
        <v>90</v>
      </c>
      <c r="C59" t="s">
        <v>92</v>
      </c>
      <c r="D59">
        <v>39.130000000000003</v>
      </c>
      <c r="E59">
        <v>23</v>
      </c>
      <c r="F59">
        <v>14</v>
      </c>
      <c r="G59">
        <v>0</v>
      </c>
      <c r="H59">
        <v>127</v>
      </c>
      <c r="I59">
        <v>59</v>
      </c>
      <c r="J59">
        <v>3848</v>
      </c>
      <c r="K59">
        <v>3916</v>
      </c>
      <c r="L59">
        <v>9.1</v>
      </c>
      <c r="M59">
        <v>21.2</v>
      </c>
      <c r="O59" t="s">
        <v>84</v>
      </c>
    </row>
    <row r="60" spans="2:15" x14ac:dyDescent="0.25">
      <c r="B60" t="s">
        <v>90</v>
      </c>
      <c r="C60" t="s">
        <v>92</v>
      </c>
      <c r="D60">
        <v>34.950000000000003</v>
      </c>
      <c r="E60">
        <v>103</v>
      </c>
      <c r="F60">
        <v>67</v>
      </c>
      <c r="G60">
        <v>0</v>
      </c>
      <c r="H60">
        <v>936</v>
      </c>
      <c r="I60">
        <v>1244</v>
      </c>
      <c r="J60">
        <v>828</v>
      </c>
      <c r="K60">
        <v>1136</v>
      </c>
      <c r="L60" s="2">
        <v>2E-19</v>
      </c>
      <c r="M60">
        <v>49.6</v>
      </c>
    </row>
    <row r="61" spans="2:15" x14ac:dyDescent="0.25">
      <c r="B61" t="s">
        <v>90</v>
      </c>
      <c r="C61" t="s">
        <v>92</v>
      </c>
      <c r="D61">
        <v>36.94</v>
      </c>
      <c r="E61">
        <v>157</v>
      </c>
      <c r="F61">
        <v>99</v>
      </c>
      <c r="G61">
        <v>0</v>
      </c>
      <c r="H61">
        <v>1921</v>
      </c>
      <c r="I61">
        <v>1451</v>
      </c>
      <c r="J61">
        <v>1807</v>
      </c>
      <c r="K61">
        <v>1337</v>
      </c>
      <c r="L61" s="2">
        <v>1E-54</v>
      </c>
      <c r="M61">
        <v>120</v>
      </c>
    </row>
    <row r="62" spans="2:15" x14ac:dyDescent="0.25">
      <c r="B62" t="s">
        <v>90</v>
      </c>
      <c r="C62" t="s">
        <v>92</v>
      </c>
      <c r="D62">
        <v>38.24</v>
      </c>
      <c r="E62">
        <v>34</v>
      </c>
      <c r="F62">
        <v>21</v>
      </c>
      <c r="G62">
        <v>0</v>
      </c>
      <c r="H62">
        <v>1144</v>
      </c>
      <c r="I62">
        <v>1245</v>
      </c>
      <c r="J62">
        <v>1036</v>
      </c>
      <c r="K62">
        <v>1137</v>
      </c>
      <c r="L62">
        <v>0.15</v>
      </c>
      <c r="M62">
        <v>27.2</v>
      </c>
    </row>
    <row r="63" spans="2:15" x14ac:dyDescent="0.25">
      <c r="B63" t="s">
        <v>90</v>
      </c>
      <c r="C63" t="s">
        <v>92</v>
      </c>
      <c r="D63">
        <v>33.93</v>
      </c>
      <c r="E63">
        <v>56</v>
      </c>
      <c r="F63">
        <v>37</v>
      </c>
      <c r="G63">
        <v>0</v>
      </c>
      <c r="H63">
        <v>3029</v>
      </c>
      <c r="I63">
        <v>2862</v>
      </c>
      <c r="J63">
        <v>3011</v>
      </c>
      <c r="K63">
        <v>2844</v>
      </c>
      <c r="L63" s="2">
        <v>9.9999999999999999E-110</v>
      </c>
      <c r="M63">
        <v>28.6</v>
      </c>
    </row>
    <row r="64" spans="2:15" x14ac:dyDescent="0.25">
      <c r="B64" t="s">
        <v>90</v>
      </c>
      <c r="C64" t="s">
        <v>92</v>
      </c>
      <c r="D64">
        <v>50.59</v>
      </c>
      <c r="E64">
        <v>85</v>
      </c>
      <c r="F64">
        <v>42</v>
      </c>
      <c r="G64">
        <v>0</v>
      </c>
      <c r="H64">
        <v>1278</v>
      </c>
      <c r="I64">
        <v>1024</v>
      </c>
      <c r="J64">
        <v>1170</v>
      </c>
      <c r="K64">
        <v>916</v>
      </c>
      <c r="L64" s="2">
        <v>7.0000000000000002E-137</v>
      </c>
      <c r="M64">
        <v>86.8</v>
      </c>
    </row>
    <row r="65" spans="2:15" x14ac:dyDescent="0.25">
      <c r="B65" t="s">
        <v>90</v>
      </c>
      <c r="C65" t="s">
        <v>92</v>
      </c>
      <c r="D65">
        <v>38.18</v>
      </c>
      <c r="E65">
        <v>55</v>
      </c>
      <c r="F65">
        <v>34</v>
      </c>
      <c r="G65">
        <v>0</v>
      </c>
      <c r="H65">
        <v>3357</v>
      </c>
      <c r="I65">
        <v>3193</v>
      </c>
      <c r="J65">
        <v>3339</v>
      </c>
      <c r="K65">
        <v>3175</v>
      </c>
      <c r="L65" s="2">
        <v>1E-54</v>
      </c>
      <c r="M65">
        <v>35</v>
      </c>
    </row>
    <row r="66" spans="2:15" s="10" customFormat="1" x14ac:dyDescent="0.25">
      <c r="B66" t="s">
        <v>90</v>
      </c>
      <c r="C66" t="s">
        <v>92</v>
      </c>
      <c r="D66">
        <v>35.049999999999997</v>
      </c>
      <c r="E66">
        <v>97</v>
      </c>
      <c r="F66">
        <v>63</v>
      </c>
      <c r="G66">
        <v>0</v>
      </c>
      <c r="H66">
        <v>1255</v>
      </c>
      <c r="I66">
        <v>965</v>
      </c>
      <c r="J66">
        <v>1147</v>
      </c>
      <c r="K66">
        <v>857</v>
      </c>
      <c r="L66" s="2">
        <v>1E-54</v>
      </c>
      <c r="M66">
        <v>56.5</v>
      </c>
      <c r="N66"/>
      <c r="O66"/>
    </row>
    <row r="67" spans="2:15" x14ac:dyDescent="0.25">
      <c r="B67" t="s">
        <v>90</v>
      </c>
      <c r="C67" t="s">
        <v>92</v>
      </c>
      <c r="D67">
        <v>33.33</v>
      </c>
      <c r="E67">
        <v>27</v>
      </c>
      <c r="F67">
        <v>18</v>
      </c>
      <c r="G67">
        <v>0</v>
      </c>
      <c r="H67">
        <v>3740</v>
      </c>
      <c r="I67">
        <v>3820</v>
      </c>
      <c r="J67">
        <v>3886</v>
      </c>
      <c r="K67">
        <v>3806</v>
      </c>
      <c r="L67">
        <v>0.72</v>
      </c>
      <c r="M67">
        <v>24.9</v>
      </c>
      <c r="O67" t="s">
        <v>84</v>
      </c>
    </row>
    <row r="68" spans="2:15" x14ac:dyDescent="0.25">
      <c r="B68" t="s">
        <v>90</v>
      </c>
      <c r="C68" t="s">
        <v>92</v>
      </c>
      <c r="D68">
        <v>43.18</v>
      </c>
      <c r="E68">
        <v>44</v>
      </c>
      <c r="F68">
        <v>25</v>
      </c>
      <c r="G68">
        <v>0</v>
      </c>
      <c r="H68">
        <v>1811</v>
      </c>
      <c r="I68">
        <v>1680</v>
      </c>
      <c r="J68">
        <v>1697</v>
      </c>
      <c r="K68">
        <v>1566</v>
      </c>
      <c r="L68" s="2">
        <v>7.0000000000000005E-8</v>
      </c>
      <c r="M68">
        <v>27.6</v>
      </c>
    </row>
    <row r="69" spans="2:15" x14ac:dyDescent="0.25">
      <c r="B69" t="s">
        <v>90</v>
      </c>
      <c r="C69" t="s">
        <v>92</v>
      </c>
      <c r="D69">
        <v>36.26</v>
      </c>
      <c r="E69">
        <v>91</v>
      </c>
      <c r="F69">
        <v>58</v>
      </c>
      <c r="G69">
        <v>0</v>
      </c>
      <c r="H69">
        <v>3461</v>
      </c>
      <c r="I69">
        <v>3189</v>
      </c>
      <c r="J69">
        <v>3443</v>
      </c>
      <c r="K69">
        <v>3171</v>
      </c>
      <c r="L69" s="2">
        <v>9.9999999999999999E-110</v>
      </c>
      <c r="M69">
        <v>46.9</v>
      </c>
    </row>
    <row r="70" spans="2:15" x14ac:dyDescent="0.25">
      <c r="B70" t="s">
        <v>90</v>
      </c>
      <c r="C70" t="s">
        <v>92</v>
      </c>
      <c r="D70">
        <v>52.41</v>
      </c>
      <c r="E70">
        <v>311</v>
      </c>
      <c r="F70">
        <v>148</v>
      </c>
      <c r="G70">
        <v>0</v>
      </c>
      <c r="H70">
        <v>2349</v>
      </c>
      <c r="I70">
        <v>1417</v>
      </c>
      <c r="J70">
        <v>2235</v>
      </c>
      <c r="K70">
        <v>1303</v>
      </c>
      <c r="L70" s="2">
        <v>7.0000000000000002E-137</v>
      </c>
      <c r="M70">
        <v>314</v>
      </c>
    </row>
    <row r="71" spans="2:15" x14ac:dyDescent="0.25">
      <c r="B71" t="s">
        <v>90</v>
      </c>
      <c r="C71" t="s">
        <v>92</v>
      </c>
      <c r="D71">
        <v>39</v>
      </c>
      <c r="E71">
        <v>200</v>
      </c>
      <c r="F71">
        <v>122</v>
      </c>
      <c r="G71">
        <v>0</v>
      </c>
      <c r="H71">
        <v>3461</v>
      </c>
      <c r="I71">
        <v>2862</v>
      </c>
      <c r="J71">
        <v>3443</v>
      </c>
      <c r="K71">
        <v>2844</v>
      </c>
      <c r="L71" s="2">
        <v>7.0000000000000002E-137</v>
      </c>
      <c r="M71">
        <v>122</v>
      </c>
    </row>
    <row r="72" spans="2:15" x14ac:dyDescent="0.25">
      <c r="B72" t="s">
        <v>90</v>
      </c>
      <c r="C72" t="s">
        <v>92</v>
      </c>
      <c r="D72">
        <v>37.6</v>
      </c>
      <c r="E72">
        <v>125</v>
      </c>
      <c r="F72">
        <v>78</v>
      </c>
      <c r="G72">
        <v>0</v>
      </c>
      <c r="H72">
        <v>1548</v>
      </c>
      <c r="I72">
        <v>1922</v>
      </c>
      <c r="J72">
        <v>1434</v>
      </c>
      <c r="K72">
        <v>1808</v>
      </c>
      <c r="L72" s="2">
        <v>2E-19</v>
      </c>
      <c r="M72">
        <v>63.4</v>
      </c>
    </row>
    <row r="73" spans="2:15" x14ac:dyDescent="0.25">
      <c r="B73" t="s">
        <v>90</v>
      </c>
      <c r="C73" t="s">
        <v>92</v>
      </c>
      <c r="D73">
        <v>42.67</v>
      </c>
      <c r="E73">
        <v>75</v>
      </c>
      <c r="F73">
        <v>43</v>
      </c>
      <c r="G73">
        <v>0</v>
      </c>
      <c r="H73">
        <v>1698</v>
      </c>
      <c r="I73">
        <v>1922</v>
      </c>
      <c r="J73">
        <v>1584</v>
      </c>
      <c r="K73">
        <v>1808</v>
      </c>
      <c r="L73" s="2">
        <v>2.9999999999999999E-16</v>
      </c>
      <c r="M73">
        <v>49.2</v>
      </c>
    </row>
    <row r="74" spans="2:15" x14ac:dyDescent="0.25">
      <c r="B74" t="s">
        <v>90</v>
      </c>
      <c r="C74" t="s">
        <v>92</v>
      </c>
      <c r="D74">
        <v>38.04</v>
      </c>
      <c r="E74">
        <v>92</v>
      </c>
      <c r="F74">
        <v>57</v>
      </c>
      <c r="G74">
        <v>0</v>
      </c>
      <c r="H74">
        <v>2233</v>
      </c>
      <c r="I74">
        <v>1958</v>
      </c>
      <c r="J74">
        <v>2119</v>
      </c>
      <c r="K74">
        <v>1844</v>
      </c>
      <c r="L74" s="2">
        <v>1E-54</v>
      </c>
      <c r="M74">
        <v>67.5</v>
      </c>
    </row>
    <row r="75" spans="2:15" x14ac:dyDescent="0.25">
      <c r="B75" t="s">
        <v>90</v>
      </c>
      <c r="C75" t="s">
        <v>92</v>
      </c>
      <c r="D75">
        <v>58.62</v>
      </c>
      <c r="E75">
        <v>29</v>
      </c>
      <c r="F75">
        <v>12</v>
      </c>
      <c r="G75">
        <v>0</v>
      </c>
      <c r="H75">
        <v>916</v>
      </c>
      <c r="I75">
        <v>830</v>
      </c>
      <c r="J75">
        <v>805</v>
      </c>
      <c r="K75">
        <v>719</v>
      </c>
      <c r="L75" s="2">
        <v>7.0000000000000002E-137</v>
      </c>
      <c r="M75">
        <v>32.700000000000003</v>
      </c>
    </row>
    <row r="76" spans="2:15" x14ac:dyDescent="0.25">
      <c r="B76" t="s">
        <v>90</v>
      </c>
      <c r="C76" t="s">
        <v>92</v>
      </c>
      <c r="D76">
        <v>34.619999999999997</v>
      </c>
      <c r="E76">
        <v>26</v>
      </c>
      <c r="F76">
        <v>17</v>
      </c>
      <c r="G76">
        <v>0</v>
      </c>
      <c r="H76">
        <v>1074</v>
      </c>
      <c r="I76">
        <v>997</v>
      </c>
      <c r="J76">
        <v>760</v>
      </c>
      <c r="K76">
        <v>683</v>
      </c>
      <c r="L76">
        <v>3.5</v>
      </c>
      <c r="M76">
        <v>22.6</v>
      </c>
    </row>
    <row r="77" spans="2:15" x14ac:dyDescent="0.25">
      <c r="B77" t="s">
        <v>90</v>
      </c>
      <c r="C77" t="s">
        <v>92</v>
      </c>
      <c r="D77">
        <v>36</v>
      </c>
      <c r="E77">
        <v>25</v>
      </c>
      <c r="F77">
        <v>16</v>
      </c>
      <c r="G77">
        <v>0</v>
      </c>
      <c r="H77">
        <v>579</v>
      </c>
      <c r="I77">
        <v>653</v>
      </c>
      <c r="J77">
        <v>2985</v>
      </c>
      <c r="K77">
        <v>3059</v>
      </c>
      <c r="L77">
        <v>9.1</v>
      </c>
      <c r="M77">
        <v>21.2</v>
      </c>
    </row>
    <row r="78" spans="2:15" x14ac:dyDescent="0.25">
      <c r="B78" t="s">
        <v>90</v>
      </c>
      <c r="C78" t="s">
        <v>92</v>
      </c>
      <c r="D78">
        <v>42.86</v>
      </c>
      <c r="E78">
        <v>210</v>
      </c>
      <c r="F78">
        <v>120</v>
      </c>
      <c r="G78">
        <v>0</v>
      </c>
      <c r="H78">
        <v>2833</v>
      </c>
      <c r="I78">
        <v>3462</v>
      </c>
      <c r="J78">
        <v>2815</v>
      </c>
      <c r="K78">
        <v>3444</v>
      </c>
      <c r="L78">
        <v>0</v>
      </c>
      <c r="M78">
        <v>206</v>
      </c>
    </row>
    <row r="79" spans="2:15" x14ac:dyDescent="0.25">
      <c r="B79" t="s">
        <v>90</v>
      </c>
      <c r="C79" t="s">
        <v>92</v>
      </c>
      <c r="D79">
        <v>33.33</v>
      </c>
      <c r="E79">
        <v>114</v>
      </c>
      <c r="F79">
        <v>76</v>
      </c>
      <c r="G79">
        <v>0</v>
      </c>
      <c r="H79">
        <v>2299</v>
      </c>
      <c r="I79">
        <v>1958</v>
      </c>
      <c r="J79">
        <v>2185</v>
      </c>
      <c r="K79">
        <v>1844</v>
      </c>
      <c r="L79" s="2">
        <v>1E-54</v>
      </c>
      <c r="M79">
        <v>69.8</v>
      </c>
    </row>
    <row r="80" spans="2:15" x14ac:dyDescent="0.25">
      <c r="B80" t="s">
        <v>90</v>
      </c>
      <c r="C80" t="s">
        <v>92</v>
      </c>
      <c r="D80">
        <v>50</v>
      </c>
      <c r="E80">
        <v>24</v>
      </c>
      <c r="F80">
        <v>12</v>
      </c>
      <c r="G80">
        <v>0</v>
      </c>
      <c r="H80">
        <v>2487</v>
      </c>
      <c r="I80">
        <v>2416</v>
      </c>
      <c r="J80">
        <v>2379</v>
      </c>
      <c r="K80">
        <v>2308</v>
      </c>
      <c r="L80" s="2">
        <v>7.0000000000000002E-137</v>
      </c>
      <c r="M80">
        <v>23.5</v>
      </c>
    </row>
    <row r="81" spans="2:15" x14ac:dyDescent="0.25">
      <c r="B81" t="s">
        <v>90</v>
      </c>
      <c r="C81" t="s">
        <v>92</v>
      </c>
      <c r="D81">
        <v>32.69</v>
      </c>
      <c r="E81">
        <v>52</v>
      </c>
      <c r="F81">
        <v>35</v>
      </c>
      <c r="G81">
        <v>0</v>
      </c>
      <c r="H81">
        <v>3227</v>
      </c>
      <c r="I81">
        <v>3382</v>
      </c>
      <c r="J81">
        <v>3209</v>
      </c>
      <c r="K81">
        <v>3364</v>
      </c>
      <c r="L81" s="2">
        <v>2.9999999999999999E-16</v>
      </c>
      <c r="M81">
        <v>26.7</v>
      </c>
    </row>
    <row r="82" spans="2:15" x14ac:dyDescent="0.25">
      <c r="B82" t="s">
        <v>90</v>
      </c>
      <c r="C82" t="s">
        <v>92</v>
      </c>
      <c r="D82">
        <v>67.05</v>
      </c>
      <c r="E82">
        <v>349</v>
      </c>
      <c r="F82">
        <v>115</v>
      </c>
      <c r="G82">
        <v>0</v>
      </c>
      <c r="H82">
        <v>1307</v>
      </c>
      <c r="I82">
        <v>2353</v>
      </c>
      <c r="J82">
        <v>1193</v>
      </c>
      <c r="K82">
        <v>2239</v>
      </c>
      <c r="L82">
        <v>0</v>
      </c>
      <c r="M82">
        <v>586</v>
      </c>
    </row>
    <row r="83" spans="2:15" x14ac:dyDescent="0.25">
      <c r="B83" t="s">
        <v>90</v>
      </c>
      <c r="C83" t="s">
        <v>92</v>
      </c>
      <c r="D83">
        <v>45.45</v>
      </c>
      <c r="E83">
        <v>22</v>
      </c>
      <c r="F83">
        <v>12</v>
      </c>
      <c r="G83">
        <v>0</v>
      </c>
      <c r="H83">
        <v>3406</v>
      </c>
      <c r="I83">
        <v>3341</v>
      </c>
      <c r="J83">
        <v>498</v>
      </c>
      <c r="K83">
        <v>433</v>
      </c>
      <c r="L83">
        <v>4.9000000000000004</v>
      </c>
      <c r="M83">
        <v>22.1</v>
      </c>
    </row>
    <row r="84" spans="2:15" x14ac:dyDescent="0.25">
      <c r="B84" t="s">
        <v>90</v>
      </c>
      <c r="C84" t="s">
        <v>87</v>
      </c>
      <c r="D84">
        <v>45.71</v>
      </c>
      <c r="E84">
        <v>35</v>
      </c>
      <c r="F84">
        <v>19</v>
      </c>
      <c r="G84">
        <v>0</v>
      </c>
      <c r="H84">
        <v>1553</v>
      </c>
      <c r="I84">
        <v>1449</v>
      </c>
      <c r="J84">
        <v>1474</v>
      </c>
      <c r="K84">
        <v>1370</v>
      </c>
      <c r="L84" s="2">
        <v>3E-11</v>
      </c>
      <c r="M84">
        <v>24.9</v>
      </c>
    </row>
    <row r="85" spans="2:15" x14ac:dyDescent="0.25">
      <c r="B85" t="s">
        <v>90</v>
      </c>
      <c r="C85" t="s">
        <v>87</v>
      </c>
      <c r="D85">
        <v>35.71</v>
      </c>
      <c r="E85">
        <v>28</v>
      </c>
      <c r="F85">
        <v>18</v>
      </c>
      <c r="G85">
        <v>0</v>
      </c>
      <c r="H85">
        <v>667</v>
      </c>
      <c r="I85">
        <v>584</v>
      </c>
      <c r="J85">
        <v>891</v>
      </c>
      <c r="K85">
        <v>974</v>
      </c>
      <c r="L85">
        <v>7.6999999999999999E-2</v>
      </c>
      <c r="M85">
        <v>24.4</v>
      </c>
      <c r="O85" t="s">
        <v>84</v>
      </c>
    </row>
    <row r="86" spans="2:15" x14ac:dyDescent="0.25">
      <c r="B86" t="s">
        <v>90</v>
      </c>
      <c r="C86" t="s">
        <v>87</v>
      </c>
      <c r="D86">
        <v>57.69</v>
      </c>
      <c r="E86">
        <v>26</v>
      </c>
      <c r="F86">
        <v>11</v>
      </c>
      <c r="G86">
        <v>0</v>
      </c>
      <c r="H86">
        <v>1199</v>
      </c>
      <c r="I86">
        <v>1122</v>
      </c>
      <c r="J86">
        <v>1117</v>
      </c>
      <c r="K86">
        <v>1040</v>
      </c>
      <c r="L86" s="2">
        <v>3E-11</v>
      </c>
      <c r="M86">
        <v>36.799999999999997</v>
      </c>
    </row>
    <row r="87" spans="2:15" x14ac:dyDescent="0.25">
      <c r="B87" t="s">
        <v>90</v>
      </c>
      <c r="C87" t="s">
        <v>87</v>
      </c>
      <c r="D87">
        <v>34.15</v>
      </c>
      <c r="E87">
        <v>41</v>
      </c>
      <c r="F87">
        <v>27</v>
      </c>
      <c r="G87">
        <v>0</v>
      </c>
      <c r="H87">
        <v>918</v>
      </c>
      <c r="I87">
        <v>1040</v>
      </c>
      <c r="J87">
        <v>839</v>
      </c>
      <c r="K87">
        <v>961</v>
      </c>
      <c r="L87" s="2">
        <v>5.9999999999999999E-24</v>
      </c>
      <c r="M87">
        <v>29.9</v>
      </c>
    </row>
    <row r="88" spans="2:15" x14ac:dyDescent="0.25">
      <c r="B88" t="s">
        <v>90</v>
      </c>
      <c r="C88" t="s">
        <v>87</v>
      </c>
      <c r="D88">
        <v>44.44</v>
      </c>
      <c r="E88">
        <v>54</v>
      </c>
      <c r="F88">
        <v>30</v>
      </c>
      <c r="G88">
        <v>0</v>
      </c>
      <c r="H88">
        <v>795</v>
      </c>
      <c r="I88">
        <v>956</v>
      </c>
      <c r="J88">
        <v>713</v>
      </c>
      <c r="K88">
        <v>874</v>
      </c>
      <c r="L88">
        <v>0</v>
      </c>
      <c r="M88">
        <v>61.6</v>
      </c>
    </row>
    <row r="89" spans="2:15" x14ac:dyDescent="0.25">
      <c r="B89" t="s">
        <v>90</v>
      </c>
      <c r="C89" t="s">
        <v>87</v>
      </c>
      <c r="D89">
        <v>60</v>
      </c>
      <c r="E89">
        <v>25</v>
      </c>
      <c r="F89">
        <v>10</v>
      </c>
      <c r="G89">
        <v>0</v>
      </c>
      <c r="H89">
        <v>998</v>
      </c>
      <c r="I89">
        <v>1072</v>
      </c>
      <c r="J89">
        <v>919</v>
      </c>
      <c r="K89">
        <v>993</v>
      </c>
      <c r="L89">
        <v>0</v>
      </c>
      <c r="M89">
        <v>32.200000000000003</v>
      </c>
    </row>
    <row r="90" spans="2:15" x14ac:dyDescent="0.25">
      <c r="B90" t="s">
        <v>90</v>
      </c>
      <c r="C90" t="s">
        <v>87</v>
      </c>
      <c r="D90">
        <v>40.619999999999997</v>
      </c>
      <c r="E90">
        <v>64</v>
      </c>
      <c r="F90">
        <v>38</v>
      </c>
      <c r="G90">
        <v>0</v>
      </c>
      <c r="H90">
        <v>9</v>
      </c>
      <c r="I90">
        <v>200</v>
      </c>
      <c r="J90">
        <v>20</v>
      </c>
      <c r="K90">
        <v>211</v>
      </c>
      <c r="L90">
        <v>0</v>
      </c>
      <c r="M90">
        <v>58.8</v>
      </c>
    </row>
    <row r="91" spans="2:15" x14ac:dyDescent="0.25">
      <c r="B91" t="s">
        <v>90</v>
      </c>
      <c r="C91" t="s">
        <v>87</v>
      </c>
      <c r="D91">
        <v>44.68</v>
      </c>
      <c r="E91">
        <v>47</v>
      </c>
      <c r="F91">
        <v>26</v>
      </c>
      <c r="G91">
        <v>0</v>
      </c>
      <c r="H91">
        <v>916</v>
      </c>
      <c r="I91">
        <v>776</v>
      </c>
      <c r="J91">
        <v>834</v>
      </c>
      <c r="K91">
        <v>694</v>
      </c>
      <c r="L91" s="2">
        <v>2E-155</v>
      </c>
      <c r="M91">
        <v>37.299999999999997</v>
      </c>
    </row>
    <row r="92" spans="2:15" x14ac:dyDescent="0.25">
      <c r="B92" t="s">
        <v>90</v>
      </c>
      <c r="C92" t="s">
        <v>87</v>
      </c>
      <c r="D92">
        <v>43.44</v>
      </c>
      <c r="E92">
        <v>221</v>
      </c>
      <c r="F92">
        <v>125</v>
      </c>
      <c r="G92">
        <v>0</v>
      </c>
      <c r="H92">
        <v>2824</v>
      </c>
      <c r="I92">
        <v>3486</v>
      </c>
      <c r="J92">
        <v>2785</v>
      </c>
      <c r="K92">
        <v>3447</v>
      </c>
      <c r="L92">
        <v>0</v>
      </c>
      <c r="M92">
        <v>222</v>
      </c>
    </row>
    <row r="93" spans="2:15" x14ac:dyDescent="0.25">
      <c r="B93" t="s">
        <v>90</v>
      </c>
      <c r="C93" t="s">
        <v>87</v>
      </c>
      <c r="D93">
        <v>55.16</v>
      </c>
      <c r="E93">
        <v>339</v>
      </c>
      <c r="F93">
        <v>152</v>
      </c>
      <c r="G93">
        <v>0</v>
      </c>
      <c r="H93">
        <v>2322</v>
      </c>
      <c r="I93">
        <v>1306</v>
      </c>
      <c r="J93">
        <v>2243</v>
      </c>
      <c r="K93">
        <v>1227</v>
      </c>
      <c r="L93" s="2">
        <v>2E-155</v>
      </c>
      <c r="M93">
        <v>386</v>
      </c>
    </row>
    <row r="94" spans="2:15" x14ac:dyDescent="0.25">
      <c r="B94" t="s">
        <v>90</v>
      </c>
      <c r="C94" t="s">
        <v>87</v>
      </c>
      <c r="D94">
        <v>36.29</v>
      </c>
      <c r="E94">
        <v>124</v>
      </c>
      <c r="F94">
        <v>79</v>
      </c>
      <c r="G94">
        <v>0</v>
      </c>
      <c r="H94">
        <v>2044</v>
      </c>
      <c r="I94">
        <v>1673</v>
      </c>
      <c r="J94">
        <v>1965</v>
      </c>
      <c r="K94">
        <v>1594</v>
      </c>
      <c r="L94" s="2">
        <v>3.0000000000000002E-44</v>
      </c>
      <c r="M94">
        <v>91.8</v>
      </c>
    </row>
    <row r="95" spans="2:15" x14ac:dyDescent="0.25">
      <c r="B95" t="s">
        <v>90</v>
      </c>
      <c r="C95" t="s">
        <v>87</v>
      </c>
      <c r="D95">
        <v>39.130000000000003</v>
      </c>
      <c r="E95">
        <v>23</v>
      </c>
      <c r="F95">
        <v>14</v>
      </c>
      <c r="G95">
        <v>0</v>
      </c>
      <c r="H95">
        <v>802</v>
      </c>
      <c r="I95">
        <v>870</v>
      </c>
      <c r="J95">
        <v>720</v>
      </c>
      <c r="K95">
        <v>788</v>
      </c>
      <c r="L95" s="2">
        <v>5.9999999999999999E-24</v>
      </c>
      <c r="M95">
        <v>23.1</v>
      </c>
    </row>
    <row r="96" spans="2:15" x14ac:dyDescent="0.25">
      <c r="B96" t="s">
        <v>90</v>
      </c>
      <c r="C96" t="s">
        <v>87</v>
      </c>
      <c r="D96">
        <v>52.27</v>
      </c>
      <c r="E96">
        <v>44</v>
      </c>
      <c r="F96">
        <v>21</v>
      </c>
      <c r="G96">
        <v>0</v>
      </c>
      <c r="H96">
        <v>1252</v>
      </c>
      <c r="I96">
        <v>1121</v>
      </c>
      <c r="J96">
        <v>1170</v>
      </c>
      <c r="K96">
        <v>1039</v>
      </c>
      <c r="L96" s="2">
        <v>6.9999999999999998E-58</v>
      </c>
      <c r="M96">
        <v>57.4</v>
      </c>
    </row>
    <row r="97" spans="2:15" x14ac:dyDescent="0.25">
      <c r="B97" t="s">
        <v>90</v>
      </c>
      <c r="C97" t="s">
        <v>87</v>
      </c>
      <c r="D97">
        <v>30.77</v>
      </c>
      <c r="E97">
        <v>26</v>
      </c>
      <c r="F97">
        <v>18</v>
      </c>
      <c r="G97">
        <v>0</v>
      </c>
      <c r="H97">
        <v>700</v>
      </c>
      <c r="I97">
        <v>777</v>
      </c>
      <c r="J97">
        <v>2497</v>
      </c>
      <c r="K97">
        <v>2420</v>
      </c>
      <c r="L97">
        <v>9</v>
      </c>
      <c r="M97">
        <v>21.2</v>
      </c>
      <c r="O97" t="s">
        <v>84</v>
      </c>
    </row>
    <row r="98" spans="2:15" x14ac:dyDescent="0.25">
      <c r="B98" t="s">
        <v>90</v>
      </c>
      <c r="C98" t="s">
        <v>87</v>
      </c>
      <c r="D98">
        <v>43.24</v>
      </c>
      <c r="E98">
        <v>37</v>
      </c>
      <c r="F98">
        <v>21</v>
      </c>
      <c r="G98">
        <v>0</v>
      </c>
      <c r="H98">
        <v>1958</v>
      </c>
      <c r="I98">
        <v>1848</v>
      </c>
      <c r="J98">
        <v>1879</v>
      </c>
      <c r="K98">
        <v>1769</v>
      </c>
      <c r="L98" s="2">
        <v>2.9999999999999997E-8</v>
      </c>
      <c r="M98">
        <v>27.2</v>
      </c>
    </row>
    <row r="99" spans="2:15" x14ac:dyDescent="0.25">
      <c r="B99" t="s">
        <v>90</v>
      </c>
      <c r="C99" t="s">
        <v>87</v>
      </c>
      <c r="D99">
        <v>37.19</v>
      </c>
      <c r="E99">
        <v>199</v>
      </c>
      <c r="F99">
        <v>125</v>
      </c>
      <c r="G99">
        <v>0</v>
      </c>
      <c r="H99">
        <v>2044</v>
      </c>
      <c r="I99">
        <v>1448</v>
      </c>
      <c r="J99">
        <v>1965</v>
      </c>
      <c r="K99">
        <v>1369</v>
      </c>
      <c r="L99" s="2">
        <v>6.9999999999999998E-58</v>
      </c>
      <c r="M99">
        <v>141</v>
      </c>
    </row>
    <row r="100" spans="2:15" x14ac:dyDescent="0.25">
      <c r="B100" t="s">
        <v>90</v>
      </c>
      <c r="C100" t="s">
        <v>87</v>
      </c>
      <c r="D100">
        <v>55.56</v>
      </c>
      <c r="E100">
        <v>27</v>
      </c>
      <c r="F100">
        <v>12</v>
      </c>
      <c r="G100">
        <v>0</v>
      </c>
      <c r="H100">
        <v>1122</v>
      </c>
      <c r="I100">
        <v>1202</v>
      </c>
      <c r="J100">
        <v>1040</v>
      </c>
      <c r="K100">
        <v>1120</v>
      </c>
      <c r="L100" s="2">
        <v>2.9999999999999998E-18</v>
      </c>
      <c r="M100">
        <v>29.5</v>
      </c>
    </row>
    <row r="101" spans="2:15" x14ac:dyDescent="0.25">
      <c r="B101" t="s">
        <v>90</v>
      </c>
      <c r="C101" t="s">
        <v>87</v>
      </c>
      <c r="D101">
        <v>67.62</v>
      </c>
      <c r="E101">
        <v>349</v>
      </c>
      <c r="F101">
        <v>113</v>
      </c>
      <c r="G101">
        <v>0</v>
      </c>
      <c r="H101">
        <v>1307</v>
      </c>
      <c r="I101">
        <v>2353</v>
      </c>
      <c r="J101">
        <v>1228</v>
      </c>
      <c r="K101">
        <v>2274</v>
      </c>
      <c r="L101">
        <v>0</v>
      </c>
      <c r="M101">
        <v>605</v>
      </c>
    </row>
    <row r="102" spans="2:15" x14ac:dyDescent="0.25">
      <c r="B102" t="s">
        <v>90</v>
      </c>
      <c r="C102" t="s">
        <v>87</v>
      </c>
      <c r="D102">
        <v>38.83</v>
      </c>
      <c r="E102">
        <v>188</v>
      </c>
      <c r="F102">
        <v>115</v>
      </c>
      <c r="G102">
        <v>0</v>
      </c>
      <c r="H102">
        <v>3395</v>
      </c>
      <c r="I102">
        <v>2832</v>
      </c>
      <c r="J102">
        <v>3356</v>
      </c>
      <c r="K102">
        <v>2793</v>
      </c>
      <c r="L102" s="2">
        <v>2E-155</v>
      </c>
      <c r="M102">
        <v>113</v>
      </c>
    </row>
    <row r="103" spans="2:15" x14ac:dyDescent="0.25">
      <c r="B103" t="s">
        <v>90</v>
      </c>
      <c r="C103" t="s">
        <v>87</v>
      </c>
      <c r="D103">
        <v>35.42</v>
      </c>
      <c r="E103">
        <v>48</v>
      </c>
      <c r="F103">
        <v>31</v>
      </c>
      <c r="G103">
        <v>0</v>
      </c>
      <c r="H103">
        <v>3117</v>
      </c>
      <c r="I103">
        <v>2974</v>
      </c>
      <c r="J103">
        <v>3078</v>
      </c>
      <c r="K103">
        <v>2935</v>
      </c>
      <c r="L103" s="2">
        <v>6.9999999999999998E-58</v>
      </c>
      <c r="M103">
        <v>36.799999999999997</v>
      </c>
    </row>
    <row r="104" spans="2:15" x14ac:dyDescent="0.25">
      <c r="B104" t="s">
        <v>90</v>
      </c>
      <c r="C104" t="s">
        <v>87</v>
      </c>
      <c r="D104">
        <v>47.83</v>
      </c>
      <c r="E104">
        <v>23</v>
      </c>
      <c r="F104">
        <v>12</v>
      </c>
      <c r="G104">
        <v>0</v>
      </c>
      <c r="H104">
        <v>4004</v>
      </c>
      <c r="I104">
        <v>3936</v>
      </c>
      <c r="J104">
        <v>3139</v>
      </c>
      <c r="K104">
        <v>3071</v>
      </c>
      <c r="L104" s="2">
        <v>6.9999999999999998E-58</v>
      </c>
      <c r="M104">
        <v>23.5</v>
      </c>
    </row>
    <row r="105" spans="2:15" x14ac:dyDescent="0.25">
      <c r="B105" t="s">
        <v>90</v>
      </c>
      <c r="C105" t="s">
        <v>87</v>
      </c>
      <c r="D105">
        <v>40</v>
      </c>
      <c r="E105">
        <v>20</v>
      </c>
      <c r="F105">
        <v>12</v>
      </c>
      <c r="G105">
        <v>0</v>
      </c>
      <c r="H105">
        <v>336</v>
      </c>
      <c r="I105">
        <v>277</v>
      </c>
      <c r="J105">
        <v>913</v>
      </c>
      <c r="K105">
        <v>854</v>
      </c>
      <c r="L105">
        <v>9.1</v>
      </c>
      <c r="M105">
        <v>21.2</v>
      </c>
    </row>
    <row r="106" spans="2:15" x14ac:dyDescent="0.25">
      <c r="B106" t="s">
        <v>90</v>
      </c>
      <c r="C106" t="s">
        <v>87</v>
      </c>
      <c r="D106">
        <v>44.74</v>
      </c>
      <c r="E106">
        <v>38</v>
      </c>
      <c r="F106">
        <v>21</v>
      </c>
      <c r="G106">
        <v>0</v>
      </c>
      <c r="H106">
        <v>2387</v>
      </c>
      <c r="I106">
        <v>2500</v>
      </c>
      <c r="J106">
        <v>2314</v>
      </c>
      <c r="K106">
        <v>2427</v>
      </c>
      <c r="L106">
        <v>0</v>
      </c>
      <c r="M106">
        <v>43.2</v>
      </c>
    </row>
    <row r="107" spans="2:15" x14ac:dyDescent="0.25">
      <c r="B107" t="s">
        <v>90</v>
      </c>
      <c r="C107" t="s">
        <v>87</v>
      </c>
      <c r="D107">
        <v>35</v>
      </c>
      <c r="E107">
        <v>100</v>
      </c>
      <c r="F107">
        <v>65</v>
      </c>
      <c r="G107">
        <v>0</v>
      </c>
      <c r="H107">
        <v>1626</v>
      </c>
      <c r="I107">
        <v>1925</v>
      </c>
      <c r="J107">
        <v>1547</v>
      </c>
      <c r="K107">
        <v>1846</v>
      </c>
      <c r="L107" s="2">
        <v>7.0000000000000004E-11</v>
      </c>
      <c r="M107">
        <v>39.1</v>
      </c>
    </row>
    <row r="108" spans="2:15" x14ac:dyDescent="0.25">
      <c r="B108" t="s">
        <v>90</v>
      </c>
      <c r="C108" t="s">
        <v>87</v>
      </c>
      <c r="D108">
        <v>46.43</v>
      </c>
      <c r="E108">
        <v>28</v>
      </c>
      <c r="F108">
        <v>15</v>
      </c>
      <c r="G108">
        <v>0</v>
      </c>
      <c r="H108">
        <v>1769</v>
      </c>
      <c r="I108">
        <v>1686</v>
      </c>
      <c r="J108">
        <v>1690</v>
      </c>
      <c r="K108">
        <v>1607</v>
      </c>
      <c r="L108" s="2">
        <v>3E-11</v>
      </c>
      <c r="M108">
        <v>29.5</v>
      </c>
    </row>
    <row r="109" spans="2:15" x14ac:dyDescent="0.25">
      <c r="B109" t="s">
        <v>90</v>
      </c>
      <c r="C109" t="s">
        <v>87</v>
      </c>
      <c r="D109">
        <v>40.36</v>
      </c>
      <c r="E109">
        <v>166</v>
      </c>
      <c r="F109">
        <v>99</v>
      </c>
      <c r="G109">
        <v>0</v>
      </c>
      <c r="H109">
        <v>3329</v>
      </c>
      <c r="I109">
        <v>2832</v>
      </c>
      <c r="J109">
        <v>3290</v>
      </c>
      <c r="K109">
        <v>2793</v>
      </c>
      <c r="L109" s="2">
        <v>1E-153</v>
      </c>
      <c r="M109">
        <v>106</v>
      </c>
    </row>
    <row r="110" spans="2:15" x14ac:dyDescent="0.25">
      <c r="B110" t="s">
        <v>90</v>
      </c>
      <c r="C110" t="s">
        <v>87</v>
      </c>
      <c r="D110">
        <v>30.95</v>
      </c>
      <c r="E110">
        <v>84</v>
      </c>
      <c r="F110">
        <v>58</v>
      </c>
      <c r="G110">
        <v>0</v>
      </c>
      <c r="H110">
        <v>2341</v>
      </c>
      <c r="I110">
        <v>2090</v>
      </c>
      <c r="J110">
        <v>2262</v>
      </c>
      <c r="K110">
        <v>2011</v>
      </c>
      <c r="L110" s="2">
        <v>6.9999999999999998E-58</v>
      </c>
      <c r="M110">
        <v>48.7</v>
      </c>
    </row>
    <row r="111" spans="2:15" x14ac:dyDescent="0.25">
      <c r="B111" t="s">
        <v>90</v>
      </c>
      <c r="C111" t="s">
        <v>87</v>
      </c>
      <c r="D111">
        <v>62.71</v>
      </c>
      <c r="E111">
        <v>59</v>
      </c>
      <c r="F111">
        <v>22</v>
      </c>
      <c r="G111">
        <v>0</v>
      </c>
      <c r="H111">
        <v>1293</v>
      </c>
      <c r="I111">
        <v>1117</v>
      </c>
      <c r="J111">
        <v>1211</v>
      </c>
      <c r="K111">
        <v>1035</v>
      </c>
      <c r="L111" s="2">
        <v>2E-155</v>
      </c>
      <c r="M111">
        <v>77.099999999999994</v>
      </c>
    </row>
    <row r="112" spans="2:15" x14ac:dyDescent="0.25">
      <c r="B112" t="s">
        <v>90</v>
      </c>
      <c r="C112" t="s">
        <v>87</v>
      </c>
      <c r="D112">
        <v>45.71</v>
      </c>
      <c r="E112">
        <v>35</v>
      </c>
      <c r="F112">
        <v>19</v>
      </c>
      <c r="G112">
        <v>0</v>
      </c>
      <c r="H112">
        <v>1450</v>
      </c>
      <c r="I112">
        <v>1554</v>
      </c>
      <c r="J112">
        <v>1371</v>
      </c>
      <c r="K112">
        <v>1475</v>
      </c>
      <c r="L112" s="2">
        <v>5.9999999999999999E-24</v>
      </c>
      <c r="M112">
        <v>37.700000000000003</v>
      </c>
    </row>
    <row r="113" spans="2:15" x14ac:dyDescent="0.25">
      <c r="B113" t="s">
        <v>90</v>
      </c>
      <c r="C113" t="s">
        <v>87</v>
      </c>
      <c r="D113">
        <v>61.54</v>
      </c>
      <c r="E113">
        <v>26</v>
      </c>
      <c r="F113">
        <v>10</v>
      </c>
      <c r="G113">
        <v>0</v>
      </c>
      <c r="H113">
        <v>1123</v>
      </c>
      <c r="I113">
        <v>1200</v>
      </c>
      <c r="J113">
        <v>1041</v>
      </c>
      <c r="K113">
        <v>1118</v>
      </c>
      <c r="L113" s="2">
        <v>5.9999999999999999E-24</v>
      </c>
      <c r="M113">
        <v>38.200000000000003</v>
      </c>
    </row>
    <row r="114" spans="2:15" x14ac:dyDescent="0.25">
      <c r="B114" t="s">
        <v>90</v>
      </c>
      <c r="C114" t="s">
        <v>87</v>
      </c>
      <c r="D114">
        <v>40.82</v>
      </c>
      <c r="E114">
        <v>49</v>
      </c>
      <c r="F114">
        <v>29</v>
      </c>
      <c r="G114">
        <v>0</v>
      </c>
      <c r="H114">
        <v>2115</v>
      </c>
      <c r="I114">
        <v>2261</v>
      </c>
      <c r="J114">
        <v>2036</v>
      </c>
      <c r="K114">
        <v>2182</v>
      </c>
      <c r="L114" s="2">
        <v>2.9999999999999998E-18</v>
      </c>
      <c r="M114">
        <v>38.200000000000003</v>
      </c>
    </row>
    <row r="115" spans="2:15" x14ac:dyDescent="0.25">
      <c r="B115" t="s">
        <v>90</v>
      </c>
      <c r="C115" t="s">
        <v>87</v>
      </c>
      <c r="D115">
        <v>33.96</v>
      </c>
      <c r="E115">
        <v>159</v>
      </c>
      <c r="F115">
        <v>105</v>
      </c>
      <c r="G115">
        <v>0</v>
      </c>
      <c r="H115">
        <v>1449</v>
      </c>
      <c r="I115">
        <v>1925</v>
      </c>
      <c r="J115">
        <v>1370</v>
      </c>
      <c r="K115">
        <v>1846</v>
      </c>
      <c r="L115" s="2">
        <v>2.9999999999999998E-18</v>
      </c>
      <c r="M115">
        <v>64.8</v>
      </c>
    </row>
    <row r="116" spans="2:15" x14ac:dyDescent="0.25">
      <c r="B116" t="s">
        <v>90</v>
      </c>
      <c r="C116" t="s">
        <v>87</v>
      </c>
      <c r="D116">
        <v>36.07</v>
      </c>
      <c r="E116">
        <v>61</v>
      </c>
      <c r="F116">
        <v>39</v>
      </c>
      <c r="G116">
        <v>0</v>
      </c>
      <c r="H116">
        <v>1630</v>
      </c>
      <c r="I116">
        <v>1448</v>
      </c>
      <c r="J116">
        <v>1551</v>
      </c>
      <c r="K116">
        <v>1369</v>
      </c>
      <c r="L116" s="2">
        <v>3.0000000000000002E-44</v>
      </c>
      <c r="M116">
        <v>39.1</v>
      </c>
    </row>
    <row r="117" spans="2:15" x14ac:dyDescent="0.25">
      <c r="B117" t="s">
        <v>90</v>
      </c>
      <c r="C117" t="s">
        <v>87</v>
      </c>
      <c r="D117">
        <v>63.01</v>
      </c>
      <c r="E117">
        <v>73</v>
      </c>
      <c r="F117">
        <v>27</v>
      </c>
      <c r="G117">
        <v>0</v>
      </c>
      <c r="H117">
        <v>1088</v>
      </c>
      <c r="I117">
        <v>1306</v>
      </c>
      <c r="J117">
        <v>1006</v>
      </c>
      <c r="K117">
        <v>1224</v>
      </c>
      <c r="L117">
        <v>0</v>
      </c>
      <c r="M117">
        <v>118</v>
      </c>
    </row>
    <row r="118" spans="2:15" x14ac:dyDescent="0.25">
      <c r="B118" t="s">
        <v>90</v>
      </c>
      <c r="C118" t="s">
        <v>87</v>
      </c>
      <c r="D118">
        <v>41.51</v>
      </c>
      <c r="E118">
        <v>53</v>
      </c>
      <c r="F118">
        <v>31</v>
      </c>
      <c r="G118">
        <v>0</v>
      </c>
      <c r="H118">
        <v>2006</v>
      </c>
      <c r="I118">
        <v>1848</v>
      </c>
      <c r="J118">
        <v>1927</v>
      </c>
      <c r="K118">
        <v>1769</v>
      </c>
      <c r="L118" s="2">
        <v>3E-11</v>
      </c>
      <c r="M118">
        <v>38.6</v>
      </c>
    </row>
    <row r="119" spans="2:15" x14ac:dyDescent="0.25">
      <c r="B119" t="s">
        <v>90</v>
      </c>
      <c r="C119" t="s">
        <v>87</v>
      </c>
      <c r="D119">
        <v>34.619999999999997</v>
      </c>
      <c r="E119">
        <v>104</v>
      </c>
      <c r="F119">
        <v>68</v>
      </c>
      <c r="G119">
        <v>0</v>
      </c>
      <c r="H119">
        <v>1849</v>
      </c>
      <c r="I119">
        <v>2160</v>
      </c>
      <c r="J119">
        <v>1770</v>
      </c>
      <c r="K119">
        <v>2081</v>
      </c>
      <c r="L119" s="2">
        <v>5.9999999999999999E-24</v>
      </c>
      <c r="M119">
        <v>67</v>
      </c>
    </row>
    <row r="120" spans="2:15" x14ac:dyDescent="0.25">
      <c r="B120" t="s">
        <v>90</v>
      </c>
      <c r="C120" t="s">
        <v>88</v>
      </c>
      <c r="D120">
        <v>33.75</v>
      </c>
      <c r="E120">
        <v>80</v>
      </c>
      <c r="F120">
        <v>53</v>
      </c>
      <c r="G120">
        <v>0</v>
      </c>
      <c r="H120">
        <v>2907</v>
      </c>
      <c r="I120">
        <v>3146</v>
      </c>
      <c r="J120">
        <v>2920</v>
      </c>
      <c r="K120">
        <v>3159</v>
      </c>
      <c r="L120" s="2">
        <v>1.9999999999999999E-112</v>
      </c>
      <c r="M120">
        <v>56.5</v>
      </c>
    </row>
    <row r="121" spans="2:15" x14ac:dyDescent="0.25">
      <c r="B121" t="s">
        <v>90</v>
      </c>
      <c r="C121" t="s">
        <v>88</v>
      </c>
      <c r="D121">
        <v>46.88</v>
      </c>
      <c r="E121">
        <v>32</v>
      </c>
      <c r="F121">
        <v>17</v>
      </c>
      <c r="G121">
        <v>0</v>
      </c>
      <c r="H121">
        <v>2289</v>
      </c>
      <c r="I121">
        <v>2384</v>
      </c>
      <c r="J121">
        <v>2246</v>
      </c>
      <c r="K121">
        <v>2341</v>
      </c>
      <c r="L121" s="2">
        <v>7.9999999999999998E-60</v>
      </c>
      <c r="M121">
        <v>35.4</v>
      </c>
    </row>
    <row r="122" spans="2:15" x14ac:dyDescent="0.25">
      <c r="B122" t="s">
        <v>90</v>
      </c>
      <c r="C122" t="s">
        <v>88</v>
      </c>
      <c r="D122">
        <v>53.85</v>
      </c>
      <c r="E122">
        <v>52</v>
      </c>
      <c r="F122">
        <v>24</v>
      </c>
      <c r="G122">
        <v>0</v>
      </c>
      <c r="H122">
        <v>3146</v>
      </c>
      <c r="I122">
        <v>2991</v>
      </c>
      <c r="J122">
        <v>3159</v>
      </c>
      <c r="K122">
        <v>3004</v>
      </c>
      <c r="L122">
        <v>0</v>
      </c>
      <c r="M122">
        <v>60.6</v>
      </c>
    </row>
    <row r="123" spans="2:15" x14ac:dyDescent="0.25">
      <c r="B123" t="s">
        <v>90</v>
      </c>
      <c r="C123" t="s">
        <v>88</v>
      </c>
      <c r="D123">
        <v>40.79</v>
      </c>
      <c r="E123">
        <v>76</v>
      </c>
      <c r="F123">
        <v>45</v>
      </c>
      <c r="G123">
        <v>0</v>
      </c>
      <c r="H123">
        <v>3146</v>
      </c>
      <c r="I123">
        <v>3373</v>
      </c>
      <c r="J123">
        <v>3165</v>
      </c>
      <c r="K123">
        <v>3392</v>
      </c>
      <c r="L123" s="2">
        <v>2.0000000000000001E-63</v>
      </c>
      <c r="M123">
        <v>49.2</v>
      </c>
    </row>
    <row r="124" spans="2:15" x14ac:dyDescent="0.25">
      <c r="B124" t="s">
        <v>90</v>
      </c>
      <c r="C124" t="s">
        <v>88</v>
      </c>
      <c r="D124">
        <v>48.78</v>
      </c>
      <c r="E124">
        <v>41</v>
      </c>
      <c r="F124">
        <v>21</v>
      </c>
      <c r="G124">
        <v>0</v>
      </c>
      <c r="H124">
        <v>3146</v>
      </c>
      <c r="I124">
        <v>3268</v>
      </c>
      <c r="J124">
        <v>3165</v>
      </c>
      <c r="K124">
        <v>3287</v>
      </c>
      <c r="L124" s="2">
        <v>3.9999999999999998E-7</v>
      </c>
      <c r="M124">
        <v>34.5</v>
      </c>
    </row>
    <row r="125" spans="2:15" x14ac:dyDescent="0.25">
      <c r="B125" t="s">
        <v>90</v>
      </c>
      <c r="C125" t="s">
        <v>88</v>
      </c>
      <c r="D125">
        <v>36.64</v>
      </c>
      <c r="E125">
        <v>131</v>
      </c>
      <c r="F125">
        <v>83</v>
      </c>
      <c r="G125">
        <v>0</v>
      </c>
      <c r="H125">
        <v>1856</v>
      </c>
      <c r="I125">
        <v>1464</v>
      </c>
      <c r="J125">
        <v>1813</v>
      </c>
      <c r="K125">
        <v>1421</v>
      </c>
      <c r="L125" s="2">
        <v>9.9999999999999997E-49</v>
      </c>
      <c r="M125">
        <v>52.4</v>
      </c>
    </row>
    <row r="126" spans="2:15" s="10" customFormat="1" x14ac:dyDescent="0.25">
      <c r="B126" t="s">
        <v>90</v>
      </c>
      <c r="C126" t="s">
        <v>88</v>
      </c>
      <c r="D126">
        <v>64.709999999999994</v>
      </c>
      <c r="E126">
        <v>34</v>
      </c>
      <c r="F126">
        <v>12</v>
      </c>
      <c r="G126">
        <v>0</v>
      </c>
      <c r="H126">
        <v>2233</v>
      </c>
      <c r="I126">
        <v>2132</v>
      </c>
      <c r="J126">
        <v>2190</v>
      </c>
      <c r="K126">
        <v>2089</v>
      </c>
      <c r="L126" s="2">
        <v>4.0000000000000002E-135</v>
      </c>
      <c r="M126">
        <v>46.9</v>
      </c>
      <c r="N126"/>
      <c r="O126"/>
    </row>
    <row r="127" spans="2:15" x14ac:dyDescent="0.25">
      <c r="B127" t="s">
        <v>90</v>
      </c>
      <c r="C127" t="s">
        <v>88</v>
      </c>
      <c r="D127">
        <v>59.38</v>
      </c>
      <c r="E127">
        <v>32</v>
      </c>
      <c r="F127">
        <v>13</v>
      </c>
      <c r="G127">
        <v>0</v>
      </c>
      <c r="H127">
        <v>3265</v>
      </c>
      <c r="I127">
        <v>3170</v>
      </c>
      <c r="J127">
        <v>3284</v>
      </c>
      <c r="K127">
        <v>3189</v>
      </c>
      <c r="L127" s="2">
        <v>9.9999999999999997E-49</v>
      </c>
      <c r="M127">
        <v>41.8</v>
      </c>
    </row>
    <row r="128" spans="2:15" x14ac:dyDescent="0.25">
      <c r="B128" t="s">
        <v>90</v>
      </c>
      <c r="C128" t="s">
        <v>88</v>
      </c>
      <c r="D128">
        <v>41.03</v>
      </c>
      <c r="E128">
        <v>39</v>
      </c>
      <c r="F128">
        <v>23</v>
      </c>
      <c r="G128">
        <v>0</v>
      </c>
      <c r="H128">
        <v>3435</v>
      </c>
      <c r="I128">
        <v>3551</v>
      </c>
      <c r="J128">
        <v>3454</v>
      </c>
      <c r="K128">
        <v>3570</v>
      </c>
      <c r="L128" s="2">
        <v>1.9999999999999999E-112</v>
      </c>
      <c r="M128">
        <v>34.1</v>
      </c>
    </row>
    <row r="129" spans="2:13" x14ac:dyDescent="0.25">
      <c r="B129" t="s">
        <v>90</v>
      </c>
      <c r="C129" t="s">
        <v>88</v>
      </c>
      <c r="D129">
        <v>45.45</v>
      </c>
      <c r="E129">
        <v>77</v>
      </c>
      <c r="F129">
        <v>42</v>
      </c>
      <c r="G129">
        <v>0</v>
      </c>
      <c r="H129">
        <v>9</v>
      </c>
      <c r="I129">
        <v>239</v>
      </c>
      <c r="J129">
        <v>32</v>
      </c>
      <c r="K129">
        <v>262</v>
      </c>
      <c r="L129">
        <v>0</v>
      </c>
      <c r="M129">
        <v>81.3</v>
      </c>
    </row>
    <row r="130" spans="2:13" x14ac:dyDescent="0.25">
      <c r="B130" t="s">
        <v>90</v>
      </c>
      <c r="C130" t="s">
        <v>88</v>
      </c>
      <c r="D130">
        <v>41.3</v>
      </c>
      <c r="E130">
        <v>46</v>
      </c>
      <c r="F130">
        <v>27</v>
      </c>
      <c r="G130">
        <v>0</v>
      </c>
      <c r="H130">
        <v>184</v>
      </c>
      <c r="I130">
        <v>47</v>
      </c>
      <c r="J130">
        <v>207</v>
      </c>
      <c r="K130">
        <v>70</v>
      </c>
      <c r="L130">
        <v>0</v>
      </c>
      <c r="M130">
        <v>35.9</v>
      </c>
    </row>
    <row r="131" spans="2:13" x14ac:dyDescent="0.25">
      <c r="B131" t="s">
        <v>90</v>
      </c>
      <c r="C131" t="s">
        <v>88</v>
      </c>
      <c r="D131">
        <v>45.95</v>
      </c>
      <c r="E131">
        <v>74</v>
      </c>
      <c r="F131">
        <v>40</v>
      </c>
      <c r="G131">
        <v>0</v>
      </c>
      <c r="H131">
        <v>2010</v>
      </c>
      <c r="I131">
        <v>2231</v>
      </c>
      <c r="J131">
        <v>1967</v>
      </c>
      <c r="K131">
        <v>2188</v>
      </c>
      <c r="L131" s="2">
        <v>7.9999999999999998E-60</v>
      </c>
      <c r="M131">
        <v>62.5</v>
      </c>
    </row>
    <row r="132" spans="2:13" x14ac:dyDescent="0.25">
      <c r="B132" t="s">
        <v>90</v>
      </c>
      <c r="C132" t="s">
        <v>88</v>
      </c>
      <c r="D132">
        <v>52.5</v>
      </c>
      <c r="E132">
        <v>40</v>
      </c>
      <c r="F132">
        <v>19</v>
      </c>
      <c r="G132">
        <v>0</v>
      </c>
      <c r="H132">
        <v>3147</v>
      </c>
      <c r="I132">
        <v>3266</v>
      </c>
      <c r="J132">
        <v>3166</v>
      </c>
      <c r="K132">
        <v>3285</v>
      </c>
      <c r="L132" s="2">
        <v>1.9999999999999999E-112</v>
      </c>
      <c r="M132">
        <v>51</v>
      </c>
    </row>
    <row r="133" spans="2:13" x14ac:dyDescent="0.25">
      <c r="B133" t="s">
        <v>90</v>
      </c>
      <c r="C133" t="s">
        <v>88</v>
      </c>
      <c r="D133">
        <v>48.81</v>
      </c>
      <c r="E133">
        <v>84</v>
      </c>
      <c r="F133">
        <v>43</v>
      </c>
      <c r="G133">
        <v>0</v>
      </c>
      <c r="H133">
        <v>3396</v>
      </c>
      <c r="I133">
        <v>3145</v>
      </c>
      <c r="J133">
        <v>3415</v>
      </c>
      <c r="K133">
        <v>3164</v>
      </c>
      <c r="L133" s="2">
        <v>4.0000000000000002E-135</v>
      </c>
      <c r="M133">
        <v>80.3</v>
      </c>
    </row>
    <row r="134" spans="2:13" x14ac:dyDescent="0.25">
      <c r="B134" t="s">
        <v>90</v>
      </c>
      <c r="C134" t="s">
        <v>88</v>
      </c>
      <c r="D134">
        <v>37.5</v>
      </c>
      <c r="E134">
        <v>64</v>
      </c>
      <c r="F134">
        <v>40</v>
      </c>
      <c r="G134">
        <v>0</v>
      </c>
      <c r="H134">
        <v>238</v>
      </c>
      <c r="I134">
        <v>47</v>
      </c>
      <c r="J134">
        <v>261</v>
      </c>
      <c r="K134">
        <v>70</v>
      </c>
      <c r="L134">
        <v>0</v>
      </c>
      <c r="M134">
        <v>37.299999999999997</v>
      </c>
    </row>
    <row r="135" spans="2:13" x14ac:dyDescent="0.25">
      <c r="B135" t="s">
        <v>90</v>
      </c>
      <c r="C135" t="s">
        <v>88</v>
      </c>
      <c r="D135">
        <v>45</v>
      </c>
      <c r="E135">
        <v>20</v>
      </c>
      <c r="F135">
        <v>11</v>
      </c>
      <c r="G135">
        <v>0</v>
      </c>
      <c r="H135">
        <v>2501</v>
      </c>
      <c r="I135">
        <v>2560</v>
      </c>
      <c r="J135">
        <v>2461</v>
      </c>
      <c r="K135">
        <v>2520</v>
      </c>
      <c r="L135">
        <v>0</v>
      </c>
      <c r="M135">
        <v>25.4</v>
      </c>
    </row>
    <row r="136" spans="2:13" x14ac:dyDescent="0.25">
      <c r="B136" t="s">
        <v>90</v>
      </c>
      <c r="C136" t="s">
        <v>88</v>
      </c>
      <c r="D136">
        <v>57.83</v>
      </c>
      <c r="E136">
        <v>166</v>
      </c>
      <c r="F136">
        <v>70</v>
      </c>
      <c r="G136">
        <v>0</v>
      </c>
      <c r="H136">
        <v>2499</v>
      </c>
      <c r="I136">
        <v>2002</v>
      </c>
      <c r="J136">
        <v>2456</v>
      </c>
      <c r="K136">
        <v>1959</v>
      </c>
      <c r="L136">
        <v>0</v>
      </c>
      <c r="M136">
        <v>202</v>
      </c>
    </row>
    <row r="137" spans="2:13" x14ac:dyDescent="0.25">
      <c r="B137" t="s">
        <v>90</v>
      </c>
      <c r="C137" t="s">
        <v>88</v>
      </c>
      <c r="D137">
        <v>46.67</v>
      </c>
      <c r="E137">
        <v>45</v>
      </c>
      <c r="F137">
        <v>24</v>
      </c>
      <c r="G137">
        <v>0</v>
      </c>
      <c r="H137">
        <v>1438</v>
      </c>
      <c r="I137">
        <v>1572</v>
      </c>
      <c r="J137">
        <v>1395</v>
      </c>
      <c r="K137">
        <v>1529</v>
      </c>
      <c r="L137" s="2">
        <v>1.9999999999999999E-112</v>
      </c>
      <c r="M137">
        <v>45.5</v>
      </c>
    </row>
    <row r="138" spans="2:13" x14ac:dyDescent="0.25">
      <c r="B138" t="s">
        <v>90</v>
      </c>
      <c r="C138" t="s">
        <v>88</v>
      </c>
      <c r="D138">
        <v>36.33</v>
      </c>
      <c r="E138">
        <v>256</v>
      </c>
      <c r="F138">
        <v>163</v>
      </c>
      <c r="G138">
        <v>0</v>
      </c>
      <c r="H138">
        <v>1618</v>
      </c>
      <c r="I138">
        <v>2385</v>
      </c>
      <c r="J138">
        <v>1575</v>
      </c>
      <c r="K138">
        <v>2342</v>
      </c>
      <c r="L138" s="2">
        <v>1.9999999999999999E-112</v>
      </c>
      <c r="M138">
        <v>138</v>
      </c>
    </row>
    <row r="139" spans="2:13" x14ac:dyDescent="0.25">
      <c r="B139" t="s">
        <v>90</v>
      </c>
      <c r="C139" t="s">
        <v>88</v>
      </c>
      <c r="D139">
        <v>34.69</v>
      </c>
      <c r="E139">
        <v>196</v>
      </c>
      <c r="F139">
        <v>128</v>
      </c>
      <c r="G139">
        <v>0</v>
      </c>
      <c r="H139">
        <v>1335</v>
      </c>
      <c r="I139">
        <v>1922</v>
      </c>
      <c r="J139">
        <v>1292</v>
      </c>
      <c r="K139">
        <v>1879</v>
      </c>
      <c r="L139" s="2">
        <v>7.9999999999999998E-60</v>
      </c>
      <c r="M139">
        <v>91.8</v>
      </c>
    </row>
    <row r="140" spans="2:13" x14ac:dyDescent="0.25">
      <c r="B140" t="s">
        <v>90</v>
      </c>
      <c r="C140" t="s">
        <v>88</v>
      </c>
      <c r="D140">
        <v>32.35</v>
      </c>
      <c r="E140">
        <v>102</v>
      </c>
      <c r="F140">
        <v>69</v>
      </c>
      <c r="G140">
        <v>0</v>
      </c>
      <c r="H140">
        <v>2841</v>
      </c>
      <c r="I140">
        <v>3146</v>
      </c>
      <c r="J140">
        <v>2854</v>
      </c>
      <c r="K140">
        <v>3159</v>
      </c>
      <c r="L140" s="2">
        <v>6.0000000000000002E-111</v>
      </c>
      <c r="M140">
        <v>55.6</v>
      </c>
    </row>
    <row r="141" spans="2:13" x14ac:dyDescent="0.25">
      <c r="B141" t="s">
        <v>90</v>
      </c>
      <c r="C141" t="s">
        <v>88</v>
      </c>
      <c r="D141">
        <v>30.67</v>
      </c>
      <c r="E141">
        <v>75</v>
      </c>
      <c r="F141">
        <v>52</v>
      </c>
      <c r="G141">
        <v>0</v>
      </c>
      <c r="H141">
        <v>2488</v>
      </c>
      <c r="I141">
        <v>2264</v>
      </c>
      <c r="J141">
        <v>2445</v>
      </c>
      <c r="K141">
        <v>2221</v>
      </c>
      <c r="L141" s="2">
        <v>5.0000000000000001E-140</v>
      </c>
      <c r="M141">
        <v>46.9</v>
      </c>
    </row>
    <row r="142" spans="2:13" x14ac:dyDescent="0.25">
      <c r="B142" t="s">
        <v>90</v>
      </c>
      <c r="C142" t="s">
        <v>88</v>
      </c>
      <c r="D142">
        <v>41.47</v>
      </c>
      <c r="E142">
        <v>504</v>
      </c>
      <c r="F142">
        <v>295</v>
      </c>
      <c r="G142">
        <v>0</v>
      </c>
      <c r="H142">
        <v>2233</v>
      </c>
      <c r="I142">
        <v>722</v>
      </c>
      <c r="J142">
        <v>2190</v>
      </c>
      <c r="K142">
        <v>679</v>
      </c>
      <c r="L142" s="2">
        <v>5.0000000000000001E-140</v>
      </c>
      <c r="M142">
        <v>401</v>
      </c>
    </row>
    <row r="143" spans="2:13" x14ac:dyDescent="0.25">
      <c r="B143" t="s">
        <v>90</v>
      </c>
      <c r="C143" t="s">
        <v>88</v>
      </c>
      <c r="D143">
        <v>33.33</v>
      </c>
      <c r="E143">
        <v>96</v>
      </c>
      <c r="F143">
        <v>64</v>
      </c>
      <c r="G143">
        <v>0</v>
      </c>
      <c r="H143">
        <v>3141</v>
      </c>
      <c r="I143">
        <v>2854</v>
      </c>
      <c r="J143">
        <v>3154</v>
      </c>
      <c r="K143">
        <v>2867</v>
      </c>
      <c r="L143" s="2">
        <v>5.0000000000000001E-140</v>
      </c>
      <c r="M143">
        <v>50.6</v>
      </c>
    </row>
    <row r="144" spans="2:13" x14ac:dyDescent="0.25">
      <c r="B144" t="s">
        <v>90</v>
      </c>
      <c r="C144" t="s">
        <v>88</v>
      </c>
      <c r="D144">
        <v>52.38</v>
      </c>
      <c r="E144">
        <v>21</v>
      </c>
      <c r="F144">
        <v>10</v>
      </c>
      <c r="G144">
        <v>0</v>
      </c>
      <c r="H144">
        <v>1182</v>
      </c>
      <c r="I144">
        <v>1244</v>
      </c>
      <c r="J144">
        <v>1139</v>
      </c>
      <c r="K144">
        <v>1201</v>
      </c>
      <c r="L144">
        <v>4.8</v>
      </c>
      <c r="M144">
        <v>22.1</v>
      </c>
    </row>
    <row r="145" spans="2:15" x14ac:dyDescent="0.25">
      <c r="B145" t="s">
        <v>90</v>
      </c>
      <c r="C145" t="s">
        <v>88</v>
      </c>
      <c r="D145">
        <v>59.88</v>
      </c>
      <c r="E145">
        <v>501</v>
      </c>
      <c r="F145">
        <v>201</v>
      </c>
      <c r="G145">
        <v>0</v>
      </c>
      <c r="H145">
        <v>2499</v>
      </c>
      <c r="I145">
        <v>997</v>
      </c>
      <c r="J145">
        <v>2456</v>
      </c>
      <c r="K145">
        <v>954</v>
      </c>
      <c r="L145">
        <v>0</v>
      </c>
      <c r="M145">
        <v>624</v>
      </c>
    </row>
    <row r="146" spans="2:15" x14ac:dyDescent="0.25">
      <c r="B146" t="s">
        <v>90</v>
      </c>
      <c r="C146" t="s">
        <v>88</v>
      </c>
      <c r="D146">
        <v>60</v>
      </c>
      <c r="E146">
        <v>105</v>
      </c>
      <c r="F146">
        <v>42</v>
      </c>
      <c r="G146">
        <v>0</v>
      </c>
      <c r="H146">
        <v>2833</v>
      </c>
      <c r="I146">
        <v>3147</v>
      </c>
      <c r="J146">
        <v>2846</v>
      </c>
      <c r="K146">
        <v>3160</v>
      </c>
      <c r="L146">
        <v>0</v>
      </c>
      <c r="M146">
        <v>167</v>
      </c>
    </row>
    <row r="147" spans="2:15" x14ac:dyDescent="0.25">
      <c r="B147" t="s">
        <v>90</v>
      </c>
      <c r="C147" t="s">
        <v>88</v>
      </c>
      <c r="D147">
        <v>40</v>
      </c>
      <c r="E147">
        <v>25</v>
      </c>
      <c r="F147">
        <v>15</v>
      </c>
      <c r="G147">
        <v>0</v>
      </c>
      <c r="H147">
        <v>4185</v>
      </c>
      <c r="I147">
        <v>4111</v>
      </c>
      <c r="J147">
        <v>4180</v>
      </c>
      <c r="K147">
        <v>4106</v>
      </c>
      <c r="L147">
        <v>0</v>
      </c>
      <c r="M147">
        <v>23.1</v>
      </c>
    </row>
    <row r="148" spans="2:15" x14ac:dyDescent="0.25">
      <c r="B148" t="s">
        <v>90</v>
      </c>
      <c r="C148" t="s">
        <v>88</v>
      </c>
      <c r="D148">
        <v>37.5</v>
      </c>
      <c r="E148">
        <v>32</v>
      </c>
      <c r="F148">
        <v>20</v>
      </c>
      <c r="G148">
        <v>0</v>
      </c>
      <c r="H148">
        <v>1074</v>
      </c>
      <c r="I148">
        <v>979</v>
      </c>
      <c r="J148">
        <v>3065</v>
      </c>
      <c r="K148">
        <v>3160</v>
      </c>
      <c r="L148">
        <v>0.72</v>
      </c>
      <c r="M148">
        <v>24.9</v>
      </c>
      <c r="O148" t="s">
        <v>84</v>
      </c>
    </row>
    <row r="149" spans="2:15" x14ac:dyDescent="0.25">
      <c r="B149" t="s">
        <v>90</v>
      </c>
      <c r="C149" t="s">
        <v>88</v>
      </c>
      <c r="D149">
        <v>41.03</v>
      </c>
      <c r="E149">
        <v>39</v>
      </c>
      <c r="F149">
        <v>23</v>
      </c>
      <c r="G149">
        <v>0</v>
      </c>
      <c r="H149">
        <v>3026</v>
      </c>
      <c r="I149">
        <v>3142</v>
      </c>
      <c r="J149">
        <v>3039</v>
      </c>
      <c r="K149">
        <v>3155</v>
      </c>
      <c r="L149" s="2">
        <v>3.9999999999999998E-7</v>
      </c>
      <c r="M149">
        <v>29</v>
      </c>
    </row>
    <row r="150" spans="2:15" x14ac:dyDescent="0.25">
      <c r="B150" t="s">
        <v>90</v>
      </c>
      <c r="C150" t="s">
        <v>88</v>
      </c>
      <c r="D150">
        <v>50</v>
      </c>
      <c r="E150">
        <v>28</v>
      </c>
      <c r="F150">
        <v>14</v>
      </c>
      <c r="G150">
        <v>0</v>
      </c>
      <c r="H150">
        <v>3297</v>
      </c>
      <c r="I150">
        <v>3380</v>
      </c>
      <c r="J150">
        <v>3316</v>
      </c>
      <c r="K150">
        <v>3399</v>
      </c>
      <c r="L150" s="2">
        <v>1.9999999999999999E-112</v>
      </c>
      <c r="M150">
        <v>34.5</v>
      </c>
    </row>
    <row r="151" spans="2:15" x14ac:dyDescent="0.25">
      <c r="B151" t="s">
        <v>90</v>
      </c>
      <c r="C151" t="s">
        <v>88</v>
      </c>
      <c r="D151">
        <v>69.94</v>
      </c>
      <c r="E151">
        <v>539</v>
      </c>
      <c r="F151">
        <v>162</v>
      </c>
      <c r="G151">
        <v>0</v>
      </c>
      <c r="H151">
        <v>884</v>
      </c>
      <c r="I151">
        <v>2500</v>
      </c>
      <c r="J151">
        <v>841</v>
      </c>
      <c r="K151">
        <v>2457</v>
      </c>
      <c r="L151">
        <v>0</v>
      </c>
      <c r="M151">
        <v>906</v>
      </c>
    </row>
    <row r="152" spans="2:15" x14ac:dyDescent="0.25">
      <c r="B152" t="s">
        <v>90</v>
      </c>
      <c r="C152" t="s">
        <v>88</v>
      </c>
      <c r="D152">
        <v>61.54</v>
      </c>
      <c r="E152">
        <v>312</v>
      </c>
      <c r="F152">
        <v>120</v>
      </c>
      <c r="G152">
        <v>0</v>
      </c>
      <c r="H152">
        <v>1932</v>
      </c>
      <c r="I152">
        <v>997</v>
      </c>
      <c r="J152">
        <v>1889</v>
      </c>
      <c r="K152">
        <v>954</v>
      </c>
      <c r="L152">
        <v>0</v>
      </c>
      <c r="M152">
        <v>396</v>
      </c>
    </row>
    <row r="153" spans="2:15" x14ac:dyDescent="0.25">
      <c r="B153" t="s">
        <v>90</v>
      </c>
      <c r="C153" t="s">
        <v>88</v>
      </c>
      <c r="D153">
        <v>44.44</v>
      </c>
      <c r="E153">
        <v>27</v>
      </c>
      <c r="F153">
        <v>15</v>
      </c>
      <c r="G153">
        <v>0</v>
      </c>
      <c r="H153">
        <v>3379</v>
      </c>
      <c r="I153">
        <v>3299</v>
      </c>
      <c r="J153">
        <v>3398</v>
      </c>
      <c r="K153">
        <v>3318</v>
      </c>
      <c r="L153" s="2">
        <v>9.9999999999999994E-50</v>
      </c>
      <c r="M153">
        <v>25.4</v>
      </c>
    </row>
    <row r="154" spans="2:15" x14ac:dyDescent="0.25">
      <c r="B154" t="s">
        <v>90</v>
      </c>
      <c r="C154" t="s">
        <v>88</v>
      </c>
      <c r="D154">
        <v>45.68</v>
      </c>
      <c r="E154">
        <v>162</v>
      </c>
      <c r="F154">
        <v>88</v>
      </c>
      <c r="G154">
        <v>0</v>
      </c>
      <c r="H154">
        <v>648</v>
      </c>
      <c r="I154">
        <v>1133</v>
      </c>
      <c r="J154">
        <v>605</v>
      </c>
      <c r="K154">
        <v>1090</v>
      </c>
      <c r="L154" s="2">
        <v>6.0000000000000002E-111</v>
      </c>
      <c r="M154">
        <v>151</v>
      </c>
    </row>
    <row r="155" spans="2:15" x14ac:dyDescent="0.25">
      <c r="B155" t="s">
        <v>90</v>
      </c>
      <c r="C155" t="s">
        <v>88</v>
      </c>
      <c r="D155">
        <v>48.44</v>
      </c>
      <c r="E155">
        <v>64</v>
      </c>
      <c r="F155">
        <v>33</v>
      </c>
      <c r="G155">
        <v>0</v>
      </c>
      <c r="H155">
        <v>3336</v>
      </c>
      <c r="I155">
        <v>3145</v>
      </c>
      <c r="J155">
        <v>3355</v>
      </c>
      <c r="K155">
        <v>3164</v>
      </c>
      <c r="L155" s="2">
        <v>5.0000000000000001E-140</v>
      </c>
      <c r="M155">
        <v>65.2</v>
      </c>
    </row>
    <row r="156" spans="2:15" x14ac:dyDescent="0.25">
      <c r="B156" t="s">
        <v>90</v>
      </c>
      <c r="C156" t="s">
        <v>88</v>
      </c>
      <c r="D156">
        <v>46.23</v>
      </c>
      <c r="E156">
        <v>199</v>
      </c>
      <c r="F156">
        <v>107</v>
      </c>
      <c r="G156">
        <v>0</v>
      </c>
      <c r="H156">
        <v>648</v>
      </c>
      <c r="I156">
        <v>1244</v>
      </c>
      <c r="J156">
        <v>605</v>
      </c>
      <c r="K156">
        <v>1201</v>
      </c>
      <c r="L156" s="2">
        <v>1.9999999999999999E-112</v>
      </c>
      <c r="M156">
        <v>175</v>
      </c>
    </row>
    <row r="157" spans="2:15" x14ac:dyDescent="0.25">
      <c r="B157" t="s">
        <v>90</v>
      </c>
      <c r="C157" t="s">
        <v>88</v>
      </c>
      <c r="D157">
        <v>38.51</v>
      </c>
      <c r="E157">
        <v>148</v>
      </c>
      <c r="F157">
        <v>91</v>
      </c>
      <c r="G157">
        <v>0</v>
      </c>
      <c r="H157">
        <v>1244</v>
      </c>
      <c r="I157">
        <v>801</v>
      </c>
      <c r="J157">
        <v>1201</v>
      </c>
      <c r="K157">
        <v>758</v>
      </c>
      <c r="L157" s="2">
        <v>9.9999999999999997E-49</v>
      </c>
      <c r="M157">
        <v>105</v>
      </c>
    </row>
    <row r="158" spans="2:15" x14ac:dyDescent="0.25">
      <c r="B158" t="s">
        <v>90</v>
      </c>
      <c r="C158" t="s">
        <v>88</v>
      </c>
      <c r="D158">
        <v>39.19</v>
      </c>
      <c r="E158">
        <v>148</v>
      </c>
      <c r="F158">
        <v>90</v>
      </c>
      <c r="G158">
        <v>0</v>
      </c>
      <c r="H158">
        <v>802</v>
      </c>
      <c r="I158">
        <v>1245</v>
      </c>
      <c r="J158">
        <v>759</v>
      </c>
      <c r="K158">
        <v>1202</v>
      </c>
      <c r="L158" s="2">
        <v>7.9999999999999998E-60</v>
      </c>
      <c r="M158">
        <v>88.1</v>
      </c>
    </row>
    <row r="159" spans="2:15" x14ac:dyDescent="0.25">
      <c r="B159" t="s">
        <v>90</v>
      </c>
      <c r="C159" t="s">
        <v>88</v>
      </c>
      <c r="D159">
        <v>66.2</v>
      </c>
      <c r="E159">
        <v>71</v>
      </c>
      <c r="F159">
        <v>24</v>
      </c>
      <c r="G159">
        <v>0</v>
      </c>
      <c r="H159">
        <v>3386</v>
      </c>
      <c r="I159">
        <v>3174</v>
      </c>
      <c r="J159">
        <v>3405</v>
      </c>
      <c r="K159">
        <v>3193</v>
      </c>
      <c r="L159">
        <v>0</v>
      </c>
      <c r="M159">
        <v>98.2</v>
      </c>
    </row>
    <row r="160" spans="2:15" x14ac:dyDescent="0.25">
      <c r="B160" t="s">
        <v>90</v>
      </c>
      <c r="C160" t="s">
        <v>88</v>
      </c>
      <c r="D160">
        <v>51.43</v>
      </c>
      <c r="E160">
        <v>105</v>
      </c>
      <c r="F160">
        <v>51</v>
      </c>
      <c r="G160">
        <v>0</v>
      </c>
      <c r="H160">
        <v>3146</v>
      </c>
      <c r="I160">
        <v>2832</v>
      </c>
      <c r="J160">
        <v>3159</v>
      </c>
      <c r="K160">
        <v>2845</v>
      </c>
      <c r="L160">
        <v>0</v>
      </c>
      <c r="M160">
        <v>109</v>
      </c>
    </row>
    <row r="161" spans="2:15" x14ac:dyDescent="0.25">
      <c r="B161" t="s">
        <v>90</v>
      </c>
      <c r="C161" t="s">
        <v>88</v>
      </c>
      <c r="D161">
        <v>37.659999999999997</v>
      </c>
      <c r="E161">
        <v>316</v>
      </c>
      <c r="F161">
        <v>197</v>
      </c>
      <c r="G161">
        <v>0</v>
      </c>
      <c r="H161">
        <v>1438</v>
      </c>
      <c r="I161">
        <v>2385</v>
      </c>
      <c r="J161">
        <v>1395</v>
      </c>
      <c r="K161">
        <v>2342</v>
      </c>
      <c r="L161" s="2">
        <v>6.0000000000000002E-111</v>
      </c>
      <c r="M161">
        <v>185</v>
      </c>
    </row>
    <row r="162" spans="2:15" x14ac:dyDescent="0.25">
      <c r="B162" t="s">
        <v>90</v>
      </c>
      <c r="C162" t="s">
        <v>88</v>
      </c>
      <c r="D162">
        <v>39.340000000000003</v>
      </c>
      <c r="E162">
        <v>455</v>
      </c>
      <c r="F162">
        <v>276</v>
      </c>
      <c r="G162">
        <v>0</v>
      </c>
      <c r="H162">
        <v>2086</v>
      </c>
      <c r="I162">
        <v>722</v>
      </c>
      <c r="J162">
        <v>2043</v>
      </c>
      <c r="K162">
        <v>679</v>
      </c>
      <c r="L162" s="2">
        <v>4.0000000000000002E-135</v>
      </c>
      <c r="M162">
        <v>346</v>
      </c>
    </row>
    <row r="163" spans="2:15" x14ac:dyDescent="0.25">
      <c r="B163" t="s">
        <v>90</v>
      </c>
      <c r="C163" t="s">
        <v>88</v>
      </c>
      <c r="D163">
        <v>47.06</v>
      </c>
      <c r="E163">
        <v>68</v>
      </c>
      <c r="F163">
        <v>36</v>
      </c>
      <c r="G163">
        <v>0</v>
      </c>
      <c r="H163">
        <v>2165</v>
      </c>
      <c r="I163">
        <v>1962</v>
      </c>
      <c r="J163">
        <v>2122</v>
      </c>
      <c r="K163">
        <v>1919</v>
      </c>
      <c r="L163" s="2">
        <v>9.9999999999999997E-49</v>
      </c>
      <c r="M163">
        <v>59.3</v>
      </c>
    </row>
    <row r="164" spans="2:15" x14ac:dyDescent="0.25">
      <c r="B164" t="s">
        <v>90</v>
      </c>
      <c r="C164" t="s">
        <v>88</v>
      </c>
      <c r="D164">
        <v>63.36</v>
      </c>
      <c r="E164">
        <v>131</v>
      </c>
      <c r="F164">
        <v>48</v>
      </c>
      <c r="G164">
        <v>0</v>
      </c>
      <c r="H164">
        <v>3145</v>
      </c>
      <c r="I164">
        <v>3537</v>
      </c>
      <c r="J164">
        <v>3164</v>
      </c>
      <c r="K164">
        <v>3556</v>
      </c>
      <c r="L164">
        <v>0</v>
      </c>
      <c r="M164">
        <v>198</v>
      </c>
    </row>
    <row r="165" spans="2:15" x14ac:dyDescent="0.25">
      <c r="B165" s="10" t="s">
        <v>90</v>
      </c>
      <c r="C165" s="14" t="s">
        <v>91</v>
      </c>
      <c r="D165" s="10">
        <v>36.36</v>
      </c>
      <c r="E165" s="10">
        <v>33</v>
      </c>
      <c r="F165" s="10">
        <v>21</v>
      </c>
      <c r="G165" s="10">
        <v>0</v>
      </c>
      <c r="H165" s="10">
        <v>2349</v>
      </c>
      <c r="I165" s="10">
        <v>2447</v>
      </c>
      <c r="J165" s="10">
        <v>3733</v>
      </c>
      <c r="K165" s="10">
        <v>3831</v>
      </c>
      <c r="L165" s="10">
        <v>9.1</v>
      </c>
      <c r="M165" s="10">
        <v>21.2</v>
      </c>
      <c r="N165" s="10"/>
      <c r="O165" s="10"/>
    </row>
    <row r="166" spans="2:15" x14ac:dyDescent="0.25">
      <c r="B166" t="s">
        <v>89</v>
      </c>
      <c r="C166" t="s">
        <v>89</v>
      </c>
      <c r="D166">
        <v>36</v>
      </c>
      <c r="E166">
        <v>25</v>
      </c>
      <c r="F166">
        <v>16</v>
      </c>
      <c r="G166">
        <v>0</v>
      </c>
      <c r="H166">
        <v>1495</v>
      </c>
      <c r="I166">
        <v>1421</v>
      </c>
      <c r="J166">
        <v>3839</v>
      </c>
      <c r="K166">
        <v>3913</v>
      </c>
      <c r="L166">
        <v>6.3</v>
      </c>
      <c r="M166">
        <v>21.7</v>
      </c>
      <c r="N166" t="s">
        <v>84</v>
      </c>
      <c r="O166" t="s">
        <v>84</v>
      </c>
    </row>
    <row r="167" spans="2:15" x14ac:dyDescent="0.25">
      <c r="B167" t="s">
        <v>89</v>
      </c>
      <c r="C167" t="s">
        <v>89</v>
      </c>
      <c r="D167">
        <v>45</v>
      </c>
      <c r="E167">
        <v>20</v>
      </c>
      <c r="F167">
        <v>11</v>
      </c>
      <c r="G167">
        <v>0</v>
      </c>
      <c r="H167">
        <v>2959</v>
      </c>
      <c r="I167">
        <v>3018</v>
      </c>
      <c r="J167">
        <v>3601</v>
      </c>
      <c r="K167">
        <v>3660</v>
      </c>
      <c r="L167">
        <v>6.3</v>
      </c>
      <c r="M167">
        <v>21.7</v>
      </c>
      <c r="N167" t="s">
        <v>84</v>
      </c>
    </row>
    <row r="168" spans="2:15" x14ac:dyDescent="0.25">
      <c r="B168" t="s">
        <v>89</v>
      </c>
      <c r="C168" t="s">
        <v>89</v>
      </c>
      <c r="D168">
        <v>40</v>
      </c>
      <c r="E168">
        <v>25</v>
      </c>
      <c r="F168">
        <v>15</v>
      </c>
      <c r="G168">
        <v>0</v>
      </c>
      <c r="H168">
        <v>1895</v>
      </c>
      <c r="I168">
        <v>1969</v>
      </c>
      <c r="J168">
        <v>2480</v>
      </c>
      <c r="K168">
        <v>2554</v>
      </c>
      <c r="L168">
        <v>1.2</v>
      </c>
      <c r="M168">
        <v>23.1</v>
      </c>
      <c r="N168" t="s">
        <v>84</v>
      </c>
    </row>
    <row r="169" spans="2:15" x14ac:dyDescent="0.25">
      <c r="B169" t="s">
        <v>89</v>
      </c>
      <c r="C169" t="s">
        <v>89</v>
      </c>
      <c r="D169">
        <v>33.33</v>
      </c>
      <c r="E169">
        <v>33</v>
      </c>
      <c r="F169">
        <v>22</v>
      </c>
      <c r="G169">
        <v>0</v>
      </c>
      <c r="H169">
        <v>2959</v>
      </c>
      <c r="I169">
        <v>3057</v>
      </c>
      <c r="J169">
        <v>3601</v>
      </c>
      <c r="K169">
        <v>3699</v>
      </c>
      <c r="L169">
        <v>1.2</v>
      </c>
      <c r="M169">
        <v>24</v>
      </c>
      <c r="N169" t="s">
        <v>84</v>
      </c>
    </row>
    <row r="170" spans="2:15" x14ac:dyDescent="0.25">
      <c r="B170" t="s">
        <v>89</v>
      </c>
      <c r="C170" t="s">
        <v>92</v>
      </c>
      <c r="D170">
        <v>40</v>
      </c>
      <c r="E170">
        <v>55</v>
      </c>
      <c r="F170">
        <v>33</v>
      </c>
      <c r="G170">
        <v>0</v>
      </c>
      <c r="H170">
        <v>1280</v>
      </c>
      <c r="I170">
        <v>1444</v>
      </c>
      <c r="J170">
        <v>1327</v>
      </c>
      <c r="K170">
        <v>1491</v>
      </c>
      <c r="L170" s="2">
        <v>5.9999999999999998E-82</v>
      </c>
      <c r="M170">
        <v>43.2</v>
      </c>
    </row>
    <row r="171" spans="2:15" x14ac:dyDescent="0.25">
      <c r="B171" t="s">
        <v>89</v>
      </c>
      <c r="C171" t="s">
        <v>92</v>
      </c>
      <c r="D171">
        <v>32.5</v>
      </c>
      <c r="E171">
        <v>80</v>
      </c>
      <c r="F171">
        <v>54</v>
      </c>
      <c r="G171">
        <v>0</v>
      </c>
      <c r="H171">
        <v>2136</v>
      </c>
      <c r="I171">
        <v>1897</v>
      </c>
      <c r="J171">
        <v>2183</v>
      </c>
      <c r="K171">
        <v>1944</v>
      </c>
      <c r="L171" s="2">
        <v>1.0000000000000001E-18</v>
      </c>
      <c r="M171">
        <v>44.6</v>
      </c>
    </row>
    <row r="172" spans="2:15" x14ac:dyDescent="0.25">
      <c r="B172" t="s">
        <v>89</v>
      </c>
      <c r="C172" t="s">
        <v>92</v>
      </c>
      <c r="D172">
        <v>59.62</v>
      </c>
      <c r="E172">
        <v>52</v>
      </c>
      <c r="F172">
        <v>21</v>
      </c>
      <c r="G172">
        <v>0</v>
      </c>
      <c r="H172">
        <v>1801</v>
      </c>
      <c r="I172">
        <v>1646</v>
      </c>
      <c r="J172">
        <v>1848</v>
      </c>
      <c r="K172">
        <v>1693</v>
      </c>
      <c r="L172" s="2">
        <v>9.0000000000000001E-146</v>
      </c>
      <c r="M172">
        <v>68.900000000000006</v>
      </c>
    </row>
    <row r="173" spans="2:15" x14ac:dyDescent="0.25">
      <c r="B173" t="s">
        <v>89</v>
      </c>
      <c r="C173" t="s">
        <v>92</v>
      </c>
      <c r="D173">
        <v>43.24</v>
      </c>
      <c r="E173">
        <v>37</v>
      </c>
      <c r="F173">
        <v>21</v>
      </c>
      <c r="G173">
        <v>0</v>
      </c>
      <c r="H173">
        <v>2007</v>
      </c>
      <c r="I173">
        <v>1897</v>
      </c>
      <c r="J173">
        <v>2054</v>
      </c>
      <c r="K173">
        <v>1944</v>
      </c>
      <c r="L173" s="2">
        <v>1.0000000000000001E-31</v>
      </c>
      <c r="M173">
        <v>35.9</v>
      </c>
    </row>
    <row r="174" spans="2:15" x14ac:dyDescent="0.25">
      <c r="B174" t="s">
        <v>89</v>
      </c>
      <c r="C174" t="s">
        <v>92</v>
      </c>
      <c r="D174">
        <v>49.33</v>
      </c>
      <c r="E174">
        <v>75</v>
      </c>
      <c r="F174">
        <v>38</v>
      </c>
      <c r="G174">
        <v>0</v>
      </c>
      <c r="H174">
        <v>3303</v>
      </c>
      <c r="I174">
        <v>3079</v>
      </c>
      <c r="J174">
        <v>3395</v>
      </c>
      <c r="K174">
        <v>3171</v>
      </c>
      <c r="L174" s="2">
        <v>1.0000000000000001E-152</v>
      </c>
      <c r="M174">
        <v>57.9</v>
      </c>
    </row>
    <row r="175" spans="2:15" x14ac:dyDescent="0.25">
      <c r="B175" t="s">
        <v>89</v>
      </c>
      <c r="C175" t="s">
        <v>92</v>
      </c>
      <c r="D175">
        <v>37.880000000000003</v>
      </c>
      <c r="E175">
        <v>66</v>
      </c>
      <c r="F175">
        <v>41</v>
      </c>
      <c r="G175">
        <v>0</v>
      </c>
      <c r="H175">
        <v>1933</v>
      </c>
      <c r="I175">
        <v>2130</v>
      </c>
      <c r="J175">
        <v>1980</v>
      </c>
      <c r="K175">
        <v>2177</v>
      </c>
      <c r="L175" s="2">
        <v>2.0000000000000002E-30</v>
      </c>
      <c r="M175">
        <v>45.5</v>
      </c>
    </row>
    <row r="176" spans="2:15" x14ac:dyDescent="0.25">
      <c r="B176" t="s">
        <v>89</v>
      </c>
      <c r="C176" t="s">
        <v>92</v>
      </c>
      <c r="D176">
        <v>33.729999999999997</v>
      </c>
      <c r="E176">
        <v>83</v>
      </c>
      <c r="F176">
        <v>55</v>
      </c>
      <c r="G176">
        <v>0</v>
      </c>
      <c r="H176">
        <v>2748</v>
      </c>
      <c r="I176">
        <v>2996</v>
      </c>
      <c r="J176">
        <v>2840</v>
      </c>
      <c r="K176">
        <v>3088</v>
      </c>
      <c r="L176" s="2">
        <v>2.0000000000000002E-30</v>
      </c>
      <c r="M176">
        <v>39.6</v>
      </c>
    </row>
    <row r="177" spans="2:13" x14ac:dyDescent="0.25">
      <c r="B177" t="s">
        <v>89</v>
      </c>
      <c r="C177" t="s">
        <v>92</v>
      </c>
      <c r="D177">
        <v>41.67</v>
      </c>
      <c r="E177">
        <v>24</v>
      </c>
      <c r="F177">
        <v>14</v>
      </c>
      <c r="G177">
        <v>0</v>
      </c>
      <c r="H177">
        <v>3391</v>
      </c>
      <c r="I177">
        <v>3320</v>
      </c>
      <c r="J177">
        <v>4120</v>
      </c>
      <c r="K177">
        <v>4049</v>
      </c>
      <c r="L177" s="2">
        <v>9.0000000000000001E-146</v>
      </c>
      <c r="M177">
        <v>25.8</v>
      </c>
    </row>
    <row r="178" spans="2:13" x14ac:dyDescent="0.25">
      <c r="B178" t="s">
        <v>89</v>
      </c>
      <c r="C178" t="s">
        <v>92</v>
      </c>
      <c r="D178">
        <v>39.619999999999997</v>
      </c>
      <c r="E178">
        <v>53</v>
      </c>
      <c r="F178">
        <v>32</v>
      </c>
      <c r="G178">
        <v>0</v>
      </c>
      <c r="H178">
        <v>1485</v>
      </c>
      <c r="I178">
        <v>1327</v>
      </c>
      <c r="J178">
        <v>1532</v>
      </c>
      <c r="K178">
        <v>1374</v>
      </c>
      <c r="L178" s="2">
        <v>1.0000000000000001E-31</v>
      </c>
      <c r="M178">
        <v>35.9</v>
      </c>
    </row>
    <row r="179" spans="2:13" x14ac:dyDescent="0.25">
      <c r="B179" t="s">
        <v>89</v>
      </c>
      <c r="C179" t="s">
        <v>92</v>
      </c>
      <c r="D179">
        <v>37.04</v>
      </c>
      <c r="E179">
        <v>27</v>
      </c>
      <c r="F179">
        <v>17</v>
      </c>
      <c r="G179">
        <v>0</v>
      </c>
      <c r="H179">
        <v>2986</v>
      </c>
      <c r="I179">
        <v>2906</v>
      </c>
      <c r="J179">
        <v>2240</v>
      </c>
      <c r="K179">
        <v>2160</v>
      </c>
      <c r="L179" s="2">
        <v>1.0000000000000001E-31</v>
      </c>
      <c r="M179">
        <v>23.1</v>
      </c>
    </row>
    <row r="180" spans="2:13" x14ac:dyDescent="0.25">
      <c r="B180" t="s">
        <v>89</v>
      </c>
      <c r="C180" t="s">
        <v>92</v>
      </c>
      <c r="D180">
        <v>50</v>
      </c>
      <c r="E180">
        <v>58</v>
      </c>
      <c r="F180">
        <v>29</v>
      </c>
      <c r="G180">
        <v>0</v>
      </c>
      <c r="H180">
        <v>3303</v>
      </c>
      <c r="I180">
        <v>3130</v>
      </c>
      <c r="J180">
        <v>3395</v>
      </c>
      <c r="K180">
        <v>3222</v>
      </c>
      <c r="L180" s="2">
        <v>9.0000000000000001E-146</v>
      </c>
      <c r="M180">
        <v>51</v>
      </c>
    </row>
    <row r="181" spans="2:13" x14ac:dyDescent="0.25">
      <c r="B181" t="s">
        <v>89</v>
      </c>
      <c r="C181" t="s">
        <v>92</v>
      </c>
      <c r="D181">
        <v>38.46</v>
      </c>
      <c r="E181">
        <v>26</v>
      </c>
      <c r="F181">
        <v>16</v>
      </c>
      <c r="G181">
        <v>0</v>
      </c>
      <c r="H181">
        <v>1242</v>
      </c>
      <c r="I181">
        <v>1165</v>
      </c>
      <c r="J181">
        <v>1289</v>
      </c>
      <c r="K181">
        <v>1212</v>
      </c>
      <c r="L181" s="2">
        <v>9.0000000000000001E-146</v>
      </c>
      <c r="M181">
        <v>23.1</v>
      </c>
    </row>
    <row r="182" spans="2:13" x14ac:dyDescent="0.25">
      <c r="B182" t="s">
        <v>89</v>
      </c>
      <c r="C182" t="s">
        <v>92</v>
      </c>
      <c r="D182">
        <v>37.04</v>
      </c>
      <c r="E182">
        <v>108</v>
      </c>
      <c r="F182">
        <v>68</v>
      </c>
      <c r="G182">
        <v>0</v>
      </c>
      <c r="H182">
        <v>1807</v>
      </c>
      <c r="I182">
        <v>2130</v>
      </c>
      <c r="J182">
        <v>1854</v>
      </c>
      <c r="K182">
        <v>2177</v>
      </c>
      <c r="L182" s="2">
        <v>3.0000000000000001E-105</v>
      </c>
      <c r="M182">
        <v>63.8</v>
      </c>
    </row>
    <row r="183" spans="2:13" x14ac:dyDescent="0.25">
      <c r="B183" t="s">
        <v>89</v>
      </c>
      <c r="C183" t="s">
        <v>92</v>
      </c>
      <c r="D183">
        <v>45.83</v>
      </c>
      <c r="E183">
        <v>24</v>
      </c>
      <c r="F183">
        <v>13</v>
      </c>
      <c r="G183">
        <v>0</v>
      </c>
      <c r="H183">
        <v>3288</v>
      </c>
      <c r="I183">
        <v>3359</v>
      </c>
      <c r="J183">
        <v>3380</v>
      </c>
      <c r="K183">
        <v>3451</v>
      </c>
      <c r="L183" s="2">
        <v>3.0000000000000001E-105</v>
      </c>
      <c r="M183">
        <v>23.5</v>
      </c>
    </row>
    <row r="184" spans="2:13" x14ac:dyDescent="0.25">
      <c r="B184" t="s">
        <v>89</v>
      </c>
      <c r="C184" t="s">
        <v>92</v>
      </c>
      <c r="D184">
        <v>32.729999999999997</v>
      </c>
      <c r="E184">
        <v>55</v>
      </c>
      <c r="F184">
        <v>37</v>
      </c>
      <c r="G184">
        <v>0</v>
      </c>
      <c r="H184">
        <v>212</v>
      </c>
      <c r="I184">
        <v>48</v>
      </c>
      <c r="J184">
        <v>220</v>
      </c>
      <c r="K184">
        <v>56</v>
      </c>
      <c r="L184" s="2">
        <v>1.0000000000000001E-152</v>
      </c>
      <c r="M184">
        <v>30.4</v>
      </c>
    </row>
    <row r="185" spans="2:13" x14ac:dyDescent="0.25">
      <c r="B185" t="s">
        <v>89</v>
      </c>
      <c r="C185" t="s">
        <v>92</v>
      </c>
      <c r="D185">
        <v>51.85</v>
      </c>
      <c r="E185">
        <v>54</v>
      </c>
      <c r="F185">
        <v>26</v>
      </c>
      <c r="G185">
        <v>0</v>
      </c>
      <c r="H185">
        <v>3067</v>
      </c>
      <c r="I185">
        <v>2906</v>
      </c>
      <c r="J185">
        <v>3159</v>
      </c>
      <c r="K185">
        <v>2998</v>
      </c>
      <c r="L185" s="2">
        <v>6.0000000000000001E-100</v>
      </c>
      <c r="M185">
        <v>62</v>
      </c>
    </row>
    <row r="186" spans="2:13" x14ac:dyDescent="0.25">
      <c r="B186" t="s">
        <v>89</v>
      </c>
      <c r="C186" t="s">
        <v>92</v>
      </c>
      <c r="D186">
        <v>43.9</v>
      </c>
      <c r="E186">
        <v>41</v>
      </c>
      <c r="F186">
        <v>23</v>
      </c>
      <c r="G186">
        <v>0</v>
      </c>
      <c r="H186">
        <v>2305</v>
      </c>
      <c r="I186">
        <v>2183</v>
      </c>
      <c r="J186">
        <v>2352</v>
      </c>
      <c r="K186">
        <v>2230</v>
      </c>
      <c r="L186" s="2">
        <v>9.0000000000000001E-146</v>
      </c>
      <c r="M186">
        <v>37.700000000000003</v>
      </c>
    </row>
    <row r="187" spans="2:13" x14ac:dyDescent="0.25">
      <c r="B187" t="s">
        <v>89</v>
      </c>
      <c r="C187" t="s">
        <v>92</v>
      </c>
      <c r="D187">
        <v>35</v>
      </c>
      <c r="E187">
        <v>80</v>
      </c>
      <c r="F187">
        <v>52</v>
      </c>
      <c r="G187">
        <v>0</v>
      </c>
      <c r="H187">
        <v>3058</v>
      </c>
      <c r="I187">
        <v>3297</v>
      </c>
      <c r="J187">
        <v>3150</v>
      </c>
      <c r="K187">
        <v>3389</v>
      </c>
      <c r="L187" s="2">
        <v>5.9999999999999998E-82</v>
      </c>
      <c r="M187">
        <v>62.9</v>
      </c>
    </row>
    <row r="188" spans="2:13" x14ac:dyDescent="0.25">
      <c r="B188" t="s">
        <v>89</v>
      </c>
      <c r="C188" t="s">
        <v>92</v>
      </c>
      <c r="D188">
        <v>58.44</v>
      </c>
      <c r="E188">
        <v>77</v>
      </c>
      <c r="F188">
        <v>32</v>
      </c>
      <c r="G188">
        <v>0</v>
      </c>
      <c r="H188">
        <v>2967</v>
      </c>
      <c r="I188">
        <v>2737</v>
      </c>
      <c r="J188">
        <v>3059</v>
      </c>
      <c r="K188">
        <v>2829</v>
      </c>
      <c r="L188" s="2">
        <v>2.0000000000000001E-97</v>
      </c>
      <c r="M188">
        <v>66.599999999999994</v>
      </c>
    </row>
    <row r="189" spans="2:13" x14ac:dyDescent="0.25">
      <c r="B189" t="s">
        <v>89</v>
      </c>
      <c r="C189" t="s">
        <v>92</v>
      </c>
      <c r="D189">
        <v>40</v>
      </c>
      <c r="E189">
        <v>95</v>
      </c>
      <c r="F189">
        <v>57</v>
      </c>
      <c r="G189">
        <v>0</v>
      </c>
      <c r="H189">
        <v>1836</v>
      </c>
      <c r="I189">
        <v>1552</v>
      </c>
      <c r="J189">
        <v>1883</v>
      </c>
      <c r="K189">
        <v>1599</v>
      </c>
      <c r="L189" s="2">
        <v>1.0000000000000001E-31</v>
      </c>
      <c r="M189">
        <v>71.599999999999994</v>
      </c>
    </row>
    <row r="190" spans="2:13" x14ac:dyDescent="0.25">
      <c r="B190" t="s">
        <v>89</v>
      </c>
      <c r="C190" t="s">
        <v>92</v>
      </c>
      <c r="D190">
        <v>40.31</v>
      </c>
      <c r="E190">
        <v>191</v>
      </c>
      <c r="F190">
        <v>114</v>
      </c>
      <c r="G190">
        <v>0</v>
      </c>
      <c r="H190">
        <v>514</v>
      </c>
      <c r="I190">
        <v>1086</v>
      </c>
      <c r="J190">
        <v>570</v>
      </c>
      <c r="K190">
        <v>1142</v>
      </c>
      <c r="L190">
        <v>0</v>
      </c>
      <c r="M190">
        <v>136</v>
      </c>
    </row>
    <row r="191" spans="2:13" x14ac:dyDescent="0.25">
      <c r="B191" t="s">
        <v>89</v>
      </c>
      <c r="C191" t="s">
        <v>92</v>
      </c>
      <c r="D191">
        <v>35.14</v>
      </c>
      <c r="E191">
        <v>111</v>
      </c>
      <c r="F191">
        <v>72</v>
      </c>
      <c r="G191">
        <v>0</v>
      </c>
      <c r="H191">
        <v>3296</v>
      </c>
      <c r="I191">
        <v>2964</v>
      </c>
      <c r="J191">
        <v>3388</v>
      </c>
      <c r="K191">
        <v>3056</v>
      </c>
      <c r="L191" s="2">
        <v>1.0000000000000001E-31</v>
      </c>
      <c r="M191">
        <v>51.5</v>
      </c>
    </row>
    <row r="192" spans="2:13" x14ac:dyDescent="0.25">
      <c r="B192" t="s">
        <v>89</v>
      </c>
      <c r="C192" t="s">
        <v>92</v>
      </c>
      <c r="D192">
        <v>37.93</v>
      </c>
      <c r="E192">
        <v>87</v>
      </c>
      <c r="F192">
        <v>54</v>
      </c>
      <c r="G192">
        <v>0</v>
      </c>
      <c r="H192">
        <v>2737</v>
      </c>
      <c r="I192">
        <v>2997</v>
      </c>
      <c r="J192">
        <v>2829</v>
      </c>
      <c r="K192">
        <v>3089</v>
      </c>
      <c r="L192" s="2">
        <v>5.9999999999999998E-82</v>
      </c>
      <c r="M192">
        <v>60.6</v>
      </c>
    </row>
    <row r="193" spans="2:13" x14ac:dyDescent="0.25">
      <c r="B193" t="s">
        <v>89</v>
      </c>
      <c r="C193" t="s">
        <v>92</v>
      </c>
      <c r="D193">
        <v>60.75</v>
      </c>
      <c r="E193">
        <v>214</v>
      </c>
      <c r="F193">
        <v>84</v>
      </c>
      <c r="G193">
        <v>0</v>
      </c>
      <c r="H193">
        <v>2723</v>
      </c>
      <c r="I193">
        <v>3364</v>
      </c>
      <c r="J193">
        <v>2815</v>
      </c>
      <c r="K193">
        <v>3456</v>
      </c>
      <c r="L193">
        <v>0</v>
      </c>
      <c r="M193">
        <v>333</v>
      </c>
    </row>
    <row r="194" spans="2:13" x14ac:dyDescent="0.25">
      <c r="B194" t="s">
        <v>89</v>
      </c>
      <c r="C194" t="s">
        <v>92</v>
      </c>
      <c r="D194">
        <v>59.28</v>
      </c>
      <c r="E194">
        <v>221</v>
      </c>
      <c r="F194">
        <v>90</v>
      </c>
      <c r="G194">
        <v>0</v>
      </c>
      <c r="H194">
        <v>2702</v>
      </c>
      <c r="I194">
        <v>3364</v>
      </c>
      <c r="J194">
        <v>2794</v>
      </c>
      <c r="K194">
        <v>3456</v>
      </c>
      <c r="L194">
        <v>0</v>
      </c>
      <c r="M194">
        <v>334</v>
      </c>
    </row>
    <row r="195" spans="2:13" x14ac:dyDescent="0.25">
      <c r="B195" t="s">
        <v>89</v>
      </c>
      <c r="C195" t="s">
        <v>92</v>
      </c>
      <c r="D195">
        <v>38.36</v>
      </c>
      <c r="E195">
        <v>73</v>
      </c>
      <c r="F195">
        <v>45</v>
      </c>
      <c r="G195">
        <v>0</v>
      </c>
      <c r="H195">
        <v>1913</v>
      </c>
      <c r="I195">
        <v>2131</v>
      </c>
      <c r="J195">
        <v>1960</v>
      </c>
      <c r="K195">
        <v>2178</v>
      </c>
      <c r="L195" s="2">
        <v>5.9999999999999998E-82</v>
      </c>
      <c r="M195">
        <v>48.3</v>
      </c>
    </row>
    <row r="196" spans="2:13" x14ac:dyDescent="0.25">
      <c r="B196" t="s">
        <v>89</v>
      </c>
      <c r="C196" t="s">
        <v>92</v>
      </c>
      <c r="D196">
        <v>32.69</v>
      </c>
      <c r="E196">
        <v>52</v>
      </c>
      <c r="F196">
        <v>35</v>
      </c>
      <c r="G196">
        <v>0</v>
      </c>
      <c r="H196">
        <v>722</v>
      </c>
      <c r="I196">
        <v>877</v>
      </c>
      <c r="J196">
        <v>778</v>
      </c>
      <c r="K196">
        <v>933</v>
      </c>
      <c r="L196" s="2">
        <v>4.9999999999999997E-37</v>
      </c>
      <c r="M196">
        <v>30.9</v>
      </c>
    </row>
    <row r="197" spans="2:13" x14ac:dyDescent="0.25">
      <c r="B197" t="s">
        <v>89</v>
      </c>
      <c r="C197" t="s">
        <v>92</v>
      </c>
      <c r="D197">
        <v>42.76</v>
      </c>
      <c r="E197">
        <v>152</v>
      </c>
      <c r="F197">
        <v>87</v>
      </c>
      <c r="G197">
        <v>0</v>
      </c>
      <c r="H197">
        <v>657</v>
      </c>
      <c r="I197">
        <v>1112</v>
      </c>
      <c r="J197">
        <v>713</v>
      </c>
      <c r="K197">
        <v>1168</v>
      </c>
      <c r="L197" s="2">
        <v>3.0000000000000001E-105</v>
      </c>
      <c r="M197">
        <v>135</v>
      </c>
    </row>
    <row r="198" spans="2:13" x14ac:dyDescent="0.25">
      <c r="B198" t="s">
        <v>89</v>
      </c>
      <c r="C198" t="s">
        <v>92</v>
      </c>
      <c r="D198">
        <v>35.79</v>
      </c>
      <c r="E198">
        <v>95</v>
      </c>
      <c r="F198">
        <v>61</v>
      </c>
      <c r="G198">
        <v>0</v>
      </c>
      <c r="H198">
        <v>1449</v>
      </c>
      <c r="I198">
        <v>1165</v>
      </c>
      <c r="J198">
        <v>1496</v>
      </c>
      <c r="K198">
        <v>1212</v>
      </c>
      <c r="L198" s="2">
        <v>1.0000000000000001E-18</v>
      </c>
      <c r="M198">
        <v>46.9</v>
      </c>
    </row>
    <row r="199" spans="2:13" x14ac:dyDescent="0.25">
      <c r="B199" t="s">
        <v>89</v>
      </c>
      <c r="C199" t="s">
        <v>92</v>
      </c>
      <c r="D199">
        <v>40.06</v>
      </c>
      <c r="E199">
        <v>327</v>
      </c>
      <c r="F199">
        <v>196</v>
      </c>
      <c r="G199">
        <v>0</v>
      </c>
      <c r="H199">
        <v>2129</v>
      </c>
      <c r="I199">
        <v>1149</v>
      </c>
      <c r="J199">
        <v>2176</v>
      </c>
      <c r="K199">
        <v>1196</v>
      </c>
      <c r="L199" s="2">
        <v>6.0000000000000001E-100</v>
      </c>
      <c r="M199">
        <v>253</v>
      </c>
    </row>
    <row r="200" spans="2:13" x14ac:dyDescent="0.25">
      <c r="B200" t="s">
        <v>89</v>
      </c>
      <c r="C200" t="s">
        <v>92</v>
      </c>
      <c r="D200">
        <v>45.45</v>
      </c>
      <c r="E200">
        <v>99</v>
      </c>
      <c r="F200">
        <v>54</v>
      </c>
      <c r="G200">
        <v>0</v>
      </c>
      <c r="H200">
        <v>2152</v>
      </c>
      <c r="I200">
        <v>1856</v>
      </c>
      <c r="J200">
        <v>2199</v>
      </c>
      <c r="K200">
        <v>1903</v>
      </c>
      <c r="L200" s="2">
        <v>9.0000000000000001E-146</v>
      </c>
      <c r="M200">
        <v>73</v>
      </c>
    </row>
    <row r="201" spans="2:13" x14ac:dyDescent="0.25">
      <c r="B201" t="s">
        <v>89</v>
      </c>
      <c r="C201" t="s">
        <v>92</v>
      </c>
      <c r="D201">
        <v>67.680000000000007</v>
      </c>
      <c r="E201">
        <v>396</v>
      </c>
      <c r="F201">
        <v>128</v>
      </c>
      <c r="G201">
        <v>0</v>
      </c>
      <c r="H201">
        <v>1149</v>
      </c>
      <c r="I201">
        <v>2336</v>
      </c>
      <c r="J201">
        <v>1196</v>
      </c>
      <c r="K201">
        <v>2383</v>
      </c>
      <c r="L201">
        <v>0</v>
      </c>
      <c r="M201">
        <v>658</v>
      </c>
    </row>
    <row r="202" spans="2:13" x14ac:dyDescent="0.25">
      <c r="B202" t="s">
        <v>89</v>
      </c>
      <c r="C202" t="s">
        <v>92</v>
      </c>
      <c r="D202">
        <v>67.25</v>
      </c>
      <c r="E202">
        <v>400</v>
      </c>
      <c r="F202">
        <v>131</v>
      </c>
      <c r="G202">
        <v>0</v>
      </c>
      <c r="H202">
        <v>1149</v>
      </c>
      <c r="I202">
        <v>2348</v>
      </c>
      <c r="J202">
        <v>1196</v>
      </c>
      <c r="K202">
        <v>2395</v>
      </c>
      <c r="L202">
        <v>0</v>
      </c>
      <c r="M202">
        <v>627</v>
      </c>
    </row>
    <row r="203" spans="2:13" x14ac:dyDescent="0.25">
      <c r="B203" t="s">
        <v>89</v>
      </c>
      <c r="C203" t="s">
        <v>92</v>
      </c>
      <c r="D203">
        <v>49.4</v>
      </c>
      <c r="E203">
        <v>83</v>
      </c>
      <c r="F203">
        <v>42</v>
      </c>
      <c r="G203">
        <v>0</v>
      </c>
      <c r="H203">
        <v>1111</v>
      </c>
      <c r="I203">
        <v>863</v>
      </c>
      <c r="J203">
        <v>1167</v>
      </c>
      <c r="K203">
        <v>919</v>
      </c>
      <c r="L203" s="2">
        <v>6.0000000000000001E-100</v>
      </c>
      <c r="M203">
        <v>78.5</v>
      </c>
    </row>
    <row r="204" spans="2:13" x14ac:dyDescent="0.25">
      <c r="B204" t="s">
        <v>89</v>
      </c>
      <c r="C204" t="s">
        <v>92</v>
      </c>
      <c r="D204">
        <v>48.72</v>
      </c>
      <c r="E204">
        <v>39</v>
      </c>
      <c r="F204">
        <v>20</v>
      </c>
      <c r="G204">
        <v>0</v>
      </c>
      <c r="H204">
        <v>1668</v>
      </c>
      <c r="I204">
        <v>1552</v>
      </c>
      <c r="J204">
        <v>1715</v>
      </c>
      <c r="K204">
        <v>1599</v>
      </c>
      <c r="L204" s="2">
        <v>1.0000000000000001E-18</v>
      </c>
      <c r="M204">
        <v>37.299999999999997</v>
      </c>
    </row>
    <row r="205" spans="2:13" x14ac:dyDescent="0.25">
      <c r="B205" t="s">
        <v>89</v>
      </c>
      <c r="C205" t="s">
        <v>92</v>
      </c>
      <c r="D205">
        <v>36.9</v>
      </c>
      <c r="E205">
        <v>187</v>
      </c>
      <c r="F205">
        <v>118</v>
      </c>
      <c r="G205">
        <v>0</v>
      </c>
      <c r="H205">
        <v>2737</v>
      </c>
      <c r="I205">
        <v>3297</v>
      </c>
      <c r="J205">
        <v>2829</v>
      </c>
      <c r="K205">
        <v>3389</v>
      </c>
      <c r="L205" s="2">
        <v>3.0000000000000001E-105</v>
      </c>
      <c r="M205">
        <v>135</v>
      </c>
    </row>
    <row r="206" spans="2:13" x14ac:dyDescent="0.25">
      <c r="B206" t="s">
        <v>89</v>
      </c>
      <c r="C206" t="s">
        <v>92</v>
      </c>
      <c r="D206">
        <v>40.18</v>
      </c>
      <c r="E206">
        <v>112</v>
      </c>
      <c r="F206">
        <v>67</v>
      </c>
      <c r="G206">
        <v>0</v>
      </c>
      <c r="H206">
        <v>2733</v>
      </c>
      <c r="I206">
        <v>3068</v>
      </c>
      <c r="J206">
        <v>2825</v>
      </c>
      <c r="K206">
        <v>3160</v>
      </c>
      <c r="L206" s="2">
        <v>4.9999999999999997E-37</v>
      </c>
      <c r="M206">
        <v>69.8</v>
      </c>
    </row>
    <row r="207" spans="2:13" x14ac:dyDescent="0.25">
      <c r="B207" t="s">
        <v>89</v>
      </c>
      <c r="C207" t="s">
        <v>92</v>
      </c>
      <c r="D207">
        <v>33.33</v>
      </c>
      <c r="E207">
        <v>48</v>
      </c>
      <c r="F207">
        <v>32</v>
      </c>
      <c r="G207">
        <v>0</v>
      </c>
      <c r="H207">
        <v>1361</v>
      </c>
      <c r="I207">
        <v>1504</v>
      </c>
      <c r="J207">
        <v>1408</v>
      </c>
      <c r="K207">
        <v>1551</v>
      </c>
      <c r="L207" s="2">
        <v>4.9999999999999997E-37</v>
      </c>
      <c r="M207">
        <v>28.6</v>
      </c>
    </row>
    <row r="208" spans="2:13" x14ac:dyDescent="0.25">
      <c r="B208" t="s">
        <v>89</v>
      </c>
      <c r="C208" t="s">
        <v>92</v>
      </c>
      <c r="D208">
        <v>46.58</v>
      </c>
      <c r="E208">
        <v>73</v>
      </c>
      <c r="F208">
        <v>39</v>
      </c>
      <c r="G208">
        <v>0</v>
      </c>
      <c r="H208">
        <v>1543</v>
      </c>
      <c r="I208">
        <v>1761</v>
      </c>
      <c r="J208">
        <v>1590</v>
      </c>
      <c r="K208">
        <v>1808</v>
      </c>
      <c r="L208" s="2">
        <v>2.0000000000000002E-30</v>
      </c>
      <c r="M208">
        <v>57.9</v>
      </c>
    </row>
    <row r="209" spans="2:15" x14ac:dyDescent="0.25">
      <c r="B209" t="s">
        <v>89</v>
      </c>
      <c r="C209" t="s">
        <v>92</v>
      </c>
      <c r="D209">
        <v>41.05</v>
      </c>
      <c r="E209">
        <v>95</v>
      </c>
      <c r="F209">
        <v>56</v>
      </c>
      <c r="G209">
        <v>0</v>
      </c>
      <c r="H209">
        <v>1550</v>
      </c>
      <c r="I209">
        <v>1834</v>
      </c>
      <c r="J209">
        <v>1597</v>
      </c>
      <c r="K209">
        <v>1881</v>
      </c>
      <c r="L209" s="2">
        <v>4.9999999999999997E-37</v>
      </c>
      <c r="M209">
        <v>63.8</v>
      </c>
    </row>
    <row r="210" spans="2:15" x14ac:dyDescent="0.25">
      <c r="B210" t="s">
        <v>89</v>
      </c>
      <c r="C210" t="s">
        <v>92</v>
      </c>
      <c r="D210">
        <v>39.71</v>
      </c>
      <c r="E210">
        <v>68</v>
      </c>
      <c r="F210">
        <v>41</v>
      </c>
      <c r="G210">
        <v>0</v>
      </c>
      <c r="H210">
        <v>10</v>
      </c>
      <c r="I210">
        <v>213</v>
      </c>
      <c r="J210">
        <v>18</v>
      </c>
      <c r="K210">
        <v>221</v>
      </c>
      <c r="L210">
        <v>0</v>
      </c>
      <c r="M210">
        <v>63.4</v>
      </c>
    </row>
    <row r="211" spans="2:15" x14ac:dyDescent="0.25">
      <c r="B211" t="s">
        <v>89</v>
      </c>
      <c r="C211" t="s">
        <v>92</v>
      </c>
      <c r="D211">
        <v>42.31</v>
      </c>
      <c r="E211">
        <v>156</v>
      </c>
      <c r="F211">
        <v>90</v>
      </c>
      <c r="G211">
        <v>0</v>
      </c>
      <c r="H211">
        <v>1088</v>
      </c>
      <c r="I211">
        <v>621</v>
      </c>
      <c r="J211">
        <v>1144</v>
      </c>
      <c r="K211">
        <v>677</v>
      </c>
      <c r="L211" s="2">
        <v>9.0000000000000001E-146</v>
      </c>
      <c r="M211">
        <v>112</v>
      </c>
    </row>
    <row r="212" spans="2:15" x14ac:dyDescent="0.25">
      <c r="B212" t="s">
        <v>89</v>
      </c>
      <c r="C212" t="s">
        <v>92</v>
      </c>
      <c r="D212">
        <v>55.06</v>
      </c>
      <c r="E212">
        <v>336</v>
      </c>
      <c r="F212">
        <v>151</v>
      </c>
      <c r="G212">
        <v>0</v>
      </c>
      <c r="H212">
        <v>2152</v>
      </c>
      <c r="I212">
        <v>1145</v>
      </c>
      <c r="J212">
        <v>2199</v>
      </c>
      <c r="K212">
        <v>1192</v>
      </c>
      <c r="L212" s="2">
        <v>1.0000000000000001E-152</v>
      </c>
      <c r="M212">
        <v>333</v>
      </c>
    </row>
    <row r="213" spans="2:15" x14ac:dyDescent="0.25">
      <c r="B213" t="s">
        <v>89</v>
      </c>
      <c r="C213" t="s">
        <v>92</v>
      </c>
      <c r="D213">
        <v>44.9</v>
      </c>
      <c r="E213">
        <v>49</v>
      </c>
      <c r="F213">
        <v>27</v>
      </c>
      <c r="G213">
        <v>0</v>
      </c>
      <c r="H213">
        <v>2329</v>
      </c>
      <c r="I213">
        <v>2183</v>
      </c>
      <c r="J213">
        <v>2376</v>
      </c>
      <c r="K213">
        <v>2230</v>
      </c>
      <c r="L213" s="2">
        <v>1.0000000000000001E-152</v>
      </c>
      <c r="M213">
        <v>45.5</v>
      </c>
    </row>
    <row r="214" spans="2:15" x14ac:dyDescent="0.25">
      <c r="B214" t="s">
        <v>89</v>
      </c>
      <c r="C214" t="s">
        <v>92</v>
      </c>
      <c r="D214">
        <v>45.71</v>
      </c>
      <c r="E214">
        <v>35</v>
      </c>
      <c r="F214">
        <v>19</v>
      </c>
      <c r="G214">
        <v>0</v>
      </c>
      <c r="H214">
        <v>1258</v>
      </c>
      <c r="I214">
        <v>1362</v>
      </c>
      <c r="J214">
        <v>1305</v>
      </c>
      <c r="K214">
        <v>1409</v>
      </c>
      <c r="L214" s="2">
        <v>2.0000000000000002E-30</v>
      </c>
      <c r="M214">
        <v>22.1</v>
      </c>
    </row>
    <row r="215" spans="2:15" x14ac:dyDescent="0.25">
      <c r="B215" t="s">
        <v>89</v>
      </c>
      <c r="C215" t="s">
        <v>92</v>
      </c>
      <c r="D215">
        <v>47.62</v>
      </c>
      <c r="E215">
        <v>21</v>
      </c>
      <c r="F215">
        <v>11</v>
      </c>
      <c r="G215">
        <v>0</v>
      </c>
      <c r="H215">
        <v>3606</v>
      </c>
      <c r="I215">
        <v>3668</v>
      </c>
      <c r="J215">
        <v>4082</v>
      </c>
      <c r="K215">
        <v>4020</v>
      </c>
      <c r="L215">
        <v>2.4</v>
      </c>
      <c r="M215">
        <v>23.1</v>
      </c>
      <c r="O215" t="s">
        <v>84</v>
      </c>
    </row>
    <row r="216" spans="2:15" x14ac:dyDescent="0.25">
      <c r="B216" t="s">
        <v>89</v>
      </c>
      <c r="C216" t="s">
        <v>92</v>
      </c>
      <c r="D216">
        <v>45.83</v>
      </c>
      <c r="E216">
        <v>24</v>
      </c>
      <c r="F216">
        <v>13</v>
      </c>
      <c r="G216">
        <v>0</v>
      </c>
      <c r="H216">
        <v>1086</v>
      </c>
      <c r="I216">
        <v>1015</v>
      </c>
      <c r="J216">
        <v>1142</v>
      </c>
      <c r="K216">
        <v>1071</v>
      </c>
      <c r="L216" s="2">
        <v>1.0000000000000001E-31</v>
      </c>
      <c r="M216">
        <v>25.4</v>
      </c>
    </row>
    <row r="217" spans="2:15" x14ac:dyDescent="0.25">
      <c r="B217" t="s">
        <v>89</v>
      </c>
      <c r="C217" t="s">
        <v>92</v>
      </c>
      <c r="D217">
        <v>30.51</v>
      </c>
      <c r="E217">
        <v>59</v>
      </c>
      <c r="F217">
        <v>41</v>
      </c>
      <c r="G217">
        <v>0</v>
      </c>
      <c r="H217">
        <v>841</v>
      </c>
      <c r="I217">
        <v>665</v>
      </c>
      <c r="J217">
        <v>897</v>
      </c>
      <c r="K217">
        <v>721</v>
      </c>
      <c r="L217" s="2">
        <v>6.0000000000000001E-100</v>
      </c>
      <c r="M217">
        <v>31.8</v>
      </c>
    </row>
    <row r="218" spans="2:15" x14ac:dyDescent="0.25">
      <c r="B218" t="s">
        <v>89</v>
      </c>
      <c r="C218" t="s">
        <v>92</v>
      </c>
      <c r="D218">
        <v>41.67</v>
      </c>
      <c r="E218">
        <v>168</v>
      </c>
      <c r="F218">
        <v>98</v>
      </c>
      <c r="G218">
        <v>0</v>
      </c>
      <c r="H218">
        <v>1258</v>
      </c>
      <c r="I218">
        <v>1761</v>
      </c>
      <c r="J218">
        <v>1305</v>
      </c>
      <c r="K218">
        <v>1808</v>
      </c>
      <c r="L218" s="2">
        <v>3.0000000000000001E-105</v>
      </c>
      <c r="M218">
        <v>104</v>
      </c>
    </row>
    <row r="219" spans="2:15" x14ac:dyDescent="0.25">
      <c r="B219" t="s">
        <v>89</v>
      </c>
      <c r="C219" t="s">
        <v>92</v>
      </c>
      <c r="D219">
        <v>59.29</v>
      </c>
      <c r="E219">
        <v>113</v>
      </c>
      <c r="F219">
        <v>46</v>
      </c>
      <c r="G219">
        <v>0</v>
      </c>
      <c r="H219">
        <v>3075</v>
      </c>
      <c r="I219">
        <v>2737</v>
      </c>
      <c r="J219">
        <v>3167</v>
      </c>
      <c r="K219">
        <v>2829</v>
      </c>
      <c r="L219" s="2">
        <v>9.0000000000000001E-146</v>
      </c>
      <c r="M219">
        <v>133</v>
      </c>
    </row>
    <row r="220" spans="2:15" x14ac:dyDescent="0.25">
      <c r="B220" t="s">
        <v>89</v>
      </c>
      <c r="C220" t="s">
        <v>92</v>
      </c>
      <c r="D220">
        <v>35.21</v>
      </c>
      <c r="E220">
        <v>71</v>
      </c>
      <c r="F220">
        <v>46</v>
      </c>
      <c r="G220">
        <v>0</v>
      </c>
      <c r="H220">
        <v>665</v>
      </c>
      <c r="I220">
        <v>877</v>
      </c>
      <c r="J220">
        <v>721</v>
      </c>
      <c r="K220">
        <v>933</v>
      </c>
      <c r="L220" s="2">
        <v>2.0000000000000002E-30</v>
      </c>
      <c r="M220">
        <v>46.9</v>
      </c>
    </row>
    <row r="221" spans="2:15" x14ac:dyDescent="0.25">
      <c r="B221" t="s">
        <v>89</v>
      </c>
      <c r="C221" t="s">
        <v>92</v>
      </c>
      <c r="D221">
        <v>34.04</v>
      </c>
      <c r="E221">
        <v>47</v>
      </c>
      <c r="F221">
        <v>31</v>
      </c>
      <c r="G221">
        <v>0</v>
      </c>
      <c r="H221">
        <v>2872</v>
      </c>
      <c r="I221">
        <v>2732</v>
      </c>
      <c r="J221">
        <v>2964</v>
      </c>
      <c r="K221">
        <v>2824</v>
      </c>
      <c r="L221" s="2">
        <v>6.0000000000000001E-100</v>
      </c>
      <c r="M221">
        <v>29.5</v>
      </c>
    </row>
    <row r="222" spans="2:15" x14ac:dyDescent="0.25">
      <c r="B222" t="s">
        <v>89</v>
      </c>
      <c r="C222" t="s">
        <v>92</v>
      </c>
      <c r="D222">
        <v>64.23</v>
      </c>
      <c r="E222">
        <v>123</v>
      </c>
      <c r="F222">
        <v>44</v>
      </c>
      <c r="G222">
        <v>0</v>
      </c>
      <c r="H222">
        <v>1600</v>
      </c>
      <c r="I222">
        <v>1232</v>
      </c>
      <c r="J222">
        <v>1647</v>
      </c>
      <c r="K222">
        <v>1279</v>
      </c>
      <c r="L222" s="2">
        <v>9.0000000000000001E-146</v>
      </c>
      <c r="M222">
        <v>165</v>
      </c>
    </row>
    <row r="223" spans="2:15" x14ac:dyDescent="0.25">
      <c r="B223" t="s">
        <v>89</v>
      </c>
      <c r="C223" t="s">
        <v>92</v>
      </c>
      <c r="D223">
        <v>36.21</v>
      </c>
      <c r="E223">
        <v>58</v>
      </c>
      <c r="F223">
        <v>37</v>
      </c>
      <c r="G223">
        <v>0</v>
      </c>
      <c r="H223">
        <v>1958</v>
      </c>
      <c r="I223">
        <v>2131</v>
      </c>
      <c r="J223">
        <v>2005</v>
      </c>
      <c r="K223">
        <v>2178</v>
      </c>
      <c r="L223" s="2">
        <v>4.9999999999999997E-37</v>
      </c>
      <c r="M223">
        <v>36.299999999999997</v>
      </c>
    </row>
    <row r="224" spans="2:15" x14ac:dyDescent="0.25">
      <c r="B224" t="s">
        <v>89</v>
      </c>
      <c r="C224" t="s">
        <v>87</v>
      </c>
      <c r="D224">
        <v>43.18</v>
      </c>
      <c r="E224">
        <v>44</v>
      </c>
      <c r="F224">
        <v>25</v>
      </c>
      <c r="G224">
        <v>0</v>
      </c>
      <c r="H224">
        <v>618</v>
      </c>
      <c r="I224">
        <v>749</v>
      </c>
      <c r="J224">
        <v>703</v>
      </c>
      <c r="K224">
        <v>834</v>
      </c>
      <c r="L224" s="2">
        <v>3.0000000000000001E-96</v>
      </c>
      <c r="M224">
        <v>39.6</v>
      </c>
    </row>
    <row r="225" spans="2:15" x14ac:dyDescent="0.25">
      <c r="B225" t="s">
        <v>89</v>
      </c>
      <c r="C225" t="s">
        <v>87</v>
      </c>
      <c r="D225">
        <v>36.049999999999997</v>
      </c>
      <c r="E225">
        <v>86</v>
      </c>
      <c r="F225">
        <v>55</v>
      </c>
      <c r="G225">
        <v>0</v>
      </c>
      <c r="H225">
        <v>3394</v>
      </c>
      <c r="I225">
        <v>3137</v>
      </c>
      <c r="J225">
        <v>3465</v>
      </c>
      <c r="K225">
        <v>3208</v>
      </c>
      <c r="L225" s="2">
        <v>2E-113</v>
      </c>
      <c r="M225">
        <v>47.8</v>
      </c>
    </row>
    <row r="226" spans="2:15" x14ac:dyDescent="0.25">
      <c r="B226" t="s">
        <v>89</v>
      </c>
      <c r="C226" t="s">
        <v>87</v>
      </c>
      <c r="D226">
        <v>46.08</v>
      </c>
      <c r="E226">
        <v>102</v>
      </c>
      <c r="F226">
        <v>55</v>
      </c>
      <c r="G226">
        <v>0</v>
      </c>
      <c r="H226">
        <v>908</v>
      </c>
      <c r="I226">
        <v>603</v>
      </c>
      <c r="J226">
        <v>993</v>
      </c>
      <c r="K226">
        <v>688</v>
      </c>
      <c r="L226">
        <v>0</v>
      </c>
      <c r="M226">
        <v>88.6</v>
      </c>
    </row>
    <row r="227" spans="2:15" x14ac:dyDescent="0.25">
      <c r="B227" t="s">
        <v>89</v>
      </c>
      <c r="C227" t="s">
        <v>87</v>
      </c>
      <c r="D227">
        <v>48.28</v>
      </c>
      <c r="E227">
        <v>29</v>
      </c>
      <c r="F227">
        <v>15</v>
      </c>
      <c r="G227">
        <v>0</v>
      </c>
      <c r="H227">
        <v>3210</v>
      </c>
      <c r="I227">
        <v>3296</v>
      </c>
      <c r="J227">
        <v>3281</v>
      </c>
      <c r="K227">
        <v>3367</v>
      </c>
      <c r="L227" s="2">
        <v>5E-42</v>
      </c>
      <c r="M227">
        <v>24.9</v>
      </c>
    </row>
    <row r="228" spans="2:15" x14ac:dyDescent="0.25">
      <c r="B228" t="s">
        <v>89</v>
      </c>
      <c r="C228" t="s">
        <v>87</v>
      </c>
      <c r="D228">
        <v>35.479999999999997</v>
      </c>
      <c r="E228">
        <v>31</v>
      </c>
      <c r="F228">
        <v>20</v>
      </c>
      <c r="G228">
        <v>0</v>
      </c>
      <c r="H228">
        <v>3474</v>
      </c>
      <c r="I228">
        <v>3382</v>
      </c>
      <c r="J228">
        <v>2581</v>
      </c>
      <c r="K228">
        <v>2489</v>
      </c>
      <c r="L228">
        <v>4.8</v>
      </c>
      <c r="M228">
        <v>22.1</v>
      </c>
    </row>
    <row r="229" spans="2:15" x14ac:dyDescent="0.25">
      <c r="B229" t="s">
        <v>89</v>
      </c>
      <c r="C229" t="s">
        <v>87</v>
      </c>
      <c r="D229">
        <v>46.81</v>
      </c>
      <c r="E229">
        <v>94</v>
      </c>
      <c r="F229">
        <v>50</v>
      </c>
      <c r="G229">
        <v>0</v>
      </c>
      <c r="H229">
        <v>1490</v>
      </c>
      <c r="I229">
        <v>1771</v>
      </c>
      <c r="J229">
        <v>1572</v>
      </c>
      <c r="K229">
        <v>1853</v>
      </c>
      <c r="L229" s="2">
        <v>1E-89</v>
      </c>
      <c r="M229">
        <v>84</v>
      </c>
    </row>
    <row r="230" spans="2:15" x14ac:dyDescent="0.25">
      <c r="B230" t="s">
        <v>89</v>
      </c>
      <c r="C230" t="s">
        <v>87</v>
      </c>
      <c r="D230">
        <v>36.36</v>
      </c>
      <c r="E230">
        <v>22</v>
      </c>
      <c r="F230">
        <v>14</v>
      </c>
      <c r="G230">
        <v>0</v>
      </c>
      <c r="H230">
        <v>3640</v>
      </c>
      <c r="I230">
        <v>3705</v>
      </c>
      <c r="J230">
        <v>829</v>
      </c>
      <c r="K230">
        <v>894</v>
      </c>
      <c r="L230">
        <v>0.97</v>
      </c>
      <c r="M230">
        <v>24.4</v>
      </c>
    </row>
    <row r="231" spans="2:15" s="10" customFormat="1" x14ac:dyDescent="0.25">
      <c r="B231" t="s">
        <v>89</v>
      </c>
      <c r="C231" t="s">
        <v>87</v>
      </c>
      <c r="D231">
        <v>60</v>
      </c>
      <c r="E231">
        <v>20</v>
      </c>
      <c r="F231">
        <v>8</v>
      </c>
      <c r="G231">
        <v>0</v>
      </c>
      <c r="H231">
        <v>922</v>
      </c>
      <c r="I231">
        <v>863</v>
      </c>
      <c r="J231">
        <v>1007</v>
      </c>
      <c r="K231">
        <v>948</v>
      </c>
      <c r="L231" s="2">
        <v>2E-113</v>
      </c>
      <c r="M231">
        <v>25.4</v>
      </c>
      <c r="N231"/>
      <c r="O231"/>
    </row>
    <row r="232" spans="2:15" x14ac:dyDescent="0.25">
      <c r="B232" t="s">
        <v>89</v>
      </c>
      <c r="C232" t="s">
        <v>87</v>
      </c>
      <c r="D232">
        <v>40</v>
      </c>
      <c r="E232">
        <v>105</v>
      </c>
      <c r="F232">
        <v>63</v>
      </c>
      <c r="G232">
        <v>0</v>
      </c>
      <c r="H232">
        <v>1816</v>
      </c>
      <c r="I232">
        <v>2130</v>
      </c>
      <c r="J232">
        <v>1898</v>
      </c>
      <c r="K232">
        <v>2212</v>
      </c>
      <c r="L232" s="2">
        <v>3.0000000000000001E-96</v>
      </c>
      <c r="M232">
        <v>57.9</v>
      </c>
    </row>
    <row r="233" spans="2:15" x14ac:dyDescent="0.25">
      <c r="B233" t="s">
        <v>89</v>
      </c>
      <c r="C233" t="s">
        <v>87</v>
      </c>
      <c r="D233">
        <v>70.62</v>
      </c>
      <c r="E233">
        <v>514</v>
      </c>
      <c r="F233">
        <v>151</v>
      </c>
      <c r="G233">
        <v>0</v>
      </c>
      <c r="H233">
        <v>924</v>
      </c>
      <c r="I233">
        <v>2465</v>
      </c>
      <c r="J233">
        <v>1006</v>
      </c>
      <c r="K233">
        <v>2547</v>
      </c>
      <c r="L233">
        <v>0</v>
      </c>
      <c r="M233">
        <v>883</v>
      </c>
    </row>
    <row r="234" spans="2:15" x14ac:dyDescent="0.25">
      <c r="B234" t="s">
        <v>89</v>
      </c>
      <c r="C234" t="s">
        <v>87</v>
      </c>
      <c r="D234">
        <v>36.450000000000003</v>
      </c>
      <c r="E234">
        <v>107</v>
      </c>
      <c r="F234">
        <v>68</v>
      </c>
      <c r="G234">
        <v>0</v>
      </c>
      <c r="H234">
        <v>1817</v>
      </c>
      <c r="I234">
        <v>2137</v>
      </c>
      <c r="J234">
        <v>1899</v>
      </c>
      <c r="K234">
        <v>2219</v>
      </c>
      <c r="L234" s="2">
        <v>1E-89</v>
      </c>
      <c r="M234">
        <v>68</v>
      </c>
    </row>
    <row r="235" spans="2:15" x14ac:dyDescent="0.25">
      <c r="B235" t="s">
        <v>89</v>
      </c>
      <c r="C235" t="s">
        <v>87</v>
      </c>
      <c r="D235">
        <v>54.17</v>
      </c>
      <c r="E235">
        <v>24</v>
      </c>
      <c r="F235">
        <v>11</v>
      </c>
      <c r="G235">
        <v>0</v>
      </c>
      <c r="H235">
        <v>2460</v>
      </c>
      <c r="I235">
        <v>2531</v>
      </c>
      <c r="J235">
        <v>2536</v>
      </c>
      <c r="K235">
        <v>2607</v>
      </c>
      <c r="L235">
        <v>0</v>
      </c>
      <c r="M235">
        <v>32.200000000000003</v>
      </c>
    </row>
    <row r="236" spans="2:15" x14ac:dyDescent="0.25">
      <c r="B236" t="s">
        <v>89</v>
      </c>
      <c r="C236" t="s">
        <v>87</v>
      </c>
      <c r="D236">
        <v>39.159999999999997</v>
      </c>
      <c r="E236">
        <v>406</v>
      </c>
      <c r="F236">
        <v>247</v>
      </c>
      <c r="G236">
        <v>0</v>
      </c>
      <c r="H236">
        <v>2147</v>
      </c>
      <c r="I236">
        <v>930</v>
      </c>
      <c r="J236">
        <v>2229</v>
      </c>
      <c r="K236">
        <v>1012</v>
      </c>
      <c r="L236" s="2">
        <v>2E-113</v>
      </c>
      <c r="M236">
        <v>297</v>
      </c>
    </row>
    <row r="237" spans="2:15" x14ac:dyDescent="0.25">
      <c r="B237" t="s">
        <v>89</v>
      </c>
      <c r="C237" t="s">
        <v>87</v>
      </c>
      <c r="D237">
        <v>36.67</v>
      </c>
      <c r="E237">
        <v>30</v>
      </c>
      <c r="F237">
        <v>19</v>
      </c>
      <c r="G237">
        <v>0</v>
      </c>
      <c r="H237">
        <v>3449</v>
      </c>
      <c r="I237">
        <v>3538</v>
      </c>
      <c r="J237">
        <v>3685</v>
      </c>
      <c r="K237">
        <v>3596</v>
      </c>
      <c r="L237">
        <v>0.18</v>
      </c>
      <c r="M237">
        <v>22.1</v>
      </c>
      <c r="O237" t="s">
        <v>84</v>
      </c>
    </row>
    <row r="238" spans="2:15" x14ac:dyDescent="0.25">
      <c r="B238" t="s">
        <v>89</v>
      </c>
      <c r="C238" t="s">
        <v>87</v>
      </c>
      <c r="D238">
        <v>43.07</v>
      </c>
      <c r="E238">
        <v>137</v>
      </c>
      <c r="F238">
        <v>78</v>
      </c>
      <c r="G238">
        <v>0</v>
      </c>
      <c r="H238">
        <v>1361</v>
      </c>
      <c r="I238">
        <v>1771</v>
      </c>
      <c r="J238">
        <v>1443</v>
      </c>
      <c r="K238">
        <v>1853</v>
      </c>
      <c r="L238" s="2">
        <v>3.0000000000000001E-96</v>
      </c>
      <c r="M238">
        <v>109</v>
      </c>
    </row>
    <row r="239" spans="2:15" x14ac:dyDescent="0.25">
      <c r="B239" t="s">
        <v>89</v>
      </c>
      <c r="C239" t="s">
        <v>87</v>
      </c>
      <c r="D239">
        <v>43.33</v>
      </c>
      <c r="E239">
        <v>210</v>
      </c>
      <c r="F239">
        <v>119</v>
      </c>
      <c r="G239">
        <v>0</v>
      </c>
      <c r="H239">
        <v>2147</v>
      </c>
      <c r="I239">
        <v>1518</v>
      </c>
      <c r="J239">
        <v>2229</v>
      </c>
      <c r="K239">
        <v>1600</v>
      </c>
      <c r="L239" s="2">
        <v>7.9999999999999997E-103</v>
      </c>
      <c r="M239">
        <v>181</v>
      </c>
    </row>
    <row r="240" spans="2:15" x14ac:dyDescent="0.25">
      <c r="B240" t="s">
        <v>89</v>
      </c>
      <c r="C240" t="s">
        <v>87</v>
      </c>
      <c r="D240">
        <v>38.1</v>
      </c>
      <c r="E240">
        <v>21</v>
      </c>
      <c r="F240">
        <v>13</v>
      </c>
      <c r="G240">
        <v>0</v>
      </c>
      <c r="H240">
        <v>3296</v>
      </c>
      <c r="I240">
        <v>3234</v>
      </c>
      <c r="J240">
        <v>3367</v>
      </c>
      <c r="K240">
        <v>3305</v>
      </c>
      <c r="L240">
        <v>0</v>
      </c>
      <c r="M240">
        <v>22.1</v>
      </c>
    </row>
    <row r="241" spans="2:15" x14ac:dyDescent="0.25">
      <c r="B241" t="s">
        <v>89</v>
      </c>
      <c r="C241" t="s">
        <v>87</v>
      </c>
      <c r="D241">
        <v>52.58</v>
      </c>
      <c r="E241">
        <v>97</v>
      </c>
      <c r="F241">
        <v>46</v>
      </c>
      <c r="G241">
        <v>0</v>
      </c>
      <c r="H241">
        <v>619</v>
      </c>
      <c r="I241">
        <v>909</v>
      </c>
      <c r="J241">
        <v>704</v>
      </c>
      <c r="K241">
        <v>994</v>
      </c>
      <c r="L241">
        <v>0</v>
      </c>
      <c r="M241">
        <v>117</v>
      </c>
    </row>
    <row r="242" spans="2:15" x14ac:dyDescent="0.25">
      <c r="B242" t="s">
        <v>89</v>
      </c>
      <c r="C242" t="s">
        <v>87</v>
      </c>
      <c r="D242">
        <v>64.290000000000006</v>
      </c>
      <c r="E242">
        <v>126</v>
      </c>
      <c r="F242">
        <v>45</v>
      </c>
      <c r="G242">
        <v>0</v>
      </c>
      <c r="H242">
        <v>3075</v>
      </c>
      <c r="I242">
        <v>2698</v>
      </c>
      <c r="J242">
        <v>3146</v>
      </c>
      <c r="K242">
        <v>2769</v>
      </c>
      <c r="L242">
        <v>0</v>
      </c>
      <c r="M242">
        <v>172</v>
      </c>
    </row>
    <row r="243" spans="2:15" x14ac:dyDescent="0.25">
      <c r="B243" t="s">
        <v>89</v>
      </c>
      <c r="C243" t="s">
        <v>87</v>
      </c>
      <c r="D243">
        <v>37.04</v>
      </c>
      <c r="E243">
        <v>27</v>
      </c>
      <c r="F243">
        <v>17</v>
      </c>
      <c r="G243">
        <v>0</v>
      </c>
      <c r="H243">
        <v>3533</v>
      </c>
      <c r="I243">
        <v>3453</v>
      </c>
      <c r="J243">
        <v>786</v>
      </c>
      <c r="K243">
        <v>866</v>
      </c>
      <c r="L243">
        <v>0.14000000000000001</v>
      </c>
      <c r="M243">
        <v>27.2</v>
      </c>
      <c r="O243" t="s">
        <v>84</v>
      </c>
    </row>
    <row r="244" spans="2:15" x14ac:dyDescent="0.25">
      <c r="B244" t="s">
        <v>89</v>
      </c>
      <c r="C244" t="s">
        <v>87</v>
      </c>
      <c r="D244">
        <v>33.33</v>
      </c>
      <c r="E244">
        <v>21</v>
      </c>
      <c r="F244">
        <v>14</v>
      </c>
      <c r="G244">
        <v>0</v>
      </c>
      <c r="H244">
        <v>697</v>
      </c>
      <c r="I244">
        <v>635</v>
      </c>
      <c r="J244">
        <v>693</v>
      </c>
      <c r="K244">
        <v>755</v>
      </c>
      <c r="L244">
        <v>4.5999999999999996</v>
      </c>
      <c r="M244">
        <v>22.1</v>
      </c>
      <c r="O244" t="s">
        <v>84</v>
      </c>
    </row>
    <row r="245" spans="2:15" x14ac:dyDescent="0.25">
      <c r="B245" t="s">
        <v>89</v>
      </c>
      <c r="C245" t="s">
        <v>87</v>
      </c>
      <c r="D245">
        <v>45.16</v>
      </c>
      <c r="E245">
        <v>31</v>
      </c>
      <c r="F245">
        <v>17</v>
      </c>
      <c r="G245">
        <v>0</v>
      </c>
      <c r="H245">
        <v>950</v>
      </c>
      <c r="I245">
        <v>1042</v>
      </c>
      <c r="J245">
        <v>1032</v>
      </c>
      <c r="K245">
        <v>1124</v>
      </c>
      <c r="L245" s="2">
        <v>3.0000000000000001E-96</v>
      </c>
      <c r="M245">
        <v>29.9</v>
      </c>
    </row>
    <row r="246" spans="2:15" x14ac:dyDescent="0.25">
      <c r="B246" t="s">
        <v>89</v>
      </c>
      <c r="C246" t="s">
        <v>87</v>
      </c>
      <c r="D246">
        <v>46.15</v>
      </c>
      <c r="E246">
        <v>26</v>
      </c>
      <c r="F246">
        <v>14</v>
      </c>
      <c r="G246">
        <v>0</v>
      </c>
      <c r="H246">
        <v>1637</v>
      </c>
      <c r="I246">
        <v>1714</v>
      </c>
      <c r="J246">
        <v>1338</v>
      </c>
      <c r="K246">
        <v>1415</v>
      </c>
      <c r="L246">
        <v>0.1</v>
      </c>
      <c r="M246">
        <v>27.6</v>
      </c>
    </row>
    <row r="247" spans="2:15" x14ac:dyDescent="0.25">
      <c r="B247" t="s">
        <v>89</v>
      </c>
      <c r="C247" t="s">
        <v>87</v>
      </c>
      <c r="D247">
        <v>36.14</v>
      </c>
      <c r="E247">
        <v>83</v>
      </c>
      <c r="F247">
        <v>53</v>
      </c>
      <c r="G247">
        <v>0</v>
      </c>
      <c r="H247">
        <v>876</v>
      </c>
      <c r="I247">
        <v>628</v>
      </c>
      <c r="J247">
        <v>961</v>
      </c>
      <c r="K247">
        <v>713</v>
      </c>
      <c r="L247" s="2">
        <v>2E-113</v>
      </c>
      <c r="M247">
        <v>59.7</v>
      </c>
    </row>
    <row r="248" spans="2:15" x14ac:dyDescent="0.25">
      <c r="B248" t="s">
        <v>89</v>
      </c>
      <c r="C248" t="s">
        <v>87</v>
      </c>
      <c r="D248">
        <v>35.71</v>
      </c>
      <c r="E248">
        <v>154</v>
      </c>
      <c r="F248">
        <v>99</v>
      </c>
      <c r="G248">
        <v>0</v>
      </c>
      <c r="H248">
        <v>2649</v>
      </c>
      <c r="I248">
        <v>3110</v>
      </c>
      <c r="J248">
        <v>2720</v>
      </c>
      <c r="K248">
        <v>3181</v>
      </c>
      <c r="L248" s="2">
        <v>1E-52</v>
      </c>
      <c r="M248">
        <v>79</v>
      </c>
    </row>
    <row r="249" spans="2:15" x14ac:dyDescent="0.25">
      <c r="B249" t="s">
        <v>89</v>
      </c>
      <c r="C249" t="s">
        <v>87</v>
      </c>
      <c r="D249">
        <v>37.29</v>
      </c>
      <c r="E249">
        <v>59</v>
      </c>
      <c r="F249">
        <v>37</v>
      </c>
      <c r="G249">
        <v>0</v>
      </c>
      <c r="H249">
        <v>4</v>
      </c>
      <c r="I249">
        <v>180</v>
      </c>
      <c r="J249">
        <v>2</v>
      </c>
      <c r="K249">
        <v>178</v>
      </c>
      <c r="L249" s="2">
        <v>3.0000000000000001E-96</v>
      </c>
      <c r="M249">
        <v>49.6</v>
      </c>
    </row>
    <row r="250" spans="2:15" x14ac:dyDescent="0.25">
      <c r="B250" t="s">
        <v>89</v>
      </c>
      <c r="C250" t="s">
        <v>87</v>
      </c>
      <c r="D250">
        <v>38.54</v>
      </c>
      <c r="E250">
        <v>192</v>
      </c>
      <c r="F250">
        <v>118</v>
      </c>
      <c r="G250">
        <v>0</v>
      </c>
      <c r="H250">
        <v>1201</v>
      </c>
      <c r="I250">
        <v>1776</v>
      </c>
      <c r="J250">
        <v>1283</v>
      </c>
      <c r="K250">
        <v>1858</v>
      </c>
      <c r="L250" s="2">
        <v>1E-52</v>
      </c>
      <c r="M250">
        <v>96.8</v>
      </c>
    </row>
    <row r="251" spans="2:15" x14ac:dyDescent="0.25">
      <c r="B251" t="s">
        <v>89</v>
      </c>
      <c r="C251" t="s">
        <v>87</v>
      </c>
      <c r="D251">
        <v>62.01</v>
      </c>
      <c r="E251">
        <v>229</v>
      </c>
      <c r="F251">
        <v>87</v>
      </c>
      <c r="G251">
        <v>0</v>
      </c>
      <c r="H251">
        <v>2699</v>
      </c>
      <c r="I251">
        <v>3385</v>
      </c>
      <c r="J251">
        <v>2770</v>
      </c>
      <c r="K251">
        <v>3456</v>
      </c>
      <c r="L251">
        <v>0</v>
      </c>
      <c r="M251">
        <v>360</v>
      </c>
    </row>
    <row r="252" spans="2:15" x14ac:dyDescent="0.25">
      <c r="B252" t="s">
        <v>89</v>
      </c>
      <c r="C252" t="s">
        <v>87</v>
      </c>
      <c r="D252">
        <v>58.47</v>
      </c>
      <c r="E252">
        <v>496</v>
      </c>
      <c r="F252">
        <v>206</v>
      </c>
      <c r="G252">
        <v>0</v>
      </c>
      <c r="H252">
        <v>2416</v>
      </c>
      <c r="I252">
        <v>929</v>
      </c>
      <c r="J252">
        <v>2498</v>
      </c>
      <c r="K252">
        <v>1011</v>
      </c>
      <c r="L252">
        <v>0</v>
      </c>
      <c r="M252">
        <v>578</v>
      </c>
    </row>
    <row r="253" spans="2:15" x14ac:dyDescent="0.25">
      <c r="B253" t="s">
        <v>89</v>
      </c>
      <c r="C253" t="s">
        <v>87</v>
      </c>
      <c r="D253">
        <v>62.61</v>
      </c>
      <c r="E253">
        <v>222</v>
      </c>
      <c r="F253">
        <v>83</v>
      </c>
      <c r="G253">
        <v>0</v>
      </c>
      <c r="H253">
        <v>2720</v>
      </c>
      <c r="I253">
        <v>3385</v>
      </c>
      <c r="J253">
        <v>2791</v>
      </c>
      <c r="K253">
        <v>3456</v>
      </c>
      <c r="L253">
        <v>0</v>
      </c>
      <c r="M253">
        <v>355</v>
      </c>
    </row>
    <row r="254" spans="2:15" x14ac:dyDescent="0.25">
      <c r="B254" t="s">
        <v>89</v>
      </c>
      <c r="C254" t="s">
        <v>87</v>
      </c>
      <c r="D254">
        <v>42.86</v>
      </c>
      <c r="E254">
        <v>70</v>
      </c>
      <c r="F254">
        <v>40</v>
      </c>
      <c r="G254">
        <v>0</v>
      </c>
      <c r="H254">
        <v>3106</v>
      </c>
      <c r="I254">
        <v>2897</v>
      </c>
      <c r="J254">
        <v>3177</v>
      </c>
      <c r="K254">
        <v>2968</v>
      </c>
      <c r="L254" s="2">
        <v>2E-113</v>
      </c>
      <c r="M254">
        <v>57.4</v>
      </c>
    </row>
    <row r="255" spans="2:15" x14ac:dyDescent="0.25">
      <c r="B255" t="s">
        <v>89</v>
      </c>
      <c r="C255" t="s">
        <v>87</v>
      </c>
      <c r="D255">
        <v>37.5</v>
      </c>
      <c r="E255">
        <v>72</v>
      </c>
      <c r="F255">
        <v>45</v>
      </c>
      <c r="G255">
        <v>0</v>
      </c>
      <c r="H255">
        <v>1404</v>
      </c>
      <c r="I255">
        <v>1189</v>
      </c>
      <c r="J255">
        <v>1486</v>
      </c>
      <c r="K255">
        <v>1271</v>
      </c>
      <c r="L255" s="2">
        <v>1.0000000000000001E-33</v>
      </c>
      <c r="M255">
        <v>40</v>
      </c>
    </row>
    <row r="256" spans="2:15" x14ac:dyDescent="0.25">
      <c r="B256" t="s">
        <v>89</v>
      </c>
      <c r="C256" t="s">
        <v>87</v>
      </c>
      <c r="D256">
        <v>42.5</v>
      </c>
      <c r="E256">
        <v>40</v>
      </c>
      <c r="F256">
        <v>23</v>
      </c>
      <c r="G256">
        <v>0</v>
      </c>
      <c r="H256">
        <v>629</v>
      </c>
      <c r="I256">
        <v>748</v>
      </c>
      <c r="J256">
        <v>714</v>
      </c>
      <c r="K256">
        <v>833</v>
      </c>
      <c r="L256" s="2">
        <v>1E-52</v>
      </c>
      <c r="M256">
        <v>24.9</v>
      </c>
    </row>
    <row r="257" spans="2:13" x14ac:dyDescent="0.25">
      <c r="B257" t="s">
        <v>89</v>
      </c>
      <c r="C257" t="s">
        <v>87</v>
      </c>
      <c r="D257">
        <v>45.83</v>
      </c>
      <c r="E257">
        <v>24</v>
      </c>
      <c r="F257">
        <v>13</v>
      </c>
      <c r="G257">
        <v>0</v>
      </c>
      <c r="H257">
        <v>232</v>
      </c>
      <c r="I257">
        <v>161</v>
      </c>
      <c r="J257">
        <v>1429</v>
      </c>
      <c r="K257">
        <v>1358</v>
      </c>
      <c r="L257">
        <v>6.3</v>
      </c>
      <c r="M257">
        <v>21.7</v>
      </c>
    </row>
    <row r="258" spans="2:13" x14ac:dyDescent="0.25">
      <c r="B258" t="s">
        <v>89</v>
      </c>
      <c r="C258" t="s">
        <v>87</v>
      </c>
      <c r="D258">
        <v>50.85</v>
      </c>
      <c r="E258">
        <v>59</v>
      </c>
      <c r="F258">
        <v>29</v>
      </c>
      <c r="G258">
        <v>0</v>
      </c>
      <c r="H258">
        <v>3297</v>
      </c>
      <c r="I258">
        <v>3121</v>
      </c>
      <c r="J258">
        <v>3368</v>
      </c>
      <c r="K258">
        <v>3192</v>
      </c>
      <c r="L258">
        <v>0</v>
      </c>
      <c r="M258">
        <v>50.6</v>
      </c>
    </row>
    <row r="259" spans="2:13" x14ac:dyDescent="0.25">
      <c r="B259" t="s">
        <v>89</v>
      </c>
      <c r="C259" t="s">
        <v>87</v>
      </c>
      <c r="D259">
        <v>37.75</v>
      </c>
      <c r="E259">
        <v>204</v>
      </c>
      <c r="F259">
        <v>127</v>
      </c>
      <c r="G259">
        <v>0</v>
      </c>
      <c r="H259">
        <v>2686</v>
      </c>
      <c r="I259">
        <v>3297</v>
      </c>
      <c r="J259">
        <v>2757</v>
      </c>
      <c r="K259">
        <v>3368</v>
      </c>
      <c r="L259" s="2">
        <v>3.0000000000000001E-96</v>
      </c>
      <c r="M259">
        <v>155</v>
      </c>
    </row>
    <row r="260" spans="2:13" x14ac:dyDescent="0.25">
      <c r="B260" t="s">
        <v>89</v>
      </c>
      <c r="C260" t="s">
        <v>87</v>
      </c>
      <c r="D260">
        <v>33.33</v>
      </c>
      <c r="E260">
        <v>48</v>
      </c>
      <c r="F260">
        <v>32</v>
      </c>
      <c r="G260">
        <v>0</v>
      </c>
      <c r="H260">
        <v>2330</v>
      </c>
      <c r="I260">
        <v>2187</v>
      </c>
      <c r="J260">
        <v>2412</v>
      </c>
      <c r="K260">
        <v>2269</v>
      </c>
      <c r="L260" s="2">
        <v>2E-113</v>
      </c>
      <c r="M260">
        <v>35</v>
      </c>
    </row>
    <row r="261" spans="2:13" x14ac:dyDescent="0.25">
      <c r="B261" t="s">
        <v>89</v>
      </c>
      <c r="C261" t="s">
        <v>87</v>
      </c>
      <c r="D261">
        <v>45.28</v>
      </c>
      <c r="E261">
        <v>53</v>
      </c>
      <c r="F261">
        <v>29</v>
      </c>
      <c r="G261">
        <v>0</v>
      </c>
      <c r="H261">
        <v>3138</v>
      </c>
      <c r="I261">
        <v>3296</v>
      </c>
      <c r="J261">
        <v>3209</v>
      </c>
      <c r="K261">
        <v>3367</v>
      </c>
      <c r="L261" s="2">
        <v>1E-52</v>
      </c>
      <c r="M261">
        <v>37.700000000000003</v>
      </c>
    </row>
    <row r="262" spans="2:13" x14ac:dyDescent="0.25">
      <c r="B262" t="s">
        <v>89</v>
      </c>
      <c r="C262" t="s">
        <v>87</v>
      </c>
      <c r="D262">
        <v>34.44</v>
      </c>
      <c r="E262">
        <v>180</v>
      </c>
      <c r="F262">
        <v>118</v>
      </c>
      <c r="G262">
        <v>0</v>
      </c>
      <c r="H262">
        <v>1469</v>
      </c>
      <c r="I262">
        <v>930</v>
      </c>
      <c r="J262">
        <v>1551</v>
      </c>
      <c r="K262">
        <v>1012</v>
      </c>
      <c r="L262" s="2">
        <v>7.9999999999999997E-103</v>
      </c>
      <c r="M262">
        <v>109</v>
      </c>
    </row>
    <row r="263" spans="2:13" x14ac:dyDescent="0.25">
      <c r="B263" t="s">
        <v>89</v>
      </c>
      <c r="C263" t="s">
        <v>87</v>
      </c>
      <c r="D263">
        <v>30.95</v>
      </c>
      <c r="E263">
        <v>42</v>
      </c>
      <c r="F263">
        <v>29</v>
      </c>
      <c r="G263">
        <v>0</v>
      </c>
      <c r="H263">
        <v>2186</v>
      </c>
      <c r="I263">
        <v>2311</v>
      </c>
      <c r="J263">
        <v>2268</v>
      </c>
      <c r="K263">
        <v>2393</v>
      </c>
      <c r="L263">
        <v>6.5</v>
      </c>
      <c r="M263">
        <v>21.7</v>
      </c>
    </row>
    <row r="264" spans="2:13" x14ac:dyDescent="0.25">
      <c r="B264" t="s">
        <v>89</v>
      </c>
      <c r="C264" t="s">
        <v>87</v>
      </c>
      <c r="D264">
        <v>42.86</v>
      </c>
      <c r="E264">
        <v>28</v>
      </c>
      <c r="F264">
        <v>16</v>
      </c>
      <c r="G264">
        <v>0</v>
      </c>
      <c r="H264">
        <v>244</v>
      </c>
      <c r="I264">
        <v>161</v>
      </c>
      <c r="J264">
        <v>1441</v>
      </c>
      <c r="K264">
        <v>1358</v>
      </c>
      <c r="L264">
        <v>1.3</v>
      </c>
      <c r="M264">
        <v>24</v>
      </c>
    </row>
    <row r="265" spans="2:13" x14ac:dyDescent="0.25">
      <c r="B265" t="s">
        <v>89</v>
      </c>
      <c r="C265" t="s">
        <v>87</v>
      </c>
      <c r="D265">
        <v>38.33</v>
      </c>
      <c r="E265">
        <v>60</v>
      </c>
      <c r="F265">
        <v>37</v>
      </c>
      <c r="G265">
        <v>0</v>
      </c>
      <c r="H265">
        <v>1958</v>
      </c>
      <c r="I265">
        <v>2137</v>
      </c>
      <c r="J265">
        <v>2040</v>
      </c>
      <c r="K265">
        <v>2219</v>
      </c>
      <c r="L265" s="2">
        <v>1E-52</v>
      </c>
      <c r="M265">
        <v>49.2</v>
      </c>
    </row>
    <row r="266" spans="2:13" x14ac:dyDescent="0.25">
      <c r="B266" t="s">
        <v>89</v>
      </c>
      <c r="C266" t="s">
        <v>87</v>
      </c>
      <c r="D266">
        <v>34.15</v>
      </c>
      <c r="E266">
        <v>41</v>
      </c>
      <c r="F266">
        <v>27</v>
      </c>
      <c r="G266">
        <v>0</v>
      </c>
      <c r="H266">
        <v>2310</v>
      </c>
      <c r="I266">
        <v>2188</v>
      </c>
      <c r="J266">
        <v>2392</v>
      </c>
      <c r="K266">
        <v>2270</v>
      </c>
      <c r="L266" s="2">
        <v>3E-37</v>
      </c>
      <c r="M266">
        <v>25.8</v>
      </c>
    </row>
    <row r="267" spans="2:13" x14ac:dyDescent="0.25">
      <c r="B267" t="s">
        <v>89</v>
      </c>
      <c r="C267" t="s">
        <v>87</v>
      </c>
      <c r="D267">
        <v>53.89</v>
      </c>
      <c r="E267">
        <v>193</v>
      </c>
      <c r="F267">
        <v>89</v>
      </c>
      <c r="G267">
        <v>0</v>
      </c>
      <c r="H267">
        <v>2449</v>
      </c>
      <c r="I267">
        <v>1871</v>
      </c>
      <c r="J267">
        <v>2531</v>
      </c>
      <c r="K267">
        <v>1953</v>
      </c>
      <c r="L267">
        <v>0</v>
      </c>
      <c r="M267">
        <v>157</v>
      </c>
    </row>
    <row r="268" spans="2:13" x14ac:dyDescent="0.25">
      <c r="B268" t="s">
        <v>89</v>
      </c>
      <c r="C268" t="s">
        <v>87</v>
      </c>
      <c r="D268">
        <v>40.659999999999997</v>
      </c>
      <c r="E268">
        <v>91</v>
      </c>
      <c r="F268">
        <v>54</v>
      </c>
      <c r="G268">
        <v>0</v>
      </c>
      <c r="H268">
        <v>3155</v>
      </c>
      <c r="I268">
        <v>2883</v>
      </c>
      <c r="J268">
        <v>3226</v>
      </c>
      <c r="K268">
        <v>2954</v>
      </c>
      <c r="L268" s="2">
        <v>1.0000000000000001E-33</v>
      </c>
      <c r="M268">
        <v>48.3</v>
      </c>
    </row>
    <row r="269" spans="2:13" x14ac:dyDescent="0.25">
      <c r="B269" t="s">
        <v>89</v>
      </c>
      <c r="C269" t="s">
        <v>87</v>
      </c>
      <c r="D269">
        <v>41.03</v>
      </c>
      <c r="E269">
        <v>39</v>
      </c>
      <c r="F269">
        <v>23</v>
      </c>
      <c r="G269">
        <v>0</v>
      </c>
      <c r="H269">
        <v>919</v>
      </c>
      <c r="I269">
        <v>1035</v>
      </c>
      <c r="J269">
        <v>1001</v>
      </c>
      <c r="K269">
        <v>1117</v>
      </c>
      <c r="L269" s="2">
        <v>1E-52</v>
      </c>
      <c r="M269">
        <v>28.6</v>
      </c>
    </row>
    <row r="270" spans="2:13" x14ac:dyDescent="0.25">
      <c r="B270" t="s">
        <v>89</v>
      </c>
      <c r="C270" t="s">
        <v>87</v>
      </c>
      <c r="D270">
        <v>53.19</v>
      </c>
      <c r="E270">
        <v>47</v>
      </c>
      <c r="F270">
        <v>22</v>
      </c>
      <c r="G270">
        <v>0</v>
      </c>
      <c r="H270">
        <v>1659</v>
      </c>
      <c r="I270">
        <v>1519</v>
      </c>
      <c r="J270">
        <v>1741</v>
      </c>
      <c r="K270">
        <v>1601</v>
      </c>
      <c r="L270" s="2">
        <v>1.0000000000000001E-33</v>
      </c>
      <c r="M270">
        <v>54.2</v>
      </c>
    </row>
    <row r="271" spans="2:13" x14ac:dyDescent="0.25">
      <c r="B271" t="s">
        <v>89</v>
      </c>
      <c r="C271" t="s">
        <v>87</v>
      </c>
      <c r="D271">
        <v>61.49</v>
      </c>
      <c r="E271">
        <v>174</v>
      </c>
      <c r="F271">
        <v>67</v>
      </c>
      <c r="G271">
        <v>0</v>
      </c>
      <c r="H271">
        <v>3219</v>
      </c>
      <c r="I271">
        <v>2698</v>
      </c>
      <c r="J271">
        <v>3290</v>
      </c>
      <c r="K271">
        <v>2769</v>
      </c>
      <c r="L271">
        <v>0</v>
      </c>
      <c r="M271">
        <v>220</v>
      </c>
    </row>
    <row r="272" spans="2:13" x14ac:dyDescent="0.25">
      <c r="B272" t="s">
        <v>89</v>
      </c>
      <c r="C272" t="s">
        <v>87</v>
      </c>
      <c r="D272">
        <v>36</v>
      </c>
      <c r="E272">
        <v>25</v>
      </c>
      <c r="F272">
        <v>16</v>
      </c>
      <c r="G272">
        <v>0</v>
      </c>
      <c r="H272">
        <v>241</v>
      </c>
      <c r="I272">
        <v>167</v>
      </c>
      <c r="J272">
        <v>2351</v>
      </c>
      <c r="K272">
        <v>2277</v>
      </c>
      <c r="L272">
        <v>9</v>
      </c>
      <c r="M272">
        <v>21.2</v>
      </c>
    </row>
    <row r="273" spans="2:15" x14ac:dyDescent="0.25">
      <c r="B273" t="s">
        <v>89</v>
      </c>
      <c r="C273" t="s">
        <v>87</v>
      </c>
      <c r="D273">
        <v>40.58</v>
      </c>
      <c r="E273">
        <v>138</v>
      </c>
      <c r="F273">
        <v>82</v>
      </c>
      <c r="G273">
        <v>0</v>
      </c>
      <c r="H273">
        <v>3296</v>
      </c>
      <c r="I273">
        <v>2883</v>
      </c>
      <c r="J273">
        <v>3367</v>
      </c>
      <c r="K273">
        <v>2954</v>
      </c>
      <c r="L273" s="2">
        <v>3E-37</v>
      </c>
      <c r="M273">
        <v>81.7</v>
      </c>
    </row>
    <row r="274" spans="2:15" x14ac:dyDescent="0.25">
      <c r="B274" t="s">
        <v>89</v>
      </c>
      <c r="C274" t="s">
        <v>87</v>
      </c>
      <c r="D274">
        <v>46.24</v>
      </c>
      <c r="E274">
        <v>93</v>
      </c>
      <c r="F274">
        <v>50</v>
      </c>
      <c r="G274">
        <v>0</v>
      </c>
      <c r="H274">
        <v>1498</v>
      </c>
      <c r="I274">
        <v>1776</v>
      </c>
      <c r="J274">
        <v>1580</v>
      </c>
      <c r="K274">
        <v>1858</v>
      </c>
      <c r="L274" s="2">
        <v>5E-42</v>
      </c>
      <c r="M274">
        <v>69.8</v>
      </c>
    </row>
    <row r="275" spans="2:15" x14ac:dyDescent="0.25">
      <c r="B275" t="s">
        <v>89</v>
      </c>
      <c r="C275" t="s">
        <v>87</v>
      </c>
      <c r="D275">
        <v>41.67</v>
      </c>
      <c r="E275">
        <v>24</v>
      </c>
      <c r="F275">
        <v>14</v>
      </c>
      <c r="G275">
        <v>0</v>
      </c>
      <c r="H275">
        <v>3834</v>
      </c>
      <c r="I275">
        <v>3763</v>
      </c>
      <c r="J275">
        <v>2943</v>
      </c>
      <c r="K275">
        <v>3014</v>
      </c>
      <c r="L275">
        <v>8.6999999999999993</v>
      </c>
      <c r="M275">
        <v>21.2</v>
      </c>
      <c r="O275" t="s">
        <v>84</v>
      </c>
    </row>
    <row r="276" spans="2:15" x14ac:dyDescent="0.25">
      <c r="B276" t="s">
        <v>89</v>
      </c>
      <c r="C276" t="s">
        <v>87</v>
      </c>
      <c r="D276">
        <v>39.130000000000003</v>
      </c>
      <c r="E276">
        <v>46</v>
      </c>
      <c r="F276">
        <v>28</v>
      </c>
      <c r="G276">
        <v>0</v>
      </c>
      <c r="H276">
        <v>1268</v>
      </c>
      <c r="I276">
        <v>1405</v>
      </c>
      <c r="J276">
        <v>1350</v>
      </c>
      <c r="K276">
        <v>1487</v>
      </c>
      <c r="L276" s="2">
        <v>1E-89</v>
      </c>
      <c r="M276">
        <v>33.6</v>
      </c>
    </row>
    <row r="277" spans="2:15" x14ac:dyDescent="0.25">
      <c r="B277" t="s">
        <v>89</v>
      </c>
      <c r="C277" t="s">
        <v>87</v>
      </c>
      <c r="D277">
        <v>39.39</v>
      </c>
      <c r="E277">
        <v>66</v>
      </c>
      <c r="F277">
        <v>40</v>
      </c>
      <c r="G277">
        <v>0</v>
      </c>
      <c r="H277">
        <v>1933</v>
      </c>
      <c r="I277">
        <v>2130</v>
      </c>
      <c r="J277">
        <v>2015</v>
      </c>
      <c r="K277">
        <v>2212</v>
      </c>
      <c r="L277" s="2">
        <v>5E-42</v>
      </c>
      <c r="M277">
        <v>41.4</v>
      </c>
    </row>
    <row r="278" spans="2:15" x14ac:dyDescent="0.25">
      <c r="B278" t="s">
        <v>89</v>
      </c>
      <c r="C278" t="s">
        <v>87</v>
      </c>
      <c r="D278">
        <v>58.62</v>
      </c>
      <c r="E278">
        <v>87</v>
      </c>
      <c r="F278">
        <v>36</v>
      </c>
      <c r="G278">
        <v>0</v>
      </c>
      <c r="H278">
        <v>1189</v>
      </c>
      <c r="I278">
        <v>929</v>
      </c>
      <c r="J278">
        <v>1271</v>
      </c>
      <c r="K278">
        <v>1011</v>
      </c>
      <c r="L278">
        <v>0</v>
      </c>
      <c r="M278">
        <v>100</v>
      </c>
    </row>
    <row r="279" spans="2:15" x14ac:dyDescent="0.25">
      <c r="B279" t="s">
        <v>89</v>
      </c>
      <c r="C279" t="s">
        <v>87</v>
      </c>
      <c r="D279">
        <v>40.54</v>
      </c>
      <c r="E279">
        <v>37</v>
      </c>
      <c r="F279">
        <v>22</v>
      </c>
      <c r="G279">
        <v>0</v>
      </c>
      <c r="H279">
        <v>2133</v>
      </c>
      <c r="I279">
        <v>2023</v>
      </c>
      <c r="J279">
        <v>2215</v>
      </c>
      <c r="K279">
        <v>2105</v>
      </c>
      <c r="L279" s="2">
        <v>1.0000000000000001E-33</v>
      </c>
      <c r="M279">
        <v>30.4</v>
      </c>
    </row>
    <row r="280" spans="2:15" x14ac:dyDescent="0.25">
      <c r="B280" t="s">
        <v>89</v>
      </c>
      <c r="C280" t="s">
        <v>87</v>
      </c>
      <c r="D280">
        <v>63.35</v>
      </c>
      <c r="E280">
        <v>191</v>
      </c>
      <c r="F280">
        <v>70</v>
      </c>
      <c r="G280">
        <v>0</v>
      </c>
      <c r="H280">
        <v>1801</v>
      </c>
      <c r="I280">
        <v>1229</v>
      </c>
      <c r="J280">
        <v>1883</v>
      </c>
      <c r="K280">
        <v>1311</v>
      </c>
      <c r="L280">
        <v>0</v>
      </c>
      <c r="M280">
        <v>250</v>
      </c>
    </row>
    <row r="281" spans="2:15" x14ac:dyDescent="0.25">
      <c r="B281" t="s">
        <v>89</v>
      </c>
      <c r="C281" t="s">
        <v>87</v>
      </c>
      <c r="D281">
        <v>33.33</v>
      </c>
      <c r="E281">
        <v>33</v>
      </c>
      <c r="F281">
        <v>22</v>
      </c>
      <c r="G281">
        <v>0</v>
      </c>
      <c r="H281">
        <v>3441</v>
      </c>
      <c r="I281">
        <v>3539</v>
      </c>
      <c r="J281">
        <v>3015</v>
      </c>
      <c r="K281">
        <v>3113</v>
      </c>
      <c r="L281">
        <v>1.8</v>
      </c>
      <c r="M281">
        <v>23.5</v>
      </c>
    </row>
    <row r="282" spans="2:15" x14ac:dyDescent="0.25">
      <c r="B282" t="s">
        <v>89</v>
      </c>
      <c r="C282" t="s">
        <v>87</v>
      </c>
      <c r="D282">
        <v>63.64</v>
      </c>
      <c r="E282">
        <v>22</v>
      </c>
      <c r="F282">
        <v>8</v>
      </c>
      <c r="G282">
        <v>0</v>
      </c>
      <c r="H282">
        <v>391</v>
      </c>
      <c r="I282">
        <v>456</v>
      </c>
      <c r="J282">
        <v>476</v>
      </c>
      <c r="K282">
        <v>541</v>
      </c>
      <c r="L282" s="2">
        <v>3.0000000000000001E-96</v>
      </c>
      <c r="M282">
        <v>35</v>
      </c>
    </row>
    <row r="283" spans="2:15" x14ac:dyDescent="0.25">
      <c r="B283" t="s">
        <v>89</v>
      </c>
      <c r="C283" t="s">
        <v>87</v>
      </c>
      <c r="D283">
        <v>45.45</v>
      </c>
      <c r="E283">
        <v>44</v>
      </c>
      <c r="F283">
        <v>24</v>
      </c>
      <c r="G283">
        <v>0</v>
      </c>
      <c r="H283">
        <v>748</v>
      </c>
      <c r="I283">
        <v>617</v>
      </c>
      <c r="J283">
        <v>833</v>
      </c>
      <c r="K283">
        <v>702</v>
      </c>
      <c r="L283" s="2">
        <v>3E-37</v>
      </c>
      <c r="M283">
        <v>51.9</v>
      </c>
    </row>
    <row r="284" spans="2:15" x14ac:dyDescent="0.25">
      <c r="B284" t="s">
        <v>89</v>
      </c>
      <c r="C284" t="s">
        <v>87</v>
      </c>
      <c r="D284">
        <v>51.85</v>
      </c>
      <c r="E284">
        <v>54</v>
      </c>
      <c r="F284">
        <v>26</v>
      </c>
      <c r="G284">
        <v>0</v>
      </c>
      <c r="H284">
        <v>1659</v>
      </c>
      <c r="I284">
        <v>1498</v>
      </c>
      <c r="J284">
        <v>1741</v>
      </c>
      <c r="K284">
        <v>1580</v>
      </c>
      <c r="L284" s="2">
        <v>3E-37</v>
      </c>
      <c r="M284">
        <v>58.3</v>
      </c>
    </row>
    <row r="285" spans="2:15" x14ac:dyDescent="0.25">
      <c r="B285" t="s">
        <v>89</v>
      </c>
      <c r="C285" t="s">
        <v>88</v>
      </c>
      <c r="D285">
        <v>36.33</v>
      </c>
      <c r="E285">
        <v>256</v>
      </c>
      <c r="F285">
        <v>163</v>
      </c>
      <c r="G285">
        <v>0</v>
      </c>
      <c r="H285">
        <v>1919</v>
      </c>
      <c r="I285">
        <v>1152</v>
      </c>
      <c r="J285">
        <v>2037</v>
      </c>
      <c r="K285">
        <v>1270</v>
      </c>
      <c r="L285" s="2">
        <v>5.0000000000000003E-64</v>
      </c>
      <c r="M285">
        <v>193</v>
      </c>
    </row>
    <row r="286" spans="2:15" x14ac:dyDescent="0.25">
      <c r="B286" t="s">
        <v>89</v>
      </c>
      <c r="C286" t="s">
        <v>88</v>
      </c>
      <c r="D286">
        <v>48.15</v>
      </c>
      <c r="E286">
        <v>54</v>
      </c>
      <c r="F286">
        <v>28</v>
      </c>
      <c r="G286">
        <v>0</v>
      </c>
      <c r="H286">
        <v>776</v>
      </c>
      <c r="I286">
        <v>615</v>
      </c>
      <c r="J286">
        <v>900</v>
      </c>
      <c r="K286">
        <v>739</v>
      </c>
      <c r="L286" s="2">
        <v>1.0000000000000001E-128</v>
      </c>
      <c r="M286">
        <v>49.2</v>
      </c>
    </row>
    <row r="287" spans="2:15" x14ac:dyDescent="0.25">
      <c r="B287" t="s">
        <v>89</v>
      </c>
      <c r="C287" t="s">
        <v>88</v>
      </c>
      <c r="D287">
        <v>40.479999999999997</v>
      </c>
      <c r="E287">
        <v>42</v>
      </c>
      <c r="F287">
        <v>25</v>
      </c>
      <c r="G287">
        <v>0</v>
      </c>
      <c r="H287">
        <v>1086</v>
      </c>
      <c r="I287">
        <v>961</v>
      </c>
      <c r="J287">
        <v>1207</v>
      </c>
      <c r="K287">
        <v>1082</v>
      </c>
      <c r="L287" s="2">
        <v>1E-22</v>
      </c>
      <c r="M287">
        <v>36.299999999999997</v>
      </c>
    </row>
    <row r="288" spans="2:15" x14ac:dyDescent="0.25">
      <c r="B288" t="s">
        <v>89</v>
      </c>
      <c r="C288" t="s">
        <v>88</v>
      </c>
      <c r="D288">
        <v>67.239999999999995</v>
      </c>
      <c r="E288">
        <v>348</v>
      </c>
      <c r="F288">
        <v>114</v>
      </c>
      <c r="G288">
        <v>0</v>
      </c>
      <c r="H288">
        <v>1149</v>
      </c>
      <c r="I288">
        <v>2192</v>
      </c>
      <c r="J288">
        <v>1267</v>
      </c>
      <c r="K288">
        <v>2310</v>
      </c>
      <c r="L288">
        <v>0</v>
      </c>
      <c r="M288">
        <v>572</v>
      </c>
    </row>
    <row r="289" spans="2:13" x14ac:dyDescent="0.25">
      <c r="B289" t="s">
        <v>89</v>
      </c>
      <c r="C289" t="s">
        <v>88</v>
      </c>
      <c r="D289">
        <v>36.979999999999997</v>
      </c>
      <c r="E289">
        <v>192</v>
      </c>
      <c r="F289">
        <v>121</v>
      </c>
      <c r="G289">
        <v>0</v>
      </c>
      <c r="H289">
        <v>1830</v>
      </c>
      <c r="I289">
        <v>1255</v>
      </c>
      <c r="J289">
        <v>1948</v>
      </c>
      <c r="K289">
        <v>1373</v>
      </c>
      <c r="L289" s="2">
        <v>3E-24</v>
      </c>
      <c r="M289">
        <v>77.099999999999994</v>
      </c>
    </row>
    <row r="290" spans="2:13" x14ac:dyDescent="0.25">
      <c r="B290" t="s">
        <v>89</v>
      </c>
      <c r="C290" t="s">
        <v>88</v>
      </c>
      <c r="D290">
        <v>57.89</v>
      </c>
      <c r="E290">
        <v>38</v>
      </c>
      <c r="F290">
        <v>16</v>
      </c>
      <c r="G290">
        <v>0</v>
      </c>
      <c r="H290">
        <v>2232</v>
      </c>
      <c r="I290">
        <v>2345</v>
      </c>
      <c r="J290">
        <v>2344</v>
      </c>
      <c r="K290">
        <v>2457</v>
      </c>
      <c r="L290">
        <v>0</v>
      </c>
      <c r="M290">
        <v>51.9</v>
      </c>
    </row>
    <row r="291" spans="2:13" x14ac:dyDescent="0.25">
      <c r="B291" t="s">
        <v>89</v>
      </c>
      <c r="C291" t="s">
        <v>88</v>
      </c>
      <c r="D291">
        <v>34.43</v>
      </c>
      <c r="E291">
        <v>334</v>
      </c>
      <c r="F291">
        <v>219</v>
      </c>
      <c r="G291">
        <v>0</v>
      </c>
      <c r="H291">
        <v>2153</v>
      </c>
      <c r="I291">
        <v>1152</v>
      </c>
      <c r="J291">
        <v>2271</v>
      </c>
      <c r="K291">
        <v>1270</v>
      </c>
      <c r="L291" s="2">
        <v>3.9999999999999998E-67</v>
      </c>
      <c r="M291">
        <v>204</v>
      </c>
    </row>
    <row r="292" spans="2:13" x14ac:dyDescent="0.25">
      <c r="B292" t="s">
        <v>89</v>
      </c>
      <c r="C292" t="s">
        <v>88</v>
      </c>
      <c r="D292">
        <v>52.94</v>
      </c>
      <c r="E292">
        <v>102</v>
      </c>
      <c r="F292">
        <v>48</v>
      </c>
      <c r="G292">
        <v>0</v>
      </c>
      <c r="H292">
        <v>1111</v>
      </c>
      <c r="I292">
        <v>806</v>
      </c>
      <c r="J292">
        <v>1232</v>
      </c>
      <c r="K292">
        <v>927</v>
      </c>
      <c r="L292" s="2">
        <v>1.0000000000000001E-128</v>
      </c>
      <c r="M292">
        <v>106</v>
      </c>
    </row>
    <row r="293" spans="2:13" x14ac:dyDescent="0.25">
      <c r="B293" t="s">
        <v>89</v>
      </c>
      <c r="C293" t="s">
        <v>88</v>
      </c>
      <c r="D293">
        <v>45.45</v>
      </c>
      <c r="E293">
        <v>33</v>
      </c>
      <c r="F293">
        <v>18</v>
      </c>
      <c r="G293">
        <v>0</v>
      </c>
      <c r="H293">
        <v>2347</v>
      </c>
      <c r="I293">
        <v>2249</v>
      </c>
      <c r="J293">
        <v>2459</v>
      </c>
      <c r="K293">
        <v>2361</v>
      </c>
      <c r="L293" s="2">
        <v>5.9999999999999997E-144</v>
      </c>
      <c r="M293">
        <v>30.4</v>
      </c>
    </row>
    <row r="294" spans="2:13" x14ac:dyDescent="0.25">
      <c r="B294" t="s">
        <v>89</v>
      </c>
      <c r="C294" t="s">
        <v>88</v>
      </c>
      <c r="D294">
        <v>45.95</v>
      </c>
      <c r="E294">
        <v>37</v>
      </c>
      <c r="F294">
        <v>20</v>
      </c>
      <c r="G294">
        <v>0</v>
      </c>
      <c r="H294">
        <v>757</v>
      </c>
      <c r="I294">
        <v>867</v>
      </c>
      <c r="J294">
        <v>878</v>
      </c>
      <c r="K294">
        <v>988</v>
      </c>
      <c r="L294" s="2">
        <v>5.0000000000000002E-43</v>
      </c>
      <c r="M294">
        <v>51.9</v>
      </c>
    </row>
    <row r="295" spans="2:13" x14ac:dyDescent="0.25">
      <c r="B295" t="s">
        <v>89</v>
      </c>
      <c r="C295" t="s">
        <v>88</v>
      </c>
      <c r="D295">
        <v>35.71</v>
      </c>
      <c r="E295">
        <v>28</v>
      </c>
      <c r="F295">
        <v>18</v>
      </c>
      <c r="G295">
        <v>0</v>
      </c>
      <c r="H295">
        <v>3014</v>
      </c>
      <c r="I295">
        <v>2931</v>
      </c>
      <c r="J295">
        <v>2817</v>
      </c>
      <c r="K295">
        <v>2734</v>
      </c>
      <c r="L295" s="2">
        <v>1E-22</v>
      </c>
      <c r="M295">
        <v>22.6</v>
      </c>
    </row>
    <row r="296" spans="2:13" x14ac:dyDescent="0.25">
      <c r="B296" t="s">
        <v>89</v>
      </c>
      <c r="C296" t="s">
        <v>88</v>
      </c>
      <c r="D296">
        <v>36.36</v>
      </c>
      <c r="E296">
        <v>154</v>
      </c>
      <c r="F296">
        <v>98</v>
      </c>
      <c r="G296">
        <v>0</v>
      </c>
      <c r="H296">
        <v>1358</v>
      </c>
      <c r="I296">
        <v>1819</v>
      </c>
      <c r="J296">
        <v>1476</v>
      </c>
      <c r="K296">
        <v>1937</v>
      </c>
      <c r="L296" s="2">
        <v>5.0000000000000002E-43</v>
      </c>
      <c r="M296">
        <v>98.2</v>
      </c>
    </row>
    <row r="297" spans="2:13" x14ac:dyDescent="0.25">
      <c r="B297" t="s">
        <v>89</v>
      </c>
      <c r="C297" t="s">
        <v>88</v>
      </c>
      <c r="D297">
        <v>41.67</v>
      </c>
      <c r="E297">
        <v>48</v>
      </c>
      <c r="F297">
        <v>28</v>
      </c>
      <c r="G297">
        <v>0</v>
      </c>
      <c r="H297">
        <v>944</v>
      </c>
      <c r="I297">
        <v>1087</v>
      </c>
      <c r="J297">
        <v>1065</v>
      </c>
      <c r="K297">
        <v>1208</v>
      </c>
      <c r="L297" s="2">
        <v>5.0000000000000002E-43</v>
      </c>
      <c r="M297">
        <v>35</v>
      </c>
    </row>
    <row r="298" spans="2:13" x14ac:dyDescent="0.25">
      <c r="B298" t="s">
        <v>89</v>
      </c>
      <c r="C298" t="s">
        <v>88</v>
      </c>
      <c r="D298">
        <v>54.55</v>
      </c>
      <c r="E298">
        <v>110</v>
      </c>
      <c r="F298">
        <v>50</v>
      </c>
      <c r="G298">
        <v>0</v>
      </c>
      <c r="H298">
        <v>807</v>
      </c>
      <c r="I298">
        <v>1136</v>
      </c>
      <c r="J298">
        <v>928</v>
      </c>
      <c r="K298">
        <v>1257</v>
      </c>
      <c r="L298">
        <v>0</v>
      </c>
      <c r="M298">
        <v>139</v>
      </c>
    </row>
    <row r="299" spans="2:13" x14ac:dyDescent="0.25">
      <c r="B299" t="s">
        <v>89</v>
      </c>
      <c r="C299" t="s">
        <v>88</v>
      </c>
      <c r="D299">
        <v>32.18</v>
      </c>
      <c r="E299">
        <v>87</v>
      </c>
      <c r="F299">
        <v>59</v>
      </c>
      <c r="G299">
        <v>0</v>
      </c>
      <c r="H299">
        <v>1864</v>
      </c>
      <c r="I299">
        <v>2124</v>
      </c>
      <c r="J299">
        <v>1982</v>
      </c>
      <c r="K299">
        <v>2242</v>
      </c>
      <c r="L299" s="2">
        <v>5.0000000000000002E-43</v>
      </c>
      <c r="M299">
        <v>37.299999999999997</v>
      </c>
    </row>
    <row r="300" spans="2:13" x14ac:dyDescent="0.25">
      <c r="B300" t="s">
        <v>89</v>
      </c>
      <c r="C300" t="s">
        <v>88</v>
      </c>
      <c r="D300">
        <v>48.72</v>
      </c>
      <c r="E300">
        <v>39</v>
      </c>
      <c r="F300">
        <v>20</v>
      </c>
      <c r="G300">
        <v>0</v>
      </c>
      <c r="H300">
        <v>635</v>
      </c>
      <c r="I300">
        <v>751</v>
      </c>
      <c r="J300">
        <v>759</v>
      </c>
      <c r="K300">
        <v>875</v>
      </c>
      <c r="L300" s="2">
        <v>8.0000000000000007E-30</v>
      </c>
      <c r="M300">
        <v>32.200000000000003</v>
      </c>
    </row>
    <row r="301" spans="2:13" x14ac:dyDescent="0.25">
      <c r="B301" t="s">
        <v>89</v>
      </c>
      <c r="C301" t="s">
        <v>88</v>
      </c>
      <c r="D301">
        <v>45.83</v>
      </c>
      <c r="E301">
        <v>24</v>
      </c>
      <c r="F301">
        <v>13</v>
      </c>
      <c r="G301">
        <v>0</v>
      </c>
      <c r="H301">
        <v>806</v>
      </c>
      <c r="I301">
        <v>877</v>
      </c>
      <c r="J301">
        <v>927</v>
      </c>
      <c r="K301">
        <v>998</v>
      </c>
      <c r="L301" s="2">
        <v>8.0000000000000007E-30</v>
      </c>
      <c r="M301">
        <v>27.2</v>
      </c>
    </row>
    <row r="302" spans="2:13" x14ac:dyDescent="0.25">
      <c r="B302" t="s">
        <v>89</v>
      </c>
      <c r="C302" t="s">
        <v>88</v>
      </c>
      <c r="D302">
        <v>42.42</v>
      </c>
      <c r="E302">
        <v>33</v>
      </c>
      <c r="F302">
        <v>19</v>
      </c>
      <c r="G302">
        <v>0</v>
      </c>
      <c r="H302">
        <v>3080</v>
      </c>
      <c r="I302">
        <v>2982</v>
      </c>
      <c r="J302">
        <v>723</v>
      </c>
      <c r="K302">
        <v>625</v>
      </c>
      <c r="L302">
        <v>1.8</v>
      </c>
      <c r="M302">
        <v>23.5</v>
      </c>
    </row>
    <row r="303" spans="2:13" x14ac:dyDescent="0.25">
      <c r="B303" t="s">
        <v>89</v>
      </c>
      <c r="C303" t="s">
        <v>88</v>
      </c>
      <c r="D303">
        <v>66.09</v>
      </c>
      <c r="E303">
        <v>115</v>
      </c>
      <c r="F303">
        <v>39</v>
      </c>
      <c r="G303">
        <v>0</v>
      </c>
      <c r="H303">
        <v>1600</v>
      </c>
      <c r="I303">
        <v>1256</v>
      </c>
      <c r="J303">
        <v>1718</v>
      </c>
      <c r="K303">
        <v>1374</v>
      </c>
      <c r="L303" s="2">
        <v>1.0000000000000001E-128</v>
      </c>
      <c r="M303">
        <v>154</v>
      </c>
    </row>
    <row r="304" spans="2:13" x14ac:dyDescent="0.25">
      <c r="B304" t="s">
        <v>89</v>
      </c>
      <c r="C304" t="s">
        <v>88</v>
      </c>
      <c r="D304">
        <v>39.020000000000003</v>
      </c>
      <c r="E304">
        <v>41</v>
      </c>
      <c r="F304">
        <v>25</v>
      </c>
      <c r="G304">
        <v>0</v>
      </c>
      <c r="H304">
        <v>3037</v>
      </c>
      <c r="I304">
        <v>2915</v>
      </c>
      <c r="J304">
        <v>3160</v>
      </c>
      <c r="K304">
        <v>3038</v>
      </c>
      <c r="L304" s="2">
        <v>3.9999999999999998E-67</v>
      </c>
      <c r="M304">
        <v>31.3</v>
      </c>
    </row>
    <row r="305" spans="2:13" x14ac:dyDescent="0.25">
      <c r="B305" t="s">
        <v>89</v>
      </c>
      <c r="C305" t="s">
        <v>88</v>
      </c>
      <c r="D305">
        <v>60.19</v>
      </c>
      <c r="E305">
        <v>211</v>
      </c>
      <c r="F305">
        <v>84</v>
      </c>
      <c r="G305">
        <v>0</v>
      </c>
      <c r="H305">
        <v>1771</v>
      </c>
      <c r="I305">
        <v>1139</v>
      </c>
      <c r="J305">
        <v>1889</v>
      </c>
      <c r="K305">
        <v>1257</v>
      </c>
      <c r="L305" s="2">
        <v>5.9999999999999997E-144</v>
      </c>
      <c r="M305">
        <v>251</v>
      </c>
    </row>
    <row r="306" spans="2:13" x14ac:dyDescent="0.25">
      <c r="B306" t="s">
        <v>89</v>
      </c>
      <c r="C306" t="s">
        <v>88</v>
      </c>
      <c r="D306">
        <v>36.17</v>
      </c>
      <c r="E306">
        <v>188</v>
      </c>
      <c r="F306">
        <v>120</v>
      </c>
      <c r="G306">
        <v>0</v>
      </c>
      <c r="H306">
        <v>1256</v>
      </c>
      <c r="I306">
        <v>1819</v>
      </c>
      <c r="J306">
        <v>1374</v>
      </c>
      <c r="K306">
        <v>1937</v>
      </c>
      <c r="L306" s="2">
        <v>1E-51</v>
      </c>
      <c r="M306">
        <v>119</v>
      </c>
    </row>
    <row r="307" spans="2:13" x14ac:dyDescent="0.25">
      <c r="B307" t="s">
        <v>89</v>
      </c>
      <c r="C307" t="s">
        <v>88</v>
      </c>
      <c r="D307">
        <v>35</v>
      </c>
      <c r="E307">
        <v>40</v>
      </c>
      <c r="F307">
        <v>26</v>
      </c>
      <c r="G307">
        <v>0</v>
      </c>
      <c r="H307">
        <v>1880</v>
      </c>
      <c r="I307">
        <v>1999</v>
      </c>
      <c r="J307">
        <v>1998</v>
      </c>
      <c r="K307">
        <v>2117</v>
      </c>
      <c r="L307" s="2">
        <v>1E-51</v>
      </c>
      <c r="M307">
        <v>31.8</v>
      </c>
    </row>
    <row r="308" spans="2:13" x14ac:dyDescent="0.25">
      <c r="B308" t="s">
        <v>89</v>
      </c>
      <c r="C308" t="s">
        <v>88</v>
      </c>
      <c r="D308">
        <v>41.44</v>
      </c>
      <c r="E308">
        <v>111</v>
      </c>
      <c r="F308">
        <v>65</v>
      </c>
      <c r="G308">
        <v>0</v>
      </c>
      <c r="H308">
        <v>3035</v>
      </c>
      <c r="I308">
        <v>3367</v>
      </c>
      <c r="J308">
        <v>3164</v>
      </c>
      <c r="K308">
        <v>3496</v>
      </c>
      <c r="L308">
        <v>0</v>
      </c>
      <c r="M308">
        <v>105</v>
      </c>
    </row>
    <row r="309" spans="2:13" x14ac:dyDescent="0.25">
      <c r="B309" t="s">
        <v>89</v>
      </c>
      <c r="C309" t="s">
        <v>88</v>
      </c>
      <c r="D309">
        <v>50</v>
      </c>
      <c r="E309">
        <v>44</v>
      </c>
      <c r="F309">
        <v>22</v>
      </c>
      <c r="G309">
        <v>0</v>
      </c>
      <c r="H309">
        <v>1088</v>
      </c>
      <c r="I309">
        <v>957</v>
      </c>
      <c r="J309">
        <v>1209</v>
      </c>
      <c r="K309">
        <v>1078</v>
      </c>
      <c r="L309" s="2">
        <v>3.9999999999999998E-67</v>
      </c>
      <c r="M309">
        <v>46</v>
      </c>
    </row>
    <row r="310" spans="2:13" x14ac:dyDescent="0.25">
      <c r="B310" t="s">
        <v>89</v>
      </c>
      <c r="C310" t="s">
        <v>88</v>
      </c>
      <c r="D310">
        <v>39.47</v>
      </c>
      <c r="E310">
        <v>38</v>
      </c>
      <c r="F310">
        <v>23</v>
      </c>
      <c r="G310">
        <v>0</v>
      </c>
      <c r="H310">
        <v>748</v>
      </c>
      <c r="I310">
        <v>635</v>
      </c>
      <c r="J310">
        <v>872</v>
      </c>
      <c r="K310">
        <v>759</v>
      </c>
      <c r="L310" s="2">
        <v>3.9999999999999998E-67</v>
      </c>
      <c r="M310">
        <v>40.5</v>
      </c>
    </row>
    <row r="311" spans="2:13" x14ac:dyDescent="0.25">
      <c r="B311" t="s">
        <v>89</v>
      </c>
      <c r="C311" t="s">
        <v>88</v>
      </c>
      <c r="D311">
        <v>40.74</v>
      </c>
      <c r="E311">
        <v>54</v>
      </c>
      <c r="F311">
        <v>32</v>
      </c>
      <c r="G311">
        <v>0</v>
      </c>
      <c r="H311">
        <v>780</v>
      </c>
      <c r="I311">
        <v>619</v>
      </c>
      <c r="J311">
        <v>904</v>
      </c>
      <c r="K311">
        <v>743</v>
      </c>
      <c r="L311" s="2">
        <v>1E-22</v>
      </c>
      <c r="M311">
        <v>39.6</v>
      </c>
    </row>
    <row r="312" spans="2:13" x14ac:dyDescent="0.25">
      <c r="B312" t="s">
        <v>89</v>
      </c>
      <c r="C312" t="s">
        <v>88</v>
      </c>
      <c r="D312">
        <v>46.94</v>
      </c>
      <c r="E312">
        <v>49</v>
      </c>
      <c r="F312">
        <v>26</v>
      </c>
      <c r="G312">
        <v>0</v>
      </c>
      <c r="H312">
        <v>961</v>
      </c>
      <c r="I312">
        <v>1107</v>
      </c>
      <c r="J312">
        <v>1082</v>
      </c>
      <c r="K312">
        <v>1228</v>
      </c>
      <c r="L312" s="2">
        <v>8.0000000000000007E-30</v>
      </c>
      <c r="M312">
        <v>32.200000000000003</v>
      </c>
    </row>
    <row r="313" spans="2:13" x14ac:dyDescent="0.25">
      <c r="B313" t="s">
        <v>89</v>
      </c>
      <c r="C313" t="s">
        <v>88</v>
      </c>
      <c r="D313">
        <v>47.62</v>
      </c>
      <c r="E313">
        <v>105</v>
      </c>
      <c r="F313">
        <v>55</v>
      </c>
      <c r="G313">
        <v>0</v>
      </c>
      <c r="H313">
        <v>2723</v>
      </c>
      <c r="I313">
        <v>3037</v>
      </c>
      <c r="J313">
        <v>2846</v>
      </c>
      <c r="K313">
        <v>3160</v>
      </c>
      <c r="L313">
        <v>0</v>
      </c>
      <c r="M313">
        <v>133</v>
      </c>
    </row>
    <row r="314" spans="2:13" x14ac:dyDescent="0.25">
      <c r="B314" t="s">
        <v>89</v>
      </c>
      <c r="C314" t="s">
        <v>88</v>
      </c>
      <c r="D314">
        <v>52.27</v>
      </c>
      <c r="E314">
        <v>44</v>
      </c>
      <c r="F314">
        <v>21</v>
      </c>
      <c r="G314">
        <v>0</v>
      </c>
      <c r="H314">
        <v>3024</v>
      </c>
      <c r="I314">
        <v>2893</v>
      </c>
      <c r="J314">
        <v>3147</v>
      </c>
      <c r="K314">
        <v>3016</v>
      </c>
      <c r="L314" s="2">
        <v>5.9999999999999997E-144</v>
      </c>
      <c r="M314">
        <v>51.9</v>
      </c>
    </row>
    <row r="315" spans="2:13" x14ac:dyDescent="0.25">
      <c r="B315" t="s">
        <v>89</v>
      </c>
      <c r="C315" t="s">
        <v>88</v>
      </c>
      <c r="D315">
        <v>45.54</v>
      </c>
      <c r="E315">
        <v>101</v>
      </c>
      <c r="F315">
        <v>55</v>
      </c>
      <c r="G315">
        <v>0</v>
      </c>
      <c r="H315">
        <v>3024</v>
      </c>
      <c r="I315">
        <v>2722</v>
      </c>
      <c r="J315">
        <v>3147</v>
      </c>
      <c r="K315">
        <v>2845</v>
      </c>
      <c r="L315" s="2">
        <v>1.0000000000000001E-128</v>
      </c>
      <c r="M315">
        <v>81.7</v>
      </c>
    </row>
    <row r="316" spans="2:13" x14ac:dyDescent="0.25">
      <c r="B316" t="s">
        <v>89</v>
      </c>
      <c r="C316" t="s">
        <v>88</v>
      </c>
      <c r="D316">
        <v>41.07</v>
      </c>
      <c r="E316">
        <v>56</v>
      </c>
      <c r="F316">
        <v>33</v>
      </c>
      <c r="G316">
        <v>0</v>
      </c>
      <c r="H316">
        <v>3219</v>
      </c>
      <c r="I316">
        <v>3052</v>
      </c>
      <c r="J316">
        <v>3348</v>
      </c>
      <c r="K316">
        <v>3181</v>
      </c>
      <c r="L316" s="2">
        <v>5.9999999999999997E-144</v>
      </c>
      <c r="M316">
        <v>39.6</v>
      </c>
    </row>
    <row r="317" spans="2:13" x14ac:dyDescent="0.25">
      <c r="B317" t="s">
        <v>89</v>
      </c>
      <c r="C317" t="s">
        <v>88</v>
      </c>
      <c r="D317">
        <v>62.26</v>
      </c>
      <c r="E317">
        <v>53</v>
      </c>
      <c r="F317">
        <v>20</v>
      </c>
      <c r="G317">
        <v>0</v>
      </c>
      <c r="H317">
        <v>1804</v>
      </c>
      <c r="I317">
        <v>1646</v>
      </c>
      <c r="J317">
        <v>1922</v>
      </c>
      <c r="K317">
        <v>1764</v>
      </c>
      <c r="L317" s="2">
        <v>1.0000000000000001E-128</v>
      </c>
      <c r="M317">
        <v>77.099999999999994</v>
      </c>
    </row>
    <row r="318" spans="2:13" x14ac:dyDescent="0.25">
      <c r="B318" t="s">
        <v>89</v>
      </c>
      <c r="C318" t="s">
        <v>88</v>
      </c>
      <c r="D318">
        <v>38.71</v>
      </c>
      <c r="E318">
        <v>31</v>
      </c>
      <c r="F318">
        <v>19</v>
      </c>
      <c r="G318">
        <v>0</v>
      </c>
      <c r="H318">
        <v>2045</v>
      </c>
      <c r="I318">
        <v>2137</v>
      </c>
      <c r="J318">
        <v>2163</v>
      </c>
      <c r="K318">
        <v>2255</v>
      </c>
      <c r="L318" s="2">
        <v>8.0000000000000007E-30</v>
      </c>
      <c r="M318">
        <v>29</v>
      </c>
    </row>
    <row r="319" spans="2:13" x14ac:dyDescent="0.25">
      <c r="B319" t="s">
        <v>89</v>
      </c>
      <c r="C319" t="s">
        <v>88</v>
      </c>
      <c r="D319">
        <v>54.95</v>
      </c>
      <c r="E319">
        <v>91</v>
      </c>
      <c r="F319">
        <v>41</v>
      </c>
      <c r="G319">
        <v>0</v>
      </c>
      <c r="H319">
        <v>2116</v>
      </c>
      <c r="I319">
        <v>1844</v>
      </c>
      <c r="J319">
        <v>2234</v>
      </c>
      <c r="K319">
        <v>1962</v>
      </c>
      <c r="L319" s="2">
        <v>5.9999999999999997E-144</v>
      </c>
      <c r="M319">
        <v>101</v>
      </c>
    </row>
    <row r="320" spans="2:13" x14ac:dyDescent="0.25">
      <c r="B320" t="s">
        <v>89</v>
      </c>
      <c r="C320" t="s">
        <v>88</v>
      </c>
      <c r="D320">
        <v>63.04</v>
      </c>
      <c r="E320">
        <v>46</v>
      </c>
      <c r="F320">
        <v>17</v>
      </c>
      <c r="G320">
        <v>0</v>
      </c>
      <c r="H320">
        <v>616</v>
      </c>
      <c r="I320">
        <v>753</v>
      </c>
      <c r="J320">
        <v>740</v>
      </c>
      <c r="K320">
        <v>877</v>
      </c>
      <c r="L320">
        <v>0</v>
      </c>
      <c r="M320">
        <v>70.3</v>
      </c>
    </row>
    <row r="321" spans="2:15" x14ac:dyDescent="0.25">
      <c r="B321" t="s">
        <v>89</v>
      </c>
      <c r="C321" t="s">
        <v>88</v>
      </c>
      <c r="D321">
        <v>36.11</v>
      </c>
      <c r="E321">
        <v>36</v>
      </c>
      <c r="F321">
        <v>23</v>
      </c>
      <c r="G321">
        <v>0</v>
      </c>
      <c r="H321">
        <v>2045</v>
      </c>
      <c r="I321">
        <v>2152</v>
      </c>
      <c r="J321">
        <v>2163</v>
      </c>
      <c r="K321">
        <v>2270</v>
      </c>
      <c r="L321" s="2">
        <v>1E-51</v>
      </c>
      <c r="M321">
        <v>29.5</v>
      </c>
    </row>
    <row r="322" spans="2:15" x14ac:dyDescent="0.25">
      <c r="B322" t="s">
        <v>89</v>
      </c>
      <c r="C322" t="s">
        <v>88</v>
      </c>
      <c r="D322">
        <v>37.74</v>
      </c>
      <c r="E322">
        <v>53</v>
      </c>
      <c r="F322">
        <v>33</v>
      </c>
      <c r="G322">
        <v>0</v>
      </c>
      <c r="H322">
        <v>212</v>
      </c>
      <c r="I322">
        <v>54</v>
      </c>
      <c r="J322">
        <v>222</v>
      </c>
      <c r="K322">
        <v>64</v>
      </c>
      <c r="L322" s="2">
        <v>1.0000000000000001E-128</v>
      </c>
      <c r="M322">
        <v>38.6</v>
      </c>
    </row>
    <row r="323" spans="2:15" x14ac:dyDescent="0.25">
      <c r="B323" t="s">
        <v>89</v>
      </c>
      <c r="C323" t="s">
        <v>88</v>
      </c>
      <c r="D323">
        <v>39.049999999999997</v>
      </c>
      <c r="E323">
        <v>169</v>
      </c>
      <c r="F323">
        <v>103</v>
      </c>
      <c r="G323">
        <v>0</v>
      </c>
      <c r="H323">
        <v>1255</v>
      </c>
      <c r="I323">
        <v>1761</v>
      </c>
      <c r="J323">
        <v>1373</v>
      </c>
      <c r="K323">
        <v>1879</v>
      </c>
      <c r="L323" s="2">
        <v>8.0000000000000007E-30</v>
      </c>
      <c r="M323">
        <v>95.5</v>
      </c>
    </row>
    <row r="324" spans="2:15" x14ac:dyDescent="0.25">
      <c r="B324" t="s">
        <v>89</v>
      </c>
      <c r="C324" t="s">
        <v>88</v>
      </c>
      <c r="D324">
        <v>35.82</v>
      </c>
      <c r="E324">
        <v>67</v>
      </c>
      <c r="F324">
        <v>43</v>
      </c>
      <c r="G324">
        <v>0</v>
      </c>
      <c r="H324">
        <v>13</v>
      </c>
      <c r="I324">
        <v>213</v>
      </c>
      <c r="J324">
        <v>23</v>
      </c>
      <c r="K324">
        <v>223</v>
      </c>
      <c r="L324">
        <v>0</v>
      </c>
      <c r="M324">
        <v>59.7</v>
      </c>
    </row>
    <row r="325" spans="2:15" x14ac:dyDescent="0.25">
      <c r="B325" t="s">
        <v>89</v>
      </c>
      <c r="C325" t="s">
        <v>88</v>
      </c>
      <c r="D325">
        <v>36.53</v>
      </c>
      <c r="E325">
        <v>167</v>
      </c>
      <c r="F325">
        <v>106</v>
      </c>
      <c r="G325">
        <v>0</v>
      </c>
      <c r="H325">
        <v>1830</v>
      </c>
      <c r="I325">
        <v>1330</v>
      </c>
      <c r="J325">
        <v>1948</v>
      </c>
      <c r="K325">
        <v>1448</v>
      </c>
      <c r="L325" s="2">
        <v>1E-22</v>
      </c>
      <c r="M325">
        <v>71.2</v>
      </c>
    </row>
    <row r="326" spans="2:15" x14ac:dyDescent="0.25">
      <c r="B326" t="s">
        <v>89</v>
      </c>
      <c r="C326" t="s">
        <v>88</v>
      </c>
      <c r="D326">
        <v>38.1</v>
      </c>
      <c r="E326">
        <v>42</v>
      </c>
      <c r="F326">
        <v>26</v>
      </c>
      <c r="G326">
        <v>0</v>
      </c>
      <c r="H326">
        <v>624</v>
      </c>
      <c r="I326">
        <v>749</v>
      </c>
      <c r="J326">
        <v>748</v>
      </c>
      <c r="K326">
        <v>873</v>
      </c>
      <c r="L326" s="2">
        <v>5.0000000000000002E-43</v>
      </c>
      <c r="M326">
        <v>39.6</v>
      </c>
    </row>
    <row r="327" spans="2:15" x14ac:dyDescent="0.25">
      <c r="B327" t="s">
        <v>89</v>
      </c>
      <c r="C327" t="s">
        <v>88</v>
      </c>
      <c r="D327">
        <v>55.06</v>
      </c>
      <c r="E327">
        <v>89</v>
      </c>
      <c r="F327">
        <v>40</v>
      </c>
      <c r="G327">
        <v>0</v>
      </c>
      <c r="H327">
        <v>2116</v>
      </c>
      <c r="I327">
        <v>1850</v>
      </c>
      <c r="J327">
        <v>2234</v>
      </c>
      <c r="K327">
        <v>1968</v>
      </c>
      <c r="L327" s="2">
        <v>1.0000000000000001E-128</v>
      </c>
      <c r="M327">
        <v>87.7</v>
      </c>
    </row>
    <row r="328" spans="2:15" x14ac:dyDescent="0.25">
      <c r="B328" t="s">
        <v>89</v>
      </c>
      <c r="C328" t="s">
        <v>88</v>
      </c>
      <c r="D328">
        <v>40</v>
      </c>
      <c r="E328">
        <v>25</v>
      </c>
      <c r="F328">
        <v>15</v>
      </c>
      <c r="G328">
        <v>0</v>
      </c>
      <c r="H328">
        <v>2114</v>
      </c>
      <c r="I328">
        <v>2188</v>
      </c>
      <c r="J328">
        <v>3548</v>
      </c>
      <c r="K328">
        <v>3622</v>
      </c>
      <c r="L328" s="2">
        <v>6.9999999999999997E-32</v>
      </c>
      <c r="M328">
        <v>22.1</v>
      </c>
    </row>
    <row r="329" spans="2:15" x14ac:dyDescent="0.25">
      <c r="B329" s="10" t="s">
        <v>89</v>
      </c>
      <c r="C329" s="14" t="s">
        <v>91</v>
      </c>
      <c r="D329" s="10">
        <v>30.77</v>
      </c>
      <c r="E329" s="10">
        <v>26</v>
      </c>
      <c r="F329" s="10">
        <v>18</v>
      </c>
      <c r="G329" s="10">
        <v>0</v>
      </c>
      <c r="H329" s="10">
        <v>821</v>
      </c>
      <c r="I329" s="10">
        <v>744</v>
      </c>
      <c r="J329" s="10">
        <v>3402</v>
      </c>
      <c r="K329" s="10">
        <v>3325</v>
      </c>
      <c r="L329" s="10">
        <v>6.3</v>
      </c>
      <c r="M329" s="10">
        <v>21.7</v>
      </c>
      <c r="N329" s="10"/>
      <c r="O329" s="10"/>
    </row>
    <row r="330" spans="2:15" x14ac:dyDescent="0.25">
      <c r="B330" t="s">
        <v>92</v>
      </c>
      <c r="C330" t="s">
        <v>92</v>
      </c>
      <c r="D330">
        <v>34.090000000000003</v>
      </c>
      <c r="E330">
        <v>44</v>
      </c>
      <c r="F330">
        <v>29</v>
      </c>
      <c r="G330">
        <v>0</v>
      </c>
      <c r="H330">
        <v>3533</v>
      </c>
      <c r="I330">
        <v>3664</v>
      </c>
      <c r="J330">
        <v>931</v>
      </c>
      <c r="K330">
        <v>800</v>
      </c>
      <c r="L330">
        <v>3.5</v>
      </c>
      <c r="M330">
        <v>22.6</v>
      </c>
      <c r="N330" t="s">
        <v>84</v>
      </c>
      <c r="O330" t="s">
        <v>84</v>
      </c>
    </row>
    <row r="331" spans="2:15" x14ac:dyDescent="0.25">
      <c r="B331" t="s">
        <v>92</v>
      </c>
      <c r="C331" t="s">
        <v>92</v>
      </c>
      <c r="D331">
        <v>33.33</v>
      </c>
      <c r="E331">
        <v>36</v>
      </c>
      <c r="F331">
        <v>24</v>
      </c>
      <c r="G331">
        <v>0</v>
      </c>
      <c r="H331">
        <v>2814</v>
      </c>
      <c r="I331">
        <v>2921</v>
      </c>
      <c r="J331">
        <v>3021</v>
      </c>
      <c r="K331">
        <v>3128</v>
      </c>
      <c r="L331">
        <v>0.28000000000000003</v>
      </c>
      <c r="M331">
        <v>24</v>
      </c>
      <c r="N331" t="s">
        <v>84</v>
      </c>
    </row>
    <row r="332" spans="2:15" x14ac:dyDescent="0.25">
      <c r="B332" t="s">
        <v>92</v>
      </c>
      <c r="C332" t="s">
        <v>92</v>
      </c>
      <c r="D332">
        <v>47.83</v>
      </c>
      <c r="E332">
        <v>23</v>
      </c>
      <c r="F332">
        <v>12</v>
      </c>
      <c r="G332">
        <v>0</v>
      </c>
      <c r="H332">
        <v>1139</v>
      </c>
      <c r="I332">
        <v>1207</v>
      </c>
      <c r="J332">
        <v>2859</v>
      </c>
      <c r="K332">
        <v>2927</v>
      </c>
      <c r="L332">
        <v>0.38</v>
      </c>
      <c r="M332">
        <v>25.8</v>
      </c>
      <c r="N332" t="s">
        <v>84</v>
      </c>
    </row>
    <row r="333" spans="2:15" x14ac:dyDescent="0.25">
      <c r="B333" t="s">
        <v>92</v>
      </c>
      <c r="C333" t="s">
        <v>92</v>
      </c>
      <c r="D333">
        <v>40.74</v>
      </c>
      <c r="E333">
        <v>27</v>
      </c>
      <c r="F333">
        <v>16</v>
      </c>
      <c r="G333">
        <v>0</v>
      </c>
      <c r="H333">
        <v>184</v>
      </c>
      <c r="I333">
        <v>264</v>
      </c>
      <c r="J333">
        <v>3573</v>
      </c>
      <c r="K333">
        <v>3493</v>
      </c>
      <c r="L333">
        <v>6.7</v>
      </c>
      <c r="M333">
        <v>21.7</v>
      </c>
      <c r="N333" t="s">
        <v>84</v>
      </c>
      <c r="O333" t="s">
        <v>84</v>
      </c>
    </row>
    <row r="334" spans="2:15" x14ac:dyDescent="0.25">
      <c r="B334" t="s">
        <v>92</v>
      </c>
      <c r="C334" t="s">
        <v>87</v>
      </c>
      <c r="D334">
        <v>42.86</v>
      </c>
      <c r="E334">
        <v>63</v>
      </c>
      <c r="F334">
        <v>36</v>
      </c>
      <c r="G334">
        <v>0</v>
      </c>
      <c r="H334">
        <v>984</v>
      </c>
      <c r="I334">
        <v>1172</v>
      </c>
      <c r="J334">
        <v>1010</v>
      </c>
      <c r="K334">
        <v>1198</v>
      </c>
      <c r="L334" s="2">
        <v>5.9999999999999999E-89</v>
      </c>
      <c r="M334">
        <v>50.1</v>
      </c>
    </row>
    <row r="335" spans="2:15" x14ac:dyDescent="0.25">
      <c r="B335" t="s">
        <v>92</v>
      </c>
      <c r="C335" t="s">
        <v>87</v>
      </c>
      <c r="D335">
        <v>56.4</v>
      </c>
      <c r="E335">
        <v>172</v>
      </c>
      <c r="F335">
        <v>75</v>
      </c>
      <c r="G335">
        <v>0</v>
      </c>
      <c r="H335">
        <v>3326</v>
      </c>
      <c r="I335">
        <v>2811</v>
      </c>
      <c r="J335">
        <v>3305</v>
      </c>
      <c r="K335">
        <v>2790</v>
      </c>
      <c r="L335">
        <v>0</v>
      </c>
      <c r="M335">
        <v>180</v>
      </c>
    </row>
    <row r="336" spans="2:15" x14ac:dyDescent="0.25">
      <c r="B336" t="s">
        <v>92</v>
      </c>
      <c r="C336" t="s">
        <v>87</v>
      </c>
      <c r="D336">
        <v>34.92</v>
      </c>
      <c r="E336">
        <v>126</v>
      </c>
      <c r="F336">
        <v>82</v>
      </c>
      <c r="G336">
        <v>0</v>
      </c>
      <c r="H336">
        <v>3192</v>
      </c>
      <c r="I336">
        <v>2815</v>
      </c>
      <c r="J336">
        <v>3171</v>
      </c>
      <c r="K336">
        <v>2794</v>
      </c>
      <c r="L336" s="2">
        <v>3.0000000000000003E-42</v>
      </c>
      <c r="M336">
        <v>61.6</v>
      </c>
    </row>
    <row r="337" spans="2:13" x14ac:dyDescent="0.25">
      <c r="B337" t="s">
        <v>92</v>
      </c>
      <c r="C337" t="s">
        <v>87</v>
      </c>
      <c r="D337">
        <v>37.76</v>
      </c>
      <c r="E337">
        <v>286</v>
      </c>
      <c r="F337">
        <v>178</v>
      </c>
      <c r="G337">
        <v>0</v>
      </c>
      <c r="H337">
        <v>2176</v>
      </c>
      <c r="I337">
        <v>1319</v>
      </c>
      <c r="J337">
        <v>2211</v>
      </c>
      <c r="K337">
        <v>1354</v>
      </c>
      <c r="L337" s="2">
        <v>4.0000000000000003E-86</v>
      </c>
      <c r="M337">
        <v>200</v>
      </c>
    </row>
    <row r="338" spans="2:13" x14ac:dyDescent="0.25">
      <c r="B338" t="s">
        <v>92</v>
      </c>
      <c r="C338" t="s">
        <v>87</v>
      </c>
      <c r="D338">
        <v>48.15</v>
      </c>
      <c r="E338">
        <v>54</v>
      </c>
      <c r="F338">
        <v>28</v>
      </c>
      <c r="G338">
        <v>0</v>
      </c>
      <c r="H338">
        <v>2235</v>
      </c>
      <c r="I338">
        <v>2396</v>
      </c>
      <c r="J338">
        <v>2270</v>
      </c>
      <c r="K338">
        <v>2431</v>
      </c>
      <c r="L338" s="2">
        <v>5.9999999999999999E-89</v>
      </c>
      <c r="M338">
        <v>51.9</v>
      </c>
    </row>
    <row r="339" spans="2:13" x14ac:dyDescent="0.25">
      <c r="B339" t="s">
        <v>92</v>
      </c>
      <c r="C339" t="s">
        <v>87</v>
      </c>
      <c r="D339">
        <v>40</v>
      </c>
      <c r="E339">
        <v>110</v>
      </c>
      <c r="F339">
        <v>66</v>
      </c>
      <c r="G339">
        <v>0</v>
      </c>
      <c r="H339">
        <v>1506</v>
      </c>
      <c r="I339">
        <v>1835</v>
      </c>
      <c r="J339">
        <v>1541</v>
      </c>
      <c r="K339">
        <v>1870</v>
      </c>
      <c r="L339" s="2">
        <v>5.9999999999999999E-89</v>
      </c>
      <c r="M339">
        <v>68</v>
      </c>
    </row>
    <row r="340" spans="2:13" x14ac:dyDescent="0.25">
      <c r="B340" t="s">
        <v>92</v>
      </c>
      <c r="C340" t="s">
        <v>87</v>
      </c>
      <c r="D340">
        <v>38.89</v>
      </c>
      <c r="E340">
        <v>126</v>
      </c>
      <c r="F340">
        <v>77</v>
      </c>
      <c r="G340">
        <v>0</v>
      </c>
      <c r="H340">
        <v>2816</v>
      </c>
      <c r="I340">
        <v>3193</v>
      </c>
      <c r="J340">
        <v>2795</v>
      </c>
      <c r="K340">
        <v>3172</v>
      </c>
      <c r="L340" s="2">
        <v>2.0000000000000002E-30</v>
      </c>
      <c r="M340">
        <v>65.2</v>
      </c>
    </row>
    <row r="341" spans="2:13" x14ac:dyDescent="0.25">
      <c r="B341" t="s">
        <v>92</v>
      </c>
      <c r="C341" t="s">
        <v>87</v>
      </c>
      <c r="D341">
        <v>45.28</v>
      </c>
      <c r="E341">
        <v>53</v>
      </c>
      <c r="F341">
        <v>29</v>
      </c>
      <c r="G341">
        <v>0</v>
      </c>
      <c r="H341">
        <v>2395</v>
      </c>
      <c r="I341">
        <v>2237</v>
      </c>
      <c r="J341">
        <v>2430</v>
      </c>
      <c r="K341">
        <v>2272</v>
      </c>
      <c r="L341" s="2">
        <v>4.0000000000000003E-86</v>
      </c>
      <c r="M341">
        <v>41.4</v>
      </c>
    </row>
    <row r="342" spans="2:13" x14ac:dyDescent="0.25">
      <c r="B342" t="s">
        <v>92</v>
      </c>
      <c r="C342" t="s">
        <v>87</v>
      </c>
      <c r="D342">
        <v>30.77</v>
      </c>
      <c r="E342">
        <v>156</v>
      </c>
      <c r="F342">
        <v>108</v>
      </c>
      <c r="G342">
        <v>0</v>
      </c>
      <c r="H342">
        <v>2387</v>
      </c>
      <c r="I342">
        <v>1920</v>
      </c>
      <c r="J342">
        <v>2422</v>
      </c>
      <c r="K342">
        <v>1955</v>
      </c>
      <c r="L342" s="2">
        <v>3.0000000000000003E-42</v>
      </c>
      <c r="M342">
        <v>62</v>
      </c>
    </row>
    <row r="343" spans="2:13" x14ac:dyDescent="0.25">
      <c r="B343" t="s">
        <v>92</v>
      </c>
      <c r="C343" t="s">
        <v>87</v>
      </c>
      <c r="D343">
        <v>44.74</v>
      </c>
      <c r="E343">
        <v>38</v>
      </c>
      <c r="F343">
        <v>21</v>
      </c>
      <c r="G343">
        <v>0</v>
      </c>
      <c r="H343">
        <v>980</v>
      </c>
      <c r="I343">
        <v>867</v>
      </c>
      <c r="J343">
        <v>1009</v>
      </c>
      <c r="K343">
        <v>896</v>
      </c>
      <c r="L343" s="2">
        <v>4.0000000000000003E-86</v>
      </c>
      <c r="M343">
        <v>35</v>
      </c>
    </row>
    <row r="344" spans="2:13" x14ac:dyDescent="0.25">
      <c r="B344" t="s">
        <v>92</v>
      </c>
      <c r="C344" t="s">
        <v>87</v>
      </c>
      <c r="D344">
        <v>53.71</v>
      </c>
      <c r="E344">
        <v>391</v>
      </c>
      <c r="F344">
        <v>181</v>
      </c>
      <c r="G344">
        <v>0</v>
      </c>
      <c r="H344">
        <v>2364</v>
      </c>
      <c r="I344">
        <v>1192</v>
      </c>
      <c r="J344">
        <v>2399</v>
      </c>
      <c r="K344">
        <v>1227</v>
      </c>
      <c r="L344" s="2">
        <v>9.0000000000000002E-168</v>
      </c>
      <c r="M344">
        <v>384</v>
      </c>
    </row>
    <row r="345" spans="2:13" x14ac:dyDescent="0.25">
      <c r="B345" t="s">
        <v>92</v>
      </c>
      <c r="C345" t="s">
        <v>87</v>
      </c>
      <c r="D345">
        <v>38.24</v>
      </c>
      <c r="E345">
        <v>102</v>
      </c>
      <c r="F345">
        <v>63</v>
      </c>
      <c r="G345">
        <v>0</v>
      </c>
      <c r="H345">
        <v>2784</v>
      </c>
      <c r="I345">
        <v>3089</v>
      </c>
      <c r="J345">
        <v>2763</v>
      </c>
      <c r="K345">
        <v>3068</v>
      </c>
      <c r="L345" s="2">
        <v>7.0000000000000003E-74</v>
      </c>
      <c r="M345">
        <v>82.6</v>
      </c>
    </row>
    <row r="346" spans="2:13" x14ac:dyDescent="0.25">
      <c r="B346" t="s">
        <v>92</v>
      </c>
      <c r="C346" t="s">
        <v>87</v>
      </c>
      <c r="D346">
        <v>37.229999999999997</v>
      </c>
      <c r="E346">
        <v>137</v>
      </c>
      <c r="F346">
        <v>86</v>
      </c>
      <c r="G346">
        <v>0</v>
      </c>
      <c r="H346">
        <v>3193</v>
      </c>
      <c r="I346">
        <v>2783</v>
      </c>
      <c r="J346">
        <v>3172</v>
      </c>
      <c r="K346">
        <v>2762</v>
      </c>
      <c r="L346" s="2">
        <v>8.0000000000000003E-89</v>
      </c>
      <c r="M346">
        <v>68</v>
      </c>
    </row>
    <row r="347" spans="2:13" x14ac:dyDescent="0.25">
      <c r="B347" t="s">
        <v>92</v>
      </c>
      <c r="C347" t="s">
        <v>87</v>
      </c>
      <c r="D347">
        <v>40</v>
      </c>
      <c r="E347">
        <v>20</v>
      </c>
      <c r="F347">
        <v>12</v>
      </c>
      <c r="G347">
        <v>0</v>
      </c>
      <c r="H347">
        <v>3689</v>
      </c>
      <c r="I347">
        <v>3748</v>
      </c>
      <c r="J347">
        <v>2751</v>
      </c>
      <c r="K347">
        <v>2810</v>
      </c>
      <c r="L347">
        <v>6.5</v>
      </c>
      <c r="M347">
        <v>21.7</v>
      </c>
    </row>
    <row r="348" spans="2:13" x14ac:dyDescent="0.25">
      <c r="B348" t="s">
        <v>92</v>
      </c>
      <c r="C348" t="s">
        <v>87</v>
      </c>
      <c r="D348">
        <v>47.37</v>
      </c>
      <c r="E348">
        <v>76</v>
      </c>
      <c r="F348">
        <v>40</v>
      </c>
      <c r="G348">
        <v>0</v>
      </c>
      <c r="H348">
        <v>3398</v>
      </c>
      <c r="I348">
        <v>3171</v>
      </c>
      <c r="J348">
        <v>3377</v>
      </c>
      <c r="K348">
        <v>3150</v>
      </c>
      <c r="L348" s="2">
        <v>9.0000000000000002E-168</v>
      </c>
      <c r="M348">
        <v>58.8</v>
      </c>
    </row>
    <row r="349" spans="2:13" x14ac:dyDescent="0.25">
      <c r="B349" t="s">
        <v>92</v>
      </c>
      <c r="C349" t="s">
        <v>87</v>
      </c>
      <c r="D349">
        <v>44.07</v>
      </c>
      <c r="E349">
        <v>59</v>
      </c>
      <c r="F349">
        <v>33</v>
      </c>
      <c r="G349">
        <v>0</v>
      </c>
      <c r="H349">
        <v>985</v>
      </c>
      <c r="I349">
        <v>1161</v>
      </c>
      <c r="J349">
        <v>1011</v>
      </c>
      <c r="K349">
        <v>1187</v>
      </c>
      <c r="L349" s="2">
        <v>2.0000000000000002E-30</v>
      </c>
      <c r="M349">
        <v>46.4</v>
      </c>
    </row>
    <row r="350" spans="2:13" x14ac:dyDescent="0.25">
      <c r="B350" t="s">
        <v>92</v>
      </c>
      <c r="C350" t="s">
        <v>87</v>
      </c>
      <c r="D350">
        <v>71.430000000000007</v>
      </c>
      <c r="E350">
        <v>63</v>
      </c>
      <c r="F350">
        <v>18</v>
      </c>
      <c r="G350">
        <v>0</v>
      </c>
      <c r="H350">
        <v>980</v>
      </c>
      <c r="I350">
        <v>1168</v>
      </c>
      <c r="J350">
        <v>1006</v>
      </c>
      <c r="K350">
        <v>1194</v>
      </c>
      <c r="L350">
        <v>0</v>
      </c>
      <c r="M350">
        <v>118</v>
      </c>
    </row>
    <row r="351" spans="2:13" x14ac:dyDescent="0.25">
      <c r="B351" t="s">
        <v>92</v>
      </c>
      <c r="C351" t="s">
        <v>87</v>
      </c>
      <c r="D351">
        <v>37.880000000000003</v>
      </c>
      <c r="E351">
        <v>359</v>
      </c>
      <c r="F351">
        <v>223</v>
      </c>
      <c r="G351">
        <v>0</v>
      </c>
      <c r="H351">
        <v>2395</v>
      </c>
      <c r="I351">
        <v>1319</v>
      </c>
      <c r="J351">
        <v>2430</v>
      </c>
      <c r="K351">
        <v>1354</v>
      </c>
      <c r="L351" s="2">
        <v>8.0000000000000003E-89</v>
      </c>
      <c r="M351">
        <v>227</v>
      </c>
    </row>
    <row r="352" spans="2:13" x14ac:dyDescent="0.25">
      <c r="B352" t="s">
        <v>92</v>
      </c>
      <c r="C352" t="s">
        <v>87</v>
      </c>
      <c r="D352">
        <v>53.25</v>
      </c>
      <c r="E352">
        <v>400</v>
      </c>
      <c r="F352">
        <v>187</v>
      </c>
      <c r="G352">
        <v>0</v>
      </c>
      <c r="H352">
        <v>2391</v>
      </c>
      <c r="I352">
        <v>1192</v>
      </c>
      <c r="J352">
        <v>2426</v>
      </c>
      <c r="K352">
        <v>1227</v>
      </c>
      <c r="L352">
        <v>0</v>
      </c>
      <c r="M352">
        <v>408</v>
      </c>
    </row>
    <row r="353" spans="2:13" x14ac:dyDescent="0.25">
      <c r="B353" t="s">
        <v>92</v>
      </c>
      <c r="C353" t="s">
        <v>87</v>
      </c>
      <c r="D353">
        <v>42.11</v>
      </c>
      <c r="E353">
        <v>38</v>
      </c>
      <c r="F353">
        <v>22</v>
      </c>
      <c r="G353">
        <v>0</v>
      </c>
      <c r="H353">
        <v>2283</v>
      </c>
      <c r="I353">
        <v>2396</v>
      </c>
      <c r="J353">
        <v>2318</v>
      </c>
      <c r="K353">
        <v>2431</v>
      </c>
      <c r="L353" s="2">
        <v>7.0000000000000003E-74</v>
      </c>
      <c r="M353">
        <v>25.8</v>
      </c>
    </row>
    <row r="354" spans="2:13" x14ac:dyDescent="0.25">
      <c r="B354" t="s">
        <v>92</v>
      </c>
      <c r="C354" t="s">
        <v>87</v>
      </c>
      <c r="D354">
        <v>53.85</v>
      </c>
      <c r="E354">
        <v>26</v>
      </c>
      <c r="F354">
        <v>12</v>
      </c>
      <c r="G354">
        <v>0</v>
      </c>
      <c r="H354">
        <v>3002</v>
      </c>
      <c r="I354">
        <v>3079</v>
      </c>
      <c r="J354">
        <v>2981</v>
      </c>
      <c r="K354">
        <v>3058</v>
      </c>
      <c r="L354" s="2">
        <v>3.0000000000000001E-17</v>
      </c>
      <c r="M354">
        <v>29.9</v>
      </c>
    </row>
    <row r="355" spans="2:13" x14ac:dyDescent="0.25">
      <c r="B355" t="s">
        <v>92</v>
      </c>
      <c r="C355" t="s">
        <v>87</v>
      </c>
      <c r="D355">
        <v>63.73</v>
      </c>
      <c r="E355">
        <v>102</v>
      </c>
      <c r="F355">
        <v>37</v>
      </c>
      <c r="G355">
        <v>0</v>
      </c>
      <c r="H355">
        <v>3116</v>
      </c>
      <c r="I355">
        <v>2811</v>
      </c>
      <c r="J355">
        <v>3095</v>
      </c>
      <c r="K355">
        <v>2790</v>
      </c>
      <c r="L355" s="2">
        <v>9.0000000000000002E-168</v>
      </c>
      <c r="M355">
        <v>82.6</v>
      </c>
    </row>
    <row r="356" spans="2:13" x14ac:dyDescent="0.25">
      <c r="B356" t="s">
        <v>92</v>
      </c>
      <c r="C356" t="s">
        <v>87</v>
      </c>
      <c r="D356">
        <v>36.36</v>
      </c>
      <c r="E356">
        <v>99</v>
      </c>
      <c r="F356">
        <v>63</v>
      </c>
      <c r="G356">
        <v>0</v>
      </c>
      <c r="H356">
        <v>3079</v>
      </c>
      <c r="I356">
        <v>2783</v>
      </c>
      <c r="J356">
        <v>3058</v>
      </c>
      <c r="K356">
        <v>2762</v>
      </c>
      <c r="L356" s="2">
        <v>2.9999999999999999E-35</v>
      </c>
      <c r="M356">
        <v>42.8</v>
      </c>
    </row>
    <row r="357" spans="2:13" x14ac:dyDescent="0.25">
      <c r="B357" t="s">
        <v>92</v>
      </c>
      <c r="C357" t="s">
        <v>87</v>
      </c>
      <c r="D357">
        <v>45.16</v>
      </c>
      <c r="E357">
        <v>62</v>
      </c>
      <c r="F357">
        <v>34</v>
      </c>
      <c r="G357">
        <v>0</v>
      </c>
      <c r="H357">
        <v>1168</v>
      </c>
      <c r="I357">
        <v>983</v>
      </c>
      <c r="J357">
        <v>1194</v>
      </c>
      <c r="K357">
        <v>1009</v>
      </c>
      <c r="L357" s="2">
        <v>8.0000000000000003E-89</v>
      </c>
      <c r="M357">
        <v>60.2</v>
      </c>
    </row>
    <row r="358" spans="2:13" x14ac:dyDescent="0.25">
      <c r="B358" t="s">
        <v>92</v>
      </c>
      <c r="C358" t="s">
        <v>87</v>
      </c>
      <c r="D358">
        <v>36.36</v>
      </c>
      <c r="E358">
        <v>33</v>
      </c>
      <c r="F358">
        <v>21</v>
      </c>
      <c r="G358">
        <v>0</v>
      </c>
      <c r="H358">
        <v>2879</v>
      </c>
      <c r="I358">
        <v>2781</v>
      </c>
      <c r="J358">
        <v>2855</v>
      </c>
      <c r="K358">
        <v>2757</v>
      </c>
      <c r="L358">
        <v>0.14000000000000001</v>
      </c>
      <c r="M358">
        <v>21.2</v>
      </c>
    </row>
    <row r="359" spans="2:13" x14ac:dyDescent="0.25">
      <c r="B359" t="s">
        <v>92</v>
      </c>
      <c r="C359" t="s">
        <v>87</v>
      </c>
      <c r="D359">
        <v>47.17</v>
      </c>
      <c r="E359">
        <v>53</v>
      </c>
      <c r="F359">
        <v>28</v>
      </c>
      <c r="G359">
        <v>0</v>
      </c>
      <c r="H359">
        <v>1160</v>
      </c>
      <c r="I359">
        <v>1002</v>
      </c>
      <c r="J359">
        <v>1186</v>
      </c>
      <c r="K359">
        <v>1028</v>
      </c>
      <c r="L359" s="2">
        <v>3.0000000000000003E-42</v>
      </c>
      <c r="M359">
        <v>39.1</v>
      </c>
    </row>
    <row r="360" spans="2:13" x14ac:dyDescent="0.25">
      <c r="B360" t="s">
        <v>92</v>
      </c>
      <c r="C360" t="s">
        <v>87</v>
      </c>
      <c r="D360">
        <v>53.12</v>
      </c>
      <c r="E360">
        <v>32</v>
      </c>
      <c r="F360">
        <v>15</v>
      </c>
      <c r="G360">
        <v>0</v>
      </c>
      <c r="H360">
        <v>868</v>
      </c>
      <c r="I360">
        <v>963</v>
      </c>
      <c r="J360">
        <v>897</v>
      </c>
      <c r="K360">
        <v>992</v>
      </c>
      <c r="L360" s="2">
        <v>5.9999999999999999E-89</v>
      </c>
      <c r="M360">
        <v>38.6</v>
      </c>
    </row>
    <row r="361" spans="2:13" x14ac:dyDescent="0.25">
      <c r="B361" t="s">
        <v>92</v>
      </c>
      <c r="C361" t="s">
        <v>87</v>
      </c>
      <c r="D361">
        <v>68.08</v>
      </c>
      <c r="E361">
        <v>401</v>
      </c>
      <c r="F361">
        <v>128</v>
      </c>
      <c r="G361">
        <v>0</v>
      </c>
      <c r="H361">
        <v>1193</v>
      </c>
      <c r="I361">
        <v>2395</v>
      </c>
      <c r="J361">
        <v>1228</v>
      </c>
      <c r="K361">
        <v>2430</v>
      </c>
      <c r="L361">
        <v>0</v>
      </c>
      <c r="M361">
        <v>688</v>
      </c>
    </row>
    <row r="362" spans="2:13" x14ac:dyDescent="0.25">
      <c r="B362" t="s">
        <v>92</v>
      </c>
      <c r="C362" t="s">
        <v>87</v>
      </c>
      <c r="D362">
        <v>37.93</v>
      </c>
      <c r="E362">
        <v>29</v>
      </c>
      <c r="F362">
        <v>18</v>
      </c>
      <c r="G362">
        <v>0</v>
      </c>
      <c r="H362">
        <v>129</v>
      </c>
      <c r="I362">
        <v>43</v>
      </c>
      <c r="J362">
        <v>119</v>
      </c>
      <c r="K362">
        <v>33</v>
      </c>
      <c r="L362">
        <v>6.5</v>
      </c>
      <c r="M362">
        <v>21.7</v>
      </c>
    </row>
    <row r="363" spans="2:13" x14ac:dyDescent="0.25">
      <c r="B363" t="s">
        <v>92</v>
      </c>
      <c r="C363" t="s">
        <v>87</v>
      </c>
      <c r="D363">
        <v>40.74</v>
      </c>
      <c r="E363">
        <v>27</v>
      </c>
      <c r="F363">
        <v>16</v>
      </c>
      <c r="G363">
        <v>0</v>
      </c>
      <c r="H363">
        <v>2321</v>
      </c>
      <c r="I363">
        <v>2241</v>
      </c>
      <c r="J363">
        <v>404</v>
      </c>
      <c r="K363">
        <v>324</v>
      </c>
      <c r="L363">
        <v>0.97</v>
      </c>
      <c r="M363">
        <v>24.4</v>
      </c>
    </row>
    <row r="364" spans="2:13" x14ac:dyDescent="0.25">
      <c r="B364" t="s">
        <v>92</v>
      </c>
      <c r="C364" t="s">
        <v>87</v>
      </c>
      <c r="D364">
        <v>68.849999999999994</v>
      </c>
      <c r="E364">
        <v>61</v>
      </c>
      <c r="F364">
        <v>19</v>
      </c>
      <c r="G364">
        <v>0</v>
      </c>
      <c r="H364">
        <v>1167</v>
      </c>
      <c r="I364">
        <v>985</v>
      </c>
      <c r="J364">
        <v>1193</v>
      </c>
      <c r="K364">
        <v>1011</v>
      </c>
      <c r="L364">
        <v>0</v>
      </c>
      <c r="M364">
        <v>90</v>
      </c>
    </row>
    <row r="365" spans="2:13" x14ac:dyDescent="0.25">
      <c r="B365" t="s">
        <v>92</v>
      </c>
      <c r="C365" t="s">
        <v>87</v>
      </c>
      <c r="D365">
        <v>39.29</v>
      </c>
      <c r="E365">
        <v>56</v>
      </c>
      <c r="F365">
        <v>34</v>
      </c>
      <c r="G365">
        <v>0</v>
      </c>
      <c r="H365">
        <v>1493</v>
      </c>
      <c r="I365">
        <v>1326</v>
      </c>
      <c r="J365">
        <v>1528</v>
      </c>
      <c r="K365">
        <v>1361</v>
      </c>
      <c r="L365" s="2">
        <v>3.0000000000000003E-42</v>
      </c>
      <c r="M365">
        <v>36.299999999999997</v>
      </c>
    </row>
    <row r="366" spans="2:13" x14ac:dyDescent="0.25">
      <c r="B366" t="s">
        <v>92</v>
      </c>
      <c r="C366" t="s">
        <v>87</v>
      </c>
      <c r="D366">
        <v>61.61</v>
      </c>
      <c r="E366">
        <v>224</v>
      </c>
      <c r="F366">
        <v>86</v>
      </c>
      <c r="G366">
        <v>0</v>
      </c>
      <c r="H366">
        <v>2794</v>
      </c>
      <c r="I366">
        <v>3465</v>
      </c>
      <c r="J366">
        <v>2773</v>
      </c>
      <c r="K366">
        <v>3444</v>
      </c>
      <c r="L366">
        <v>0</v>
      </c>
      <c r="M366">
        <v>344</v>
      </c>
    </row>
    <row r="367" spans="2:13" x14ac:dyDescent="0.25">
      <c r="B367" t="s">
        <v>92</v>
      </c>
      <c r="C367" t="s">
        <v>87</v>
      </c>
      <c r="D367">
        <v>36.61</v>
      </c>
      <c r="E367">
        <v>112</v>
      </c>
      <c r="F367">
        <v>71</v>
      </c>
      <c r="G367">
        <v>0</v>
      </c>
      <c r="H367">
        <v>1546</v>
      </c>
      <c r="I367">
        <v>1881</v>
      </c>
      <c r="J367">
        <v>1581</v>
      </c>
      <c r="K367">
        <v>1916</v>
      </c>
      <c r="L367" s="2">
        <v>7.0000000000000003E-74</v>
      </c>
      <c r="M367">
        <v>62</v>
      </c>
    </row>
    <row r="368" spans="2:13" x14ac:dyDescent="0.25">
      <c r="B368" t="s">
        <v>92</v>
      </c>
      <c r="C368" t="s">
        <v>87</v>
      </c>
      <c r="D368">
        <v>36.590000000000003</v>
      </c>
      <c r="E368">
        <v>41</v>
      </c>
      <c r="F368">
        <v>26</v>
      </c>
      <c r="G368">
        <v>0</v>
      </c>
      <c r="H368">
        <v>444</v>
      </c>
      <c r="I368">
        <v>566</v>
      </c>
      <c r="J368">
        <v>509</v>
      </c>
      <c r="K368">
        <v>631</v>
      </c>
      <c r="L368">
        <v>0</v>
      </c>
      <c r="M368">
        <v>30.9</v>
      </c>
    </row>
    <row r="369" spans="2:13" x14ac:dyDescent="0.25">
      <c r="B369" t="s">
        <v>92</v>
      </c>
      <c r="C369" t="s">
        <v>87</v>
      </c>
      <c r="D369">
        <v>42.86</v>
      </c>
      <c r="E369">
        <v>91</v>
      </c>
      <c r="F369">
        <v>52</v>
      </c>
      <c r="G369">
        <v>0</v>
      </c>
      <c r="H369">
        <v>675</v>
      </c>
      <c r="I369">
        <v>947</v>
      </c>
      <c r="J369">
        <v>704</v>
      </c>
      <c r="K369">
        <v>976</v>
      </c>
      <c r="L369">
        <v>0</v>
      </c>
      <c r="M369">
        <v>86.3</v>
      </c>
    </row>
    <row r="370" spans="2:13" x14ac:dyDescent="0.25">
      <c r="B370" t="s">
        <v>92</v>
      </c>
      <c r="C370" t="s">
        <v>87</v>
      </c>
      <c r="D370">
        <v>37.5</v>
      </c>
      <c r="E370">
        <v>224</v>
      </c>
      <c r="F370">
        <v>140</v>
      </c>
      <c r="G370">
        <v>0</v>
      </c>
      <c r="H370">
        <v>2784</v>
      </c>
      <c r="I370">
        <v>3455</v>
      </c>
      <c r="J370">
        <v>2763</v>
      </c>
      <c r="K370">
        <v>3434</v>
      </c>
      <c r="L370" s="2">
        <v>5.9999999999999999E-89</v>
      </c>
      <c r="M370">
        <v>155</v>
      </c>
    </row>
    <row r="371" spans="2:13" x14ac:dyDescent="0.25">
      <c r="B371" t="s">
        <v>92</v>
      </c>
      <c r="C371" t="s">
        <v>87</v>
      </c>
      <c r="D371">
        <v>34.74</v>
      </c>
      <c r="E371">
        <v>95</v>
      </c>
      <c r="F371">
        <v>62</v>
      </c>
      <c r="G371">
        <v>0</v>
      </c>
      <c r="H371">
        <v>1921</v>
      </c>
      <c r="I371">
        <v>2205</v>
      </c>
      <c r="J371">
        <v>1956</v>
      </c>
      <c r="K371">
        <v>2240</v>
      </c>
      <c r="L371" s="2">
        <v>5.9999999999999999E-89</v>
      </c>
      <c r="M371">
        <v>51</v>
      </c>
    </row>
    <row r="372" spans="2:13" x14ac:dyDescent="0.25">
      <c r="B372" t="s">
        <v>92</v>
      </c>
      <c r="C372" t="s">
        <v>87</v>
      </c>
      <c r="D372">
        <v>68.260000000000005</v>
      </c>
      <c r="E372">
        <v>397</v>
      </c>
      <c r="F372">
        <v>126</v>
      </c>
      <c r="G372">
        <v>0</v>
      </c>
      <c r="H372">
        <v>1193</v>
      </c>
      <c r="I372">
        <v>2383</v>
      </c>
      <c r="J372">
        <v>1228</v>
      </c>
      <c r="K372">
        <v>2418</v>
      </c>
      <c r="L372">
        <v>0</v>
      </c>
      <c r="M372">
        <v>682</v>
      </c>
    </row>
    <row r="373" spans="2:13" x14ac:dyDescent="0.25">
      <c r="B373" t="s">
        <v>92</v>
      </c>
      <c r="C373" t="s">
        <v>87</v>
      </c>
      <c r="D373">
        <v>30.14</v>
      </c>
      <c r="E373">
        <v>73</v>
      </c>
      <c r="F373">
        <v>51</v>
      </c>
      <c r="G373">
        <v>0</v>
      </c>
      <c r="H373">
        <v>21</v>
      </c>
      <c r="I373">
        <v>239</v>
      </c>
      <c r="J373">
        <v>11</v>
      </c>
      <c r="K373">
        <v>229</v>
      </c>
      <c r="L373">
        <v>0</v>
      </c>
      <c r="M373">
        <v>56.5</v>
      </c>
    </row>
    <row r="374" spans="2:13" x14ac:dyDescent="0.25">
      <c r="B374" t="s">
        <v>92</v>
      </c>
      <c r="C374" t="s">
        <v>87</v>
      </c>
      <c r="D374">
        <v>46.03</v>
      </c>
      <c r="E374">
        <v>63</v>
      </c>
      <c r="F374">
        <v>34</v>
      </c>
      <c r="G374">
        <v>0</v>
      </c>
      <c r="H374">
        <v>1736</v>
      </c>
      <c r="I374">
        <v>1548</v>
      </c>
      <c r="J374">
        <v>1771</v>
      </c>
      <c r="K374">
        <v>1583</v>
      </c>
      <c r="L374" s="2">
        <v>2.9999999999999999E-35</v>
      </c>
      <c r="M374">
        <v>55.1</v>
      </c>
    </row>
    <row r="375" spans="2:13" x14ac:dyDescent="0.25">
      <c r="B375" t="s">
        <v>92</v>
      </c>
      <c r="C375" t="s">
        <v>87</v>
      </c>
      <c r="D375">
        <v>50</v>
      </c>
      <c r="E375">
        <v>28</v>
      </c>
      <c r="F375">
        <v>14</v>
      </c>
      <c r="G375">
        <v>0</v>
      </c>
      <c r="H375">
        <v>950</v>
      </c>
      <c r="I375">
        <v>867</v>
      </c>
      <c r="J375">
        <v>979</v>
      </c>
      <c r="K375">
        <v>896</v>
      </c>
      <c r="L375" s="2">
        <v>8.0000000000000003E-89</v>
      </c>
      <c r="M375">
        <v>33.1</v>
      </c>
    </row>
    <row r="376" spans="2:13" x14ac:dyDescent="0.25">
      <c r="B376" t="s">
        <v>92</v>
      </c>
      <c r="C376" t="s">
        <v>87</v>
      </c>
      <c r="D376">
        <v>40</v>
      </c>
      <c r="E376">
        <v>80</v>
      </c>
      <c r="F376">
        <v>48</v>
      </c>
      <c r="G376">
        <v>0</v>
      </c>
      <c r="H376">
        <v>1569</v>
      </c>
      <c r="I376">
        <v>1808</v>
      </c>
      <c r="J376">
        <v>1604</v>
      </c>
      <c r="K376">
        <v>1843</v>
      </c>
      <c r="L376" s="2">
        <v>3.0000000000000001E-17</v>
      </c>
      <c r="M376">
        <v>52.8</v>
      </c>
    </row>
    <row r="377" spans="2:13" x14ac:dyDescent="0.25">
      <c r="B377" t="s">
        <v>92</v>
      </c>
      <c r="C377" t="s">
        <v>87</v>
      </c>
      <c r="D377">
        <v>41.18</v>
      </c>
      <c r="E377">
        <v>85</v>
      </c>
      <c r="F377">
        <v>50</v>
      </c>
      <c r="G377">
        <v>0</v>
      </c>
      <c r="H377">
        <v>967</v>
      </c>
      <c r="I377">
        <v>713</v>
      </c>
      <c r="J377">
        <v>996</v>
      </c>
      <c r="K377">
        <v>742</v>
      </c>
      <c r="L377">
        <v>0</v>
      </c>
      <c r="M377">
        <v>64.8</v>
      </c>
    </row>
    <row r="378" spans="2:13" x14ac:dyDescent="0.25">
      <c r="B378" t="s">
        <v>92</v>
      </c>
      <c r="C378" t="s">
        <v>87</v>
      </c>
      <c r="D378">
        <v>40.68</v>
      </c>
      <c r="E378">
        <v>59</v>
      </c>
      <c r="F378">
        <v>35</v>
      </c>
      <c r="G378">
        <v>0</v>
      </c>
      <c r="H378">
        <v>1318</v>
      </c>
      <c r="I378">
        <v>1494</v>
      </c>
      <c r="J378">
        <v>1353</v>
      </c>
      <c r="K378">
        <v>1529</v>
      </c>
      <c r="L378" s="2">
        <v>5.9999999999999999E-89</v>
      </c>
      <c r="M378">
        <v>47.8</v>
      </c>
    </row>
    <row r="379" spans="2:13" x14ac:dyDescent="0.25">
      <c r="B379" t="s">
        <v>92</v>
      </c>
      <c r="C379" t="s">
        <v>87</v>
      </c>
      <c r="D379">
        <v>46.15</v>
      </c>
      <c r="E379">
        <v>39</v>
      </c>
      <c r="F379">
        <v>21</v>
      </c>
      <c r="G379">
        <v>0</v>
      </c>
      <c r="H379">
        <v>1160</v>
      </c>
      <c r="I379">
        <v>1044</v>
      </c>
      <c r="J379">
        <v>1186</v>
      </c>
      <c r="K379">
        <v>1070</v>
      </c>
      <c r="L379" s="2">
        <v>2.9999999999999999E-35</v>
      </c>
      <c r="M379">
        <v>29.5</v>
      </c>
    </row>
    <row r="380" spans="2:13" x14ac:dyDescent="0.25">
      <c r="B380" t="s">
        <v>92</v>
      </c>
      <c r="C380" t="s">
        <v>87</v>
      </c>
      <c r="D380">
        <v>39.53</v>
      </c>
      <c r="E380">
        <v>43</v>
      </c>
      <c r="F380">
        <v>26</v>
      </c>
      <c r="G380">
        <v>0</v>
      </c>
      <c r="H380">
        <v>3390</v>
      </c>
      <c r="I380">
        <v>3262</v>
      </c>
      <c r="J380">
        <v>3369</v>
      </c>
      <c r="K380">
        <v>3241</v>
      </c>
      <c r="L380" s="2">
        <v>8.0000000000000003E-89</v>
      </c>
      <c r="M380">
        <v>29</v>
      </c>
    </row>
    <row r="381" spans="2:13" x14ac:dyDescent="0.25">
      <c r="B381" t="s">
        <v>92</v>
      </c>
      <c r="C381" t="s">
        <v>87</v>
      </c>
      <c r="D381">
        <v>38.24</v>
      </c>
      <c r="E381">
        <v>102</v>
      </c>
      <c r="F381">
        <v>63</v>
      </c>
      <c r="G381">
        <v>0</v>
      </c>
      <c r="H381">
        <v>3150</v>
      </c>
      <c r="I381">
        <v>3455</v>
      </c>
      <c r="J381">
        <v>3129</v>
      </c>
      <c r="K381">
        <v>3434</v>
      </c>
      <c r="L381" s="2">
        <v>7.0000000000000003E-74</v>
      </c>
      <c r="M381">
        <v>73.900000000000006</v>
      </c>
    </row>
    <row r="382" spans="2:13" x14ac:dyDescent="0.25">
      <c r="B382" t="s">
        <v>92</v>
      </c>
      <c r="C382" t="s">
        <v>87</v>
      </c>
      <c r="D382">
        <v>38.75</v>
      </c>
      <c r="E382">
        <v>80</v>
      </c>
      <c r="F382">
        <v>49</v>
      </c>
      <c r="G382">
        <v>0</v>
      </c>
      <c r="H382">
        <v>1808</v>
      </c>
      <c r="I382">
        <v>1569</v>
      </c>
      <c r="J382">
        <v>1843</v>
      </c>
      <c r="K382">
        <v>1604</v>
      </c>
      <c r="L382" s="2">
        <v>3.0000000000000003E-42</v>
      </c>
      <c r="M382">
        <v>51</v>
      </c>
    </row>
    <row r="383" spans="2:13" x14ac:dyDescent="0.25">
      <c r="B383" t="s">
        <v>92</v>
      </c>
      <c r="C383" t="s">
        <v>87</v>
      </c>
      <c r="D383">
        <v>36.28</v>
      </c>
      <c r="E383">
        <v>113</v>
      </c>
      <c r="F383">
        <v>72</v>
      </c>
      <c r="G383">
        <v>0</v>
      </c>
      <c r="H383">
        <v>1543</v>
      </c>
      <c r="I383">
        <v>1881</v>
      </c>
      <c r="J383">
        <v>1578</v>
      </c>
      <c r="K383">
        <v>1916</v>
      </c>
      <c r="L383" s="2">
        <v>2.0000000000000002E-30</v>
      </c>
      <c r="M383">
        <v>62.5</v>
      </c>
    </row>
    <row r="384" spans="2:13" x14ac:dyDescent="0.25">
      <c r="B384" t="s">
        <v>92</v>
      </c>
      <c r="C384" t="s">
        <v>88</v>
      </c>
      <c r="D384">
        <v>39.130000000000003</v>
      </c>
      <c r="E384">
        <v>92</v>
      </c>
      <c r="F384">
        <v>56</v>
      </c>
      <c r="G384">
        <v>0</v>
      </c>
      <c r="H384">
        <v>868</v>
      </c>
      <c r="I384">
        <v>1143</v>
      </c>
      <c r="J384">
        <v>933</v>
      </c>
      <c r="K384">
        <v>1208</v>
      </c>
      <c r="L384" s="2">
        <v>1.9999999999999999E-44</v>
      </c>
      <c r="M384">
        <v>58.8</v>
      </c>
    </row>
    <row r="385" spans="2:13" x14ac:dyDescent="0.25">
      <c r="B385" t="s">
        <v>92</v>
      </c>
      <c r="C385" t="s">
        <v>88</v>
      </c>
      <c r="D385">
        <v>41.67</v>
      </c>
      <c r="E385">
        <v>48</v>
      </c>
      <c r="F385">
        <v>28</v>
      </c>
      <c r="G385">
        <v>0</v>
      </c>
      <c r="H385">
        <v>661</v>
      </c>
      <c r="I385">
        <v>804</v>
      </c>
      <c r="J385">
        <v>729</v>
      </c>
      <c r="K385">
        <v>872</v>
      </c>
      <c r="L385" s="2">
        <v>1.9999999999999999E-40</v>
      </c>
      <c r="M385">
        <v>35</v>
      </c>
    </row>
    <row r="386" spans="2:13" x14ac:dyDescent="0.25">
      <c r="B386" t="s">
        <v>92</v>
      </c>
      <c r="C386" t="s">
        <v>88</v>
      </c>
      <c r="D386">
        <v>31.58</v>
      </c>
      <c r="E386">
        <v>95</v>
      </c>
      <c r="F386">
        <v>65</v>
      </c>
      <c r="G386">
        <v>0</v>
      </c>
      <c r="H386">
        <v>1741</v>
      </c>
      <c r="I386">
        <v>2025</v>
      </c>
      <c r="J386">
        <v>1812</v>
      </c>
      <c r="K386">
        <v>2096</v>
      </c>
      <c r="L386" s="2">
        <v>1.9999999999999999E-44</v>
      </c>
      <c r="M386">
        <v>37.700000000000003</v>
      </c>
    </row>
    <row r="387" spans="2:13" x14ac:dyDescent="0.25">
      <c r="B387" t="s">
        <v>92</v>
      </c>
      <c r="C387" t="s">
        <v>88</v>
      </c>
      <c r="D387">
        <v>31.25</v>
      </c>
      <c r="E387">
        <v>48</v>
      </c>
      <c r="F387">
        <v>33</v>
      </c>
      <c r="G387">
        <v>0</v>
      </c>
      <c r="H387">
        <v>668</v>
      </c>
      <c r="I387">
        <v>811</v>
      </c>
      <c r="J387">
        <v>736</v>
      </c>
      <c r="K387">
        <v>879</v>
      </c>
      <c r="L387" s="2">
        <v>4.9999999999999995E-22</v>
      </c>
      <c r="M387">
        <v>31.3</v>
      </c>
    </row>
    <row r="388" spans="2:13" x14ac:dyDescent="0.25">
      <c r="B388" t="s">
        <v>92</v>
      </c>
      <c r="C388" t="s">
        <v>88</v>
      </c>
      <c r="D388">
        <v>35.520000000000003</v>
      </c>
      <c r="E388">
        <v>259</v>
      </c>
      <c r="F388">
        <v>167</v>
      </c>
      <c r="G388">
        <v>0</v>
      </c>
      <c r="H388">
        <v>1969</v>
      </c>
      <c r="I388">
        <v>1193</v>
      </c>
      <c r="J388">
        <v>2040</v>
      </c>
      <c r="K388">
        <v>1264</v>
      </c>
      <c r="L388" s="2">
        <v>2.0000000000000001E-61</v>
      </c>
      <c r="M388">
        <v>178</v>
      </c>
    </row>
    <row r="389" spans="2:13" x14ac:dyDescent="0.25">
      <c r="B389" t="s">
        <v>92</v>
      </c>
      <c r="C389" t="s">
        <v>88</v>
      </c>
      <c r="D389">
        <v>36.36</v>
      </c>
      <c r="E389">
        <v>77</v>
      </c>
      <c r="F389">
        <v>49</v>
      </c>
      <c r="G389">
        <v>0</v>
      </c>
      <c r="H389">
        <v>1581</v>
      </c>
      <c r="I389">
        <v>1811</v>
      </c>
      <c r="J389">
        <v>1652</v>
      </c>
      <c r="K389">
        <v>1882</v>
      </c>
      <c r="L389" s="2">
        <v>4.9999999999999995E-22</v>
      </c>
      <c r="M389">
        <v>42.8</v>
      </c>
    </row>
    <row r="390" spans="2:13" x14ac:dyDescent="0.25">
      <c r="B390" t="s">
        <v>92</v>
      </c>
      <c r="C390" t="s">
        <v>88</v>
      </c>
      <c r="D390">
        <v>36.36</v>
      </c>
      <c r="E390">
        <v>22</v>
      </c>
      <c r="F390">
        <v>14</v>
      </c>
      <c r="G390">
        <v>0</v>
      </c>
      <c r="H390">
        <v>532</v>
      </c>
      <c r="I390">
        <v>597</v>
      </c>
      <c r="J390">
        <v>3135</v>
      </c>
      <c r="K390">
        <v>3200</v>
      </c>
      <c r="L390">
        <v>3.5</v>
      </c>
      <c r="M390">
        <v>22.6</v>
      </c>
    </row>
    <row r="391" spans="2:13" x14ac:dyDescent="0.25">
      <c r="B391" t="s">
        <v>92</v>
      </c>
      <c r="C391" t="s">
        <v>88</v>
      </c>
      <c r="D391">
        <v>45.65</v>
      </c>
      <c r="E391">
        <v>46</v>
      </c>
      <c r="F391">
        <v>25</v>
      </c>
      <c r="G391">
        <v>0</v>
      </c>
      <c r="H391">
        <v>1496</v>
      </c>
      <c r="I391">
        <v>1359</v>
      </c>
      <c r="J391">
        <v>1567</v>
      </c>
      <c r="K391">
        <v>1430</v>
      </c>
      <c r="L391" s="2">
        <v>2.9999999999999998E-13</v>
      </c>
      <c r="M391">
        <v>37.299999999999997</v>
      </c>
    </row>
    <row r="392" spans="2:13" x14ac:dyDescent="0.25">
      <c r="B392" t="s">
        <v>92</v>
      </c>
      <c r="C392" t="s">
        <v>88</v>
      </c>
      <c r="D392">
        <v>52.08</v>
      </c>
      <c r="E392">
        <v>96</v>
      </c>
      <c r="F392">
        <v>46</v>
      </c>
      <c r="G392">
        <v>0</v>
      </c>
      <c r="H392">
        <v>1203</v>
      </c>
      <c r="I392">
        <v>916</v>
      </c>
      <c r="J392">
        <v>1268</v>
      </c>
      <c r="K392">
        <v>981</v>
      </c>
      <c r="L392" s="2">
        <v>4.9999999999999999E-121</v>
      </c>
      <c r="M392">
        <v>100</v>
      </c>
    </row>
    <row r="393" spans="2:13" x14ac:dyDescent="0.25">
      <c r="B393" t="s">
        <v>92</v>
      </c>
      <c r="C393" t="s">
        <v>88</v>
      </c>
      <c r="D393">
        <v>42.86</v>
      </c>
      <c r="E393">
        <v>35</v>
      </c>
      <c r="F393">
        <v>20</v>
      </c>
      <c r="G393">
        <v>0</v>
      </c>
      <c r="H393">
        <v>965</v>
      </c>
      <c r="I393">
        <v>861</v>
      </c>
      <c r="J393">
        <v>1030</v>
      </c>
      <c r="K393">
        <v>926</v>
      </c>
      <c r="L393" s="2">
        <v>2.0000000000000001E-61</v>
      </c>
      <c r="M393">
        <v>36.799999999999997</v>
      </c>
    </row>
    <row r="394" spans="2:13" x14ac:dyDescent="0.25">
      <c r="B394" t="s">
        <v>92</v>
      </c>
      <c r="C394" t="s">
        <v>88</v>
      </c>
      <c r="D394">
        <v>45.61</v>
      </c>
      <c r="E394">
        <v>57</v>
      </c>
      <c r="F394">
        <v>31</v>
      </c>
      <c r="G394">
        <v>0</v>
      </c>
      <c r="H394">
        <v>1342</v>
      </c>
      <c r="I394">
        <v>1512</v>
      </c>
      <c r="J394">
        <v>1413</v>
      </c>
      <c r="K394">
        <v>1583</v>
      </c>
      <c r="L394" s="2">
        <v>1.9999999999999999E-40</v>
      </c>
      <c r="M394">
        <v>50.6</v>
      </c>
    </row>
    <row r="395" spans="2:13" x14ac:dyDescent="0.25">
      <c r="B395" t="s">
        <v>92</v>
      </c>
      <c r="C395" t="s">
        <v>88</v>
      </c>
      <c r="D395">
        <v>63.1</v>
      </c>
      <c r="E395">
        <v>84</v>
      </c>
      <c r="F395">
        <v>31</v>
      </c>
      <c r="G395">
        <v>0</v>
      </c>
      <c r="H395">
        <v>917</v>
      </c>
      <c r="I395">
        <v>1168</v>
      </c>
      <c r="J395">
        <v>982</v>
      </c>
      <c r="K395">
        <v>1233</v>
      </c>
      <c r="L395">
        <v>0</v>
      </c>
      <c r="M395">
        <v>122</v>
      </c>
    </row>
    <row r="396" spans="2:13" x14ac:dyDescent="0.25">
      <c r="B396" t="s">
        <v>92</v>
      </c>
      <c r="C396" t="s">
        <v>88</v>
      </c>
      <c r="D396">
        <v>67.91</v>
      </c>
      <c r="E396">
        <v>349</v>
      </c>
      <c r="F396">
        <v>112</v>
      </c>
      <c r="G396">
        <v>0</v>
      </c>
      <c r="H396">
        <v>1193</v>
      </c>
      <c r="I396">
        <v>2239</v>
      </c>
      <c r="J396">
        <v>1264</v>
      </c>
      <c r="K396">
        <v>2310</v>
      </c>
      <c r="L396">
        <v>0</v>
      </c>
      <c r="M396">
        <v>593</v>
      </c>
    </row>
    <row r="397" spans="2:13" x14ac:dyDescent="0.25">
      <c r="B397" t="s">
        <v>92</v>
      </c>
      <c r="C397" t="s">
        <v>88</v>
      </c>
      <c r="D397">
        <v>42.86</v>
      </c>
      <c r="E397">
        <v>28</v>
      </c>
      <c r="F397">
        <v>16</v>
      </c>
      <c r="G397">
        <v>0</v>
      </c>
      <c r="H397">
        <v>2379</v>
      </c>
      <c r="I397">
        <v>2296</v>
      </c>
      <c r="J397">
        <v>2444</v>
      </c>
      <c r="K397">
        <v>2361</v>
      </c>
      <c r="L397" s="2">
        <v>4.9999999999999999E-121</v>
      </c>
      <c r="M397">
        <v>23.5</v>
      </c>
    </row>
    <row r="398" spans="2:13" x14ac:dyDescent="0.25">
      <c r="B398" t="s">
        <v>92</v>
      </c>
      <c r="C398" t="s">
        <v>88</v>
      </c>
      <c r="D398">
        <v>46.43</v>
      </c>
      <c r="E398">
        <v>56</v>
      </c>
      <c r="F398">
        <v>30</v>
      </c>
      <c r="G398">
        <v>0</v>
      </c>
      <c r="H398">
        <v>1526</v>
      </c>
      <c r="I398">
        <v>1359</v>
      </c>
      <c r="J398">
        <v>1597</v>
      </c>
      <c r="K398">
        <v>1430</v>
      </c>
      <c r="L398" s="2">
        <v>9.9999999999999995E-21</v>
      </c>
      <c r="M398">
        <v>44.6</v>
      </c>
    </row>
    <row r="399" spans="2:13" x14ac:dyDescent="0.25">
      <c r="B399" t="s">
        <v>92</v>
      </c>
      <c r="C399" t="s">
        <v>88</v>
      </c>
      <c r="D399">
        <v>40.909999999999997</v>
      </c>
      <c r="E399">
        <v>44</v>
      </c>
      <c r="F399">
        <v>26</v>
      </c>
      <c r="G399">
        <v>0</v>
      </c>
      <c r="H399">
        <v>988</v>
      </c>
      <c r="I399">
        <v>857</v>
      </c>
      <c r="J399">
        <v>1053</v>
      </c>
      <c r="K399">
        <v>922</v>
      </c>
      <c r="L399" s="2">
        <v>9.9999999999999995E-21</v>
      </c>
      <c r="M399">
        <v>36.299999999999997</v>
      </c>
    </row>
    <row r="400" spans="2:13" x14ac:dyDescent="0.25">
      <c r="B400" t="s">
        <v>92</v>
      </c>
      <c r="C400" t="s">
        <v>88</v>
      </c>
      <c r="D400">
        <v>42.31</v>
      </c>
      <c r="E400">
        <v>78</v>
      </c>
      <c r="F400">
        <v>45</v>
      </c>
      <c r="G400">
        <v>0</v>
      </c>
      <c r="H400">
        <v>1293</v>
      </c>
      <c r="I400">
        <v>1526</v>
      </c>
      <c r="J400">
        <v>1364</v>
      </c>
      <c r="K400">
        <v>1597</v>
      </c>
      <c r="L400" s="2">
        <v>4.0000000000000002E-26</v>
      </c>
      <c r="M400">
        <v>58.8</v>
      </c>
    </row>
    <row r="401" spans="2:15" x14ac:dyDescent="0.25">
      <c r="B401" t="s">
        <v>92</v>
      </c>
      <c r="C401" t="s">
        <v>88</v>
      </c>
      <c r="D401">
        <v>42.86</v>
      </c>
      <c r="E401">
        <v>119</v>
      </c>
      <c r="F401">
        <v>68</v>
      </c>
      <c r="G401">
        <v>0</v>
      </c>
      <c r="H401">
        <v>2788</v>
      </c>
      <c r="I401">
        <v>3144</v>
      </c>
      <c r="J401">
        <v>2819</v>
      </c>
      <c r="K401">
        <v>3175</v>
      </c>
      <c r="L401">
        <v>0</v>
      </c>
      <c r="M401">
        <v>122</v>
      </c>
    </row>
    <row r="402" spans="2:15" x14ac:dyDescent="0.25">
      <c r="B402" t="s">
        <v>92</v>
      </c>
      <c r="C402" t="s">
        <v>88</v>
      </c>
      <c r="D402">
        <v>39.56</v>
      </c>
      <c r="E402">
        <v>91</v>
      </c>
      <c r="F402">
        <v>55</v>
      </c>
      <c r="G402">
        <v>0</v>
      </c>
      <c r="H402">
        <v>3059</v>
      </c>
      <c r="I402">
        <v>2787</v>
      </c>
      <c r="J402">
        <v>3090</v>
      </c>
      <c r="K402">
        <v>2818</v>
      </c>
      <c r="L402" s="2">
        <v>5.0000000000000003E-64</v>
      </c>
      <c r="M402">
        <v>40.9</v>
      </c>
    </row>
    <row r="403" spans="2:15" x14ac:dyDescent="0.25">
      <c r="B403" t="s">
        <v>92</v>
      </c>
      <c r="C403" t="s">
        <v>88</v>
      </c>
      <c r="D403">
        <v>47.41</v>
      </c>
      <c r="E403">
        <v>116</v>
      </c>
      <c r="F403">
        <v>61</v>
      </c>
      <c r="G403">
        <v>0</v>
      </c>
      <c r="H403">
        <v>2235</v>
      </c>
      <c r="I403">
        <v>1888</v>
      </c>
      <c r="J403">
        <v>2306</v>
      </c>
      <c r="K403">
        <v>1959</v>
      </c>
      <c r="L403" s="2">
        <v>4.9999999999999999E-121</v>
      </c>
      <c r="M403">
        <v>98.2</v>
      </c>
    </row>
    <row r="404" spans="2:15" x14ac:dyDescent="0.25">
      <c r="B404" t="s">
        <v>92</v>
      </c>
      <c r="C404" t="s">
        <v>88</v>
      </c>
      <c r="D404">
        <v>55.85</v>
      </c>
      <c r="E404">
        <v>342</v>
      </c>
      <c r="F404">
        <v>151</v>
      </c>
      <c r="G404">
        <v>0</v>
      </c>
      <c r="H404">
        <v>2235</v>
      </c>
      <c r="I404">
        <v>1210</v>
      </c>
      <c r="J404">
        <v>2306</v>
      </c>
      <c r="K404">
        <v>1281</v>
      </c>
      <c r="L404" s="2">
        <v>4.9999999999999999E-121</v>
      </c>
      <c r="M404">
        <v>331</v>
      </c>
    </row>
    <row r="405" spans="2:15" x14ac:dyDescent="0.25">
      <c r="B405" t="s">
        <v>92</v>
      </c>
      <c r="C405" t="s">
        <v>88</v>
      </c>
      <c r="D405">
        <v>37.19</v>
      </c>
      <c r="E405">
        <v>121</v>
      </c>
      <c r="F405">
        <v>76</v>
      </c>
      <c r="G405">
        <v>0</v>
      </c>
      <c r="H405">
        <v>1342</v>
      </c>
      <c r="I405">
        <v>1704</v>
      </c>
      <c r="J405">
        <v>1413</v>
      </c>
      <c r="K405">
        <v>1775</v>
      </c>
      <c r="L405" s="2">
        <v>1.9999999999999999E-44</v>
      </c>
      <c r="M405">
        <v>70.3</v>
      </c>
    </row>
    <row r="406" spans="2:15" x14ac:dyDescent="0.25">
      <c r="B406" t="s">
        <v>92</v>
      </c>
      <c r="C406" t="s">
        <v>88</v>
      </c>
      <c r="D406">
        <v>36</v>
      </c>
      <c r="E406">
        <v>50</v>
      </c>
      <c r="F406">
        <v>32</v>
      </c>
      <c r="G406">
        <v>0</v>
      </c>
      <c r="H406">
        <v>1892</v>
      </c>
      <c r="I406">
        <v>1743</v>
      </c>
      <c r="J406">
        <v>1963</v>
      </c>
      <c r="K406">
        <v>1814</v>
      </c>
      <c r="L406" s="2">
        <v>9.9999999999999995E-21</v>
      </c>
      <c r="M406">
        <v>32.700000000000003</v>
      </c>
    </row>
    <row r="407" spans="2:15" x14ac:dyDescent="0.25">
      <c r="B407" t="s">
        <v>92</v>
      </c>
      <c r="C407" t="s">
        <v>88</v>
      </c>
      <c r="D407">
        <v>33.93</v>
      </c>
      <c r="E407">
        <v>56</v>
      </c>
      <c r="F407">
        <v>37</v>
      </c>
      <c r="G407">
        <v>0</v>
      </c>
      <c r="H407">
        <v>2233</v>
      </c>
      <c r="I407">
        <v>2066</v>
      </c>
      <c r="J407">
        <v>2304</v>
      </c>
      <c r="K407">
        <v>2137</v>
      </c>
      <c r="L407" s="2">
        <v>2.0000000000000001E-61</v>
      </c>
      <c r="M407">
        <v>32.200000000000003</v>
      </c>
    </row>
    <row r="408" spans="2:15" x14ac:dyDescent="0.25">
      <c r="B408" t="s">
        <v>92</v>
      </c>
      <c r="C408" t="s">
        <v>88</v>
      </c>
      <c r="D408">
        <v>63.33</v>
      </c>
      <c r="E408">
        <v>30</v>
      </c>
      <c r="F408">
        <v>11</v>
      </c>
      <c r="G408">
        <v>0</v>
      </c>
      <c r="H408">
        <v>2294</v>
      </c>
      <c r="I408">
        <v>2383</v>
      </c>
      <c r="J408">
        <v>2359</v>
      </c>
      <c r="K408">
        <v>2448</v>
      </c>
      <c r="L408">
        <v>0</v>
      </c>
      <c r="M408">
        <v>52.4</v>
      </c>
    </row>
    <row r="409" spans="2:15" x14ac:dyDescent="0.25">
      <c r="B409" t="s">
        <v>92</v>
      </c>
      <c r="C409" t="s">
        <v>88</v>
      </c>
      <c r="D409">
        <v>33.94</v>
      </c>
      <c r="E409">
        <v>109</v>
      </c>
      <c r="F409">
        <v>72</v>
      </c>
      <c r="G409">
        <v>0</v>
      </c>
      <c r="H409">
        <v>816</v>
      </c>
      <c r="I409">
        <v>1142</v>
      </c>
      <c r="J409">
        <v>881</v>
      </c>
      <c r="K409">
        <v>1207</v>
      </c>
      <c r="L409" s="2">
        <v>4.9999999999999995E-22</v>
      </c>
      <c r="M409">
        <v>57.4</v>
      </c>
    </row>
    <row r="410" spans="2:15" x14ac:dyDescent="0.25">
      <c r="B410" t="s">
        <v>92</v>
      </c>
      <c r="C410" t="s">
        <v>88</v>
      </c>
      <c r="D410">
        <v>31.58</v>
      </c>
      <c r="E410">
        <v>38</v>
      </c>
      <c r="F410">
        <v>26</v>
      </c>
      <c r="G410">
        <v>0</v>
      </c>
      <c r="H410">
        <v>912</v>
      </c>
      <c r="I410">
        <v>799</v>
      </c>
      <c r="J410">
        <v>2857</v>
      </c>
      <c r="K410">
        <v>2970</v>
      </c>
      <c r="L410">
        <v>3.5</v>
      </c>
      <c r="M410">
        <v>22.6</v>
      </c>
      <c r="O410" t="s">
        <v>84</v>
      </c>
    </row>
    <row r="411" spans="2:15" x14ac:dyDescent="0.25">
      <c r="B411" t="s">
        <v>92</v>
      </c>
      <c r="C411" t="s">
        <v>88</v>
      </c>
      <c r="D411">
        <v>40.82</v>
      </c>
      <c r="E411">
        <v>49</v>
      </c>
      <c r="F411">
        <v>29</v>
      </c>
      <c r="G411">
        <v>0</v>
      </c>
      <c r="H411">
        <v>806</v>
      </c>
      <c r="I411">
        <v>660</v>
      </c>
      <c r="J411">
        <v>874</v>
      </c>
      <c r="K411">
        <v>728</v>
      </c>
      <c r="L411" s="2">
        <v>4.9999999999999999E-121</v>
      </c>
      <c r="M411">
        <v>28.6</v>
      </c>
    </row>
    <row r="412" spans="2:15" x14ac:dyDescent="0.25">
      <c r="B412" t="s">
        <v>92</v>
      </c>
      <c r="C412" t="s">
        <v>88</v>
      </c>
      <c r="D412">
        <v>40</v>
      </c>
      <c r="E412">
        <v>45</v>
      </c>
      <c r="F412">
        <v>27</v>
      </c>
      <c r="G412">
        <v>0</v>
      </c>
      <c r="H412">
        <v>1168</v>
      </c>
      <c r="I412">
        <v>1034</v>
      </c>
      <c r="J412">
        <v>1233</v>
      </c>
      <c r="K412">
        <v>1099</v>
      </c>
      <c r="L412" s="2">
        <v>2.0000000000000001E-61</v>
      </c>
      <c r="M412">
        <v>35.9</v>
      </c>
    </row>
    <row r="413" spans="2:15" x14ac:dyDescent="0.25">
      <c r="B413" t="s">
        <v>92</v>
      </c>
      <c r="C413" t="s">
        <v>88</v>
      </c>
      <c r="D413">
        <v>41.18</v>
      </c>
      <c r="E413">
        <v>68</v>
      </c>
      <c r="F413">
        <v>40</v>
      </c>
      <c r="G413">
        <v>0</v>
      </c>
      <c r="H413">
        <v>1293</v>
      </c>
      <c r="I413">
        <v>1496</v>
      </c>
      <c r="J413">
        <v>1364</v>
      </c>
      <c r="K413">
        <v>1567</v>
      </c>
      <c r="L413" s="2">
        <v>4.9999999999999995E-22</v>
      </c>
      <c r="M413">
        <v>36.299999999999997</v>
      </c>
    </row>
    <row r="414" spans="2:15" x14ac:dyDescent="0.25">
      <c r="B414" t="s">
        <v>92</v>
      </c>
      <c r="C414" t="s">
        <v>88</v>
      </c>
      <c r="D414">
        <v>34.57</v>
      </c>
      <c r="E414">
        <v>324</v>
      </c>
      <c r="F414">
        <v>212</v>
      </c>
      <c r="G414">
        <v>0</v>
      </c>
      <c r="H414">
        <v>2164</v>
      </c>
      <c r="I414">
        <v>1193</v>
      </c>
      <c r="J414">
        <v>2235</v>
      </c>
      <c r="K414">
        <v>1264</v>
      </c>
      <c r="L414" s="2">
        <v>5.0000000000000003E-64</v>
      </c>
      <c r="M414">
        <v>196</v>
      </c>
    </row>
    <row r="415" spans="2:15" x14ac:dyDescent="0.25">
      <c r="B415" t="s">
        <v>92</v>
      </c>
      <c r="C415" t="s">
        <v>88</v>
      </c>
      <c r="D415">
        <v>44</v>
      </c>
      <c r="E415">
        <v>25</v>
      </c>
      <c r="F415">
        <v>14</v>
      </c>
      <c r="G415">
        <v>0</v>
      </c>
      <c r="H415">
        <v>3274</v>
      </c>
      <c r="I415">
        <v>3200</v>
      </c>
      <c r="J415">
        <v>497</v>
      </c>
      <c r="K415">
        <v>423</v>
      </c>
      <c r="L415">
        <v>9.1</v>
      </c>
      <c r="M415">
        <v>21.2</v>
      </c>
    </row>
    <row r="416" spans="2:15" x14ac:dyDescent="0.25">
      <c r="B416" t="s">
        <v>92</v>
      </c>
      <c r="C416" t="s">
        <v>88</v>
      </c>
      <c r="D416">
        <v>49.11</v>
      </c>
      <c r="E416">
        <v>112</v>
      </c>
      <c r="F416">
        <v>57</v>
      </c>
      <c r="G416">
        <v>0</v>
      </c>
      <c r="H416">
        <v>1203</v>
      </c>
      <c r="I416">
        <v>868</v>
      </c>
      <c r="J416">
        <v>1268</v>
      </c>
      <c r="K416">
        <v>933</v>
      </c>
      <c r="L416" s="2">
        <v>4.9999999999999999E-121</v>
      </c>
      <c r="M416">
        <v>106</v>
      </c>
    </row>
    <row r="417" spans="2:15" x14ac:dyDescent="0.25">
      <c r="B417" t="s">
        <v>92</v>
      </c>
      <c r="C417" t="s">
        <v>88</v>
      </c>
      <c r="D417">
        <v>41.51</v>
      </c>
      <c r="E417">
        <v>106</v>
      </c>
      <c r="F417">
        <v>62</v>
      </c>
      <c r="G417">
        <v>0</v>
      </c>
      <c r="H417">
        <v>3127</v>
      </c>
      <c r="I417">
        <v>3444</v>
      </c>
      <c r="J417">
        <v>3164</v>
      </c>
      <c r="K417">
        <v>3481</v>
      </c>
      <c r="L417">
        <v>0</v>
      </c>
      <c r="M417">
        <v>98.2</v>
      </c>
    </row>
    <row r="418" spans="2:15" x14ac:dyDescent="0.25">
      <c r="B418" t="s">
        <v>92</v>
      </c>
      <c r="C418" t="s">
        <v>88</v>
      </c>
      <c r="D418">
        <v>33.82</v>
      </c>
      <c r="E418">
        <v>68</v>
      </c>
      <c r="F418">
        <v>45</v>
      </c>
      <c r="G418">
        <v>0</v>
      </c>
      <c r="H418">
        <v>816</v>
      </c>
      <c r="I418">
        <v>1019</v>
      </c>
      <c r="J418">
        <v>881</v>
      </c>
      <c r="K418">
        <v>1084</v>
      </c>
      <c r="L418" s="2">
        <v>4.0000000000000002E-26</v>
      </c>
      <c r="M418">
        <v>44.6</v>
      </c>
    </row>
    <row r="419" spans="2:15" x14ac:dyDescent="0.25">
      <c r="B419" t="s">
        <v>92</v>
      </c>
      <c r="C419" t="s">
        <v>88</v>
      </c>
      <c r="D419">
        <v>34.69</v>
      </c>
      <c r="E419">
        <v>98</v>
      </c>
      <c r="F419">
        <v>64</v>
      </c>
      <c r="G419">
        <v>0</v>
      </c>
      <c r="H419">
        <v>1542</v>
      </c>
      <c r="I419">
        <v>1835</v>
      </c>
      <c r="J419">
        <v>1613</v>
      </c>
      <c r="K419">
        <v>1906</v>
      </c>
      <c r="L419" s="2">
        <v>4.0000000000000002E-26</v>
      </c>
      <c r="M419">
        <v>50.6</v>
      </c>
    </row>
    <row r="420" spans="2:15" x14ac:dyDescent="0.25">
      <c r="B420" t="s">
        <v>92</v>
      </c>
      <c r="C420" t="s">
        <v>88</v>
      </c>
      <c r="D420">
        <v>51.06</v>
      </c>
      <c r="E420">
        <v>47</v>
      </c>
      <c r="F420">
        <v>23</v>
      </c>
      <c r="G420">
        <v>0</v>
      </c>
      <c r="H420">
        <v>669</v>
      </c>
      <c r="I420">
        <v>809</v>
      </c>
      <c r="J420">
        <v>737</v>
      </c>
      <c r="K420">
        <v>877</v>
      </c>
      <c r="L420">
        <v>0</v>
      </c>
      <c r="M420">
        <v>62.5</v>
      </c>
    </row>
    <row r="421" spans="2:15" x14ac:dyDescent="0.25">
      <c r="B421" t="s">
        <v>92</v>
      </c>
      <c r="C421" t="s">
        <v>88</v>
      </c>
      <c r="D421">
        <v>34.380000000000003</v>
      </c>
      <c r="E421">
        <v>32</v>
      </c>
      <c r="F421">
        <v>21</v>
      </c>
      <c r="G421">
        <v>0</v>
      </c>
      <c r="H421">
        <v>1142</v>
      </c>
      <c r="I421">
        <v>1047</v>
      </c>
      <c r="J421">
        <v>1207</v>
      </c>
      <c r="K421">
        <v>1112</v>
      </c>
      <c r="L421" s="2">
        <v>2.9999999999999998E-13</v>
      </c>
      <c r="M421">
        <v>21.2</v>
      </c>
    </row>
    <row r="422" spans="2:15" x14ac:dyDescent="0.25">
      <c r="B422" t="s">
        <v>92</v>
      </c>
      <c r="C422" t="s">
        <v>88</v>
      </c>
      <c r="D422">
        <v>34.78</v>
      </c>
      <c r="E422">
        <v>46</v>
      </c>
      <c r="F422">
        <v>30</v>
      </c>
      <c r="G422">
        <v>0</v>
      </c>
      <c r="H422">
        <v>1142</v>
      </c>
      <c r="I422">
        <v>1005</v>
      </c>
      <c r="J422">
        <v>1207</v>
      </c>
      <c r="K422">
        <v>1070</v>
      </c>
      <c r="L422" s="2">
        <v>9.9999999999999995E-21</v>
      </c>
      <c r="M422">
        <v>28.6</v>
      </c>
    </row>
    <row r="423" spans="2:15" x14ac:dyDescent="0.25">
      <c r="B423" t="s">
        <v>92</v>
      </c>
      <c r="C423" t="s">
        <v>88</v>
      </c>
      <c r="D423">
        <v>60.61</v>
      </c>
      <c r="E423">
        <v>33</v>
      </c>
      <c r="F423">
        <v>13</v>
      </c>
      <c r="G423">
        <v>0</v>
      </c>
      <c r="H423">
        <v>2294</v>
      </c>
      <c r="I423">
        <v>2392</v>
      </c>
      <c r="J423">
        <v>2359</v>
      </c>
      <c r="K423">
        <v>2457</v>
      </c>
      <c r="L423">
        <v>0</v>
      </c>
      <c r="M423">
        <v>53.8</v>
      </c>
    </row>
    <row r="424" spans="2:15" x14ac:dyDescent="0.25">
      <c r="B424" t="s">
        <v>92</v>
      </c>
      <c r="C424" t="s">
        <v>88</v>
      </c>
      <c r="D424">
        <v>34.15</v>
      </c>
      <c r="E424">
        <v>41</v>
      </c>
      <c r="F424">
        <v>27</v>
      </c>
      <c r="G424">
        <v>0</v>
      </c>
      <c r="H424">
        <v>1582</v>
      </c>
      <c r="I424">
        <v>1704</v>
      </c>
      <c r="J424">
        <v>1653</v>
      </c>
      <c r="K424">
        <v>1775</v>
      </c>
      <c r="L424" s="2">
        <v>1.9999999999999999E-40</v>
      </c>
      <c r="M424">
        <v>24</v>
      </c>
    </row>
    <row r="425" spans="2:15" x14ac:dyDescent="0.25">
      <c r="B425" t="s">
        <v>92</v>
      </c>
      <c r="C425" t="s">
        <v>88</v>
      </c>
      <c r="D425">
        <v>34.380000000000003</v>
      </c>
      <c r="E425">
        <v>64</v>
      </c>
      <c r="F425">
        <v>42</v>
      </c>
      <c r="G425">
        <v>0</v>
      </c>
      <c r="H425">
        <v>3126</v>
      </c>
      <c r="I425">
        <v>2935</v>
      </c>
      <c r="J425">
        <v>3157</v>
      </c>
      <c r="K425">
        <v>2966</v>
      </c>
      <c r="L425" s="2">
        <v>9.9999999999999995E-21</v>
      </c>
      <c r="M425">
        <v>35</v>
      </c>
    </row>
    <row r="426" spans="2:15" x14ac:dyDescent="0.25">
      <c r="B426" t="s">
        <v>92</v>
      </c>
      <c r="C426" t="s">
        <v>88</v>
      </c>
      <c r="D426">
        <v>39.29</v>
      </c>
      <c r="E426">
        <v>56</v>
      </c>
      <c r="F426">
        <v>34</v>
      </c>
      <c r="G426">
        <v>0</v>
      </c>
      <c r="H426">
        <v>637</v>
      </c>
      <c r="I426">
        <v>804</v>
      </c>
      <c r="J426">
        <v>705</v>
      </c>
      <c r="K426">
        <v>872</v>
      </c>
      <c r="L426" s="2">
        <v>1.9999999999999999E-44</v>
      </c>
      <c r="M426">
        <v>36.299999999999997</v>
      </c>
    </row>
    <row r="427" spans="2:15" x14ac:dyDescent="0.25">
      <c r="B427" t="s">
        <v>92</v>
      </c>
      <c r="C427" t="s">
        <v>88</v>
      </c>
      <c r="D427">
        <v>35.42</v>
      </c>
      <c r="E427">
        <v>48</v>
      </c>
      <c r="F427">
        <v>31</v>
      </c>
      <c r="G427">
        <v>0</v>
      </c>
      <c r="H427">
        <v>2091</v>
      </c>
      <c r="I427">
        <v>2234</v>
      </c>
      <c r="J427">
        <v>2162</v>
      </c>
      <c r="K427">
        <v>2305</v>
      </c>
      <c r="L427" s="2">
        <v>1.9999999999999999E-44</v>
      </c>
      <c r="M427">
        <v>32.200000000000003</v>
      </c>
    </row>
    <row r="428" spans="2:15" x14ac:dyDescent="0.25">
      <c r="B428" t="s">
        <v>92</v>
      </c>
      <c r="C428" t="s">
        <v>88</v>
      </c>
      <c r="D428">
        <v>61.58</v>
      </c>
      <c r="E428">
        <v>203</v>
      </c>
      <c r="F428">
        <v>78</v>
      </c>
      <c r="G428">
        <v>0</v>
      </c>
      <c r="H428">
        <v>1818</v>
      </c>
      <c r="I428">
        <v>1210</v>
      </c>
      <c r="J428">
        <v>1889</v>
      </c>
      <c r="K428">
        <v>1281</v>
      </c>
      <c r="L428" s="2">
        <v>4.9999999999999999E-121</v>
      </c>
      <c r="M428">
        <v>245</v>
      </c>
    </row>
    <row r="429" spans="2:15" x14ac:dyDescent="0.25">
      <c r="B429" t="s">
        <v>92</v>
      </c>
      <c r="C429" t="s">
        <v>88</v>
      </c>
      <c r="D429">
        <v>45</v>
      </c>
      <c r="E429">
        <v>20</v>
      </c>
      <c r="F429">
        <v>11</v>
      </c>
      <c r="G429">
        <v>0</v>
      </c>
      <c r="H429">
        <v>2127</v>
      </c>
      <c r="I429">
        <v>2186</v>
      </c>
      <c r="J429">
        <v>1807</v>
      </c>
      <c r="K429">
        <v>1748</v>
      </c>
      <c r="L429">
        <v>0.2</v>
      </c>
      <c r="M429">
        <v>26.7</v>
      </c>
      <c r="O429" t="s">
        <v>84</v>
      </c>
    </row>
    <row r="430" spans="2:15" x14ac:dyDescent="0.25">
      <c r="B430" s="10" t="s">
        <v>92</v>
      </c>
      <c r="C430" s="14" t="s">
        <v>91</v>
      </c>
      <c r="D430" s="10">
        <v>36.36</v>
      </c>
      <c r="E430" s="10">
        <v>22</v>
      </c>
      <c r="F430" s="10">
        <v>14</v>
      </c>
      <c r="G430" s="10">
        <v>0</v>
      </c>
      <c r="H430" s="10">
        <v>1036</v>
      </c>
      <c r="I430" s="10">
        <v>1101</v>
      </c>
      <c r="J430" s="10">
        <v>3216</v>
      </c>
      <c r="K430" s="10">
        <v>3151</v>
      </c>
      <c r="L430" s="10">
        <v>6.7</v>
      </c>
      <c r="M430" s="10">
        <v>21.7</v>
      </c>
      <c r="N430" s="10"/>
      <c r="O430" s="10" t="s">
        <v>84</v>
      </c>
    </row>
    <row r="431" spans="2:15" x14ac:dyDescent="0.25">
      <c r="B431" s="10" t="s">
        <v>92</v>
      </c>
      <c r="C431" s="14" t="s">
        <v>91</v>
      </c>
      <c r="D431" s="10">
        <v>33.33</v>
      </c>
      <c r="E431" s="10">
        <v>33</v>
      </c>
      <c r="F431" s="10">
        <v>22</v>
      </c>
      <c r="G431" s="10">
        <v>0</v>
      </c>
      <c r="H431" s="10">
        <v>3707</v>
      </c>
      <c r="I431" s="10">
        <v>3609</v>
      </c>
      <c r="J431" s="10">
        <v>1457</v>
      </c>
      <c r="K431" s="10">
        <v>1359</v>
      </c>
      <c r="L431" s="10">
        <v>3.5</v>
      </c>
      <c r="M431" s="10">
        <v>22.6</v>
      </c>
    </row>
    <row r="432" spans="2:15" x14ac:dyDescent="0.25">
      <c r="B432" t="s">
        <v>92</v>
      </c>
      <c r="C432" s="3" t="s">
        <v>91</v>
      </c>
      <c r="D432">
        <v>40</v>
      </c>
      <c r="E432">
        <v>20</v>
      </c>
      <c r="F432">
        <v>12</v>
      </c>
      <c r="G432">
        <v>0</v>
      </c>
      <c r="H432">
        <v>480</v>
      </c>
      <c r="I432">
        <v>421</v>
      </c>
      <c r="J432">
        <v>3742</v>
      </c>
      <c r="K432">
        <v>3801</v>
      </c>
      <c r="L432">
        <v>2.6</v>
      </c>
      <c r="M432">
        <v>23.1</v>
      </c>
      <c r="O432" t="s">
        <v>84</v>
      </c>
    </row>
    <row r="433" spans="2:15" x14ac:dyDescent="0.25">
      <c r="B433" t="s">
        <v>92</v>
      </c>
      <c r="C433" s="3" t="s">
        <v>91</v>
      </c>
      <c r="D433">
        <v>43.48</v>
      </c>
      <c r="E433">
        <v>23</v>
      </c>
      <c r="F433">
        <v>13</v>
      </c>
      <c r="G433">
        <v>0</v>
      </c>
      <c r="H433">
        <v>3161</v>
      </c>
      <c r="I433">
        <v>3093</v>
      </c>
      <c r="J433">
        <v>3252</v>
      </c>
      <c r="K433">
        <v>3184</v>
      </c>
      <c r="L433">
        <v>9.1999999999999993</v>
      </c>
      <c r="M433">
        <v>21.2</v>
      </c>
    </row>
    <row r="434" spans="2:15" x14ac:dyDescent="0.25">
      <c r="B434" t="s">
        <v>92</v>
      </c>
      <c r="C434" s="3" t="s">
        <v>91</v>
      </c>
      <c r="D434">
        <v>45</v>
      </c>
      <c r="E434">
        <v>20</v>
      </c>
      <c r="F434">
        <v>11</v>
      </c>
      <c r="G434">
        <v>0</v>
      </c>
      <c r="H434">
        <v>1063</v>
      </c>
      <c r="I434">
        <v>1004</v>
      </c>
      <c r="J434">
        <v>1265</v>
      </c>
      <c r="K434">
        <v>1324</v>
      </c>
      <c r="L434">
        <v>9.1999999999999993</v>
      </c>
      <c r="M434">
        <v>21.2</v>
      </c>
      <c r="O434" t="s">
        <v>84</v>
      </c>
    </row>
    <row r="435" spans="2:15" x14ac:dyDescent="0.25">
      <c r="B435" t="s">
        <v>87</v>
      </c>
      <c r="C435" t="s">
        <v>87</v>
      </c>
      <c r="D435">
        <v>40</v>
      </c>
      <c r="E435">
        <v>20</v>
      </c>
      <c r="F435">
        <v>12</v>
      </c>
      <c r="G435">
        <v>0</v>
      </c>
      <c r="H435">
        <v>2593</v>
      </c>
      <c r="I435">
        <v>2534</v>
      </c>
      <c r="J435">
        <v>267</v>
      </c>
      <c r="K435">
        <v>326</v>
      </c>
      <c r="L435">
        <v>3.5</v>
      </c>
      <c r="M435">
        <v>22.6</v>
      </c>
      <c r="N435" t="s">
        <v>84</v>
      </c>
      <c r="O435" t="s">
        <v>84</v>
      </c>
    </row>
    <row r="436" spans="2:15" x14ac:dyDescent="0.25">
      <c r="B436" t="s">
        <v>87</v>
      </c>
      <c r="C436" t="s">
        <v>87</v>
      </c>
      <c r="D436">
        <v>35</v>
      </c>
      <c r="E436">
        <v>20</v>
      </c>
      <c r="F436">
        <v>13</v>
      </c>
      <c r="G436">
        <v>0</v>
      </c>
      <c r="H436">
        <v>2378</v>
      </c>
      <c r="I436">
        <v>2319</v>
      </c>
      <c r="J436">
        <v>2678</v>
      </c>
      <c r="K436">
        <v>2619</v>
      </c>
      <c r="L436">
        <v>9</v>
      </c>
      <c r="M436">
        <v>21.2</v>
      </c>
      <c r="N436" t="s">
        <v>84</v>
      </c>
    </row>
    <row r="437" spans="2:15" x14ac:dyDescent="0.25">
      <c r="B437" t="s">
        <v>87</v>
      </c>
      <c r="C437" t="s">
        <v>87</v>
      </c>
      <c r="D437">
        <v>35.29</v>
      </c>
      <c r="E437">
        <v>34</v>
      </c>
      <c r="F437">
        <v>22</v>
      </c>
      <c r="G437">
        <v>0</v>
      </c>
      <c r="H437">
        <v>2086</v>
      </c>
      <c r="I437">
        <v>2187</v>
      </c>
      <c r="J437">
        <v>387</v>
      </c>
      <c r="K437">
        <v>286</v>
      </c>
      <c r="L437">
        <v>6.5</v>
      </c>
      <c r="M437">
        <v>21.7</v>
      </c>
      <c r="N437" t="s">
        <v>84</v>
      </c>
      <c r="O437" t="s">
        <v>84</v>
      </c>
    </row>
    <row r="438" spans="2:15" x14ac:dyDescent="0.25">
      <c r="B438" t="s">
        <v>87</v>
      </c>
      <c r="C438" t="s">
        <v>88</v>
      </c>
      <c r="D438">
        <v>38.1</v>
      </c>
      <c r="E438">
        <v>21</v>
      </c>
      <c r="F438">
        <v>13</v>
      </c>
      <c r="G438">
        <v>0</v>
      </c>
      <c r="H438">
        <v>759</v>
      </c>
      <c r="I438">
        <v>821</v>
      </c>
      <c r="J438">
        <v>821</v>
      </c>
      <c r="K438">
        <v>759</v>
      </c>
      <c r="L438">
        <v>6.5</v>
      </c>
      <c r="M438">
        <v>21.7</v>
      </c>
      <c r="O438" t="s">
        <v>84</v>
      </c>
    </row>
    <row r="439" spans="2:15" x14ac:dyDescent="0.25">
      <c r="B439" t="s">
        <v>87</v>
      </c>
      <c r="C439" t="s">
        <v>88</v>
      </c>
      <c r="D439">
        <v>42.11</v>
      </c>
      <c r="E439">
        <v>95</v>
      </c>
      <c r="F439">
        <v>55</v>
      </c>
      <c r="G439">
        <v>0</v>
      </c>
      <c r="H439">
        <v>1356</v>
      </c>
      <c r="I439">
        <v>1640</v>
      </c>
      <c r="J439">
        <v>1392</v>
      </c>
      <c r="K439">
        <v>1676</v>
      </c>
      <c r="L439" s="2">
        <v>1.0000000000000001E-37</v>
      </c>
      <c r="M439">
        <v>80.3</v>
      </c>
    </row>
    <row r="440" spans="2:15" x14ac:dyDescent="0.25">
      <c r="B440" t="s">
        <v>87</v>
      </c>
      <c r="C440" t="s">
        <v>88</v>
      </c>
      <c r="D440">
        <v>54.05</v>
      </c>
      <c r="E440">
        <v>37</v>
      </c>
      <c r="F440">
        <v>17</v>
      </c>
      <c r="G440">
        <v>0</v>
      </c>
      <c r="H440">
        <v>1772</v>
      </c>
      <c r="I440">
        <v>1882</v>
      </c>
      <c r="J440">
        <v>1808</v>
      </c>
      <c r="K440">
        <v>1918</v>
      </c>
      <c r="L440" s="2">
        <v>9.9999999999999991E-22</v>
      </c>
      <c r="M440">
        <v>40.5</v>
      </c>
    </row>
    <row r="441" spans="2:15" x14ac:dyDescent="0.25">
      <c r="B441" t="s">
        <v>87</v>
      </c>
      <c r="C441" t="s">
        <v>88</v>
      </c>
      <c r="D441">
        <v>46.43</v>
      </c>
      <c r="E441">
        <v>28</v>
      </c>
      <c r="F441">
        <v>15</v>
      </c>
      <c r="G441">
        <v>0</v>
      </c>
      <c r="H441">
        <v>897</v>
      </c>
      <c r="I441">
        <v>980</v>
      </c>
      <c r="J441">
        <v>933</v>
      </c>
      <c r="K441">
        <v>1016</v>
      </c>
      <c r="L441" s="2">
        <v>3.9999999999999999E-45</v>
      </c>
      <c r="M441">
        <v>25.8</v>
      </c>
    </row>
    <row r="442" spans="2:15" x14ac:dyDescent="0.25">
      <c r="B442" t="s">
        <v>87</v>
      </c>
      <c r="C442" t="s">
        <v>88</v>
      </c>
      <c r="D442">
        <v>57.78</v>
      </c>
      <c r="E442">
        <v>45</v>
      </c>
      <c r="F442">
        <v>19</v>
      </c>
      <c r="G442">
        <v>0</v>
      </c>
      <c r="H442">
        <v>704</v>
      </c>
      <c r="I442">
        <v>838</v>
      </c>
      <c r="J442">
        <v>743</v>
      </c>
      <c r="K442">
        <v>877</v>
      </c>
      <c r="L442">
        <v>0</v>
      </c>
      <c r="M442">
        <v>60.2</v>
      </c>
    </row>
    <row r="443" spans="2:15" x14ac:dyDescent="0.25">
      <c r="B443" t="s">
        <v>87</v>
      </c>
      <c r="C443" t="s">
        <v>88</v>
      </c>
      <c r="D443">
        <v>33.33</v>
      </c>
      <c r="E443">
        <v>42</v>
      </c>
      <c r="F443">
        <v>28</v>
      </c>
      <c r="G443">
        <v>0</v>
      </c>
      <c r="H443">
        <v>709</v>
      </c>
      <c r="I443">
        <v>834</v>
      </c>
      <c r="J443">
        <v>748</v>
      </c>
      <c r="K443">
        <v>873</v>
      </c>
      <c r="L443" s="2">
        <v>9.9999999999999991E-22</v>
      </c>
      <c r="M443">
        <v>27.6</v>
      </c>
    </row>
    <row r="444" spans="2:15" x14ac:dyDescent="0.25">
      <c r="B444" t="s">
        <v>87</v>
      </c>
      <c r="C444" t="s">
        <v>88</v>
      </c>
      <c r="D444">
        <v>41.3</v>
      </c>
      <c r="E444">
        <v>138</v>
      </c>
      <c r="F444">
        <v>81</v>
      </c>
      <c r="G444">
        <v>0</v>
      </c>
      <c r="H444">
        <v>1647</v>
      </c>
      <c r="I444">
        <v>1234</v>
      </c>
      <c r="J444">
        <v>1683</v>
      </c>
      <c r="K444">
        <v>1270</v>
      </c>
      <c r="L444" s="2">
        <v>5.9999999999999998E-69</v>
      </c>
      <c r="M444">
        <v>78.5</v>
      </c>
    </row>
    <row r="445" spans="2:15" x14ac:dyDescent="0.25">
      <c r="B445" t="s">
        <v>87</v>
      </c>
      <c r="C445" t="s">
        <v>88</v>
      </c>
      <c r="D445">
        <v>47.83</v>
      </c>
      <c r="E445">
        <v>46</v>
      </c>
      <c r="F445">
        <v>24</v>
      </c>
      <c r="G445">
        <v>0</v>
      </c>
      <c r="H445">
        <v>839</v>
      </c>
      <c r="I445">
        <v>976</v>
      </c>
      <c r="J445">
        <v>875</v>
      </c>
      <c r="K445">
        <v>1012</v>
      </c>
      <c r="L445">
        <v>0</v>
      </c>
      <c r="M445">
        <v>53.8</v>
      </c>
    </row>
    <row r="446" spans="2:15" x14ac:dyDescent="0.25">
      <c r="B446" t="s">
        <v>87</v>
      </c>
      <c r="C446" t="s">
        <v>88</v>
      </c>
      <c r="D446">
        <v>45.61</v>
      </c>
      <c r="E446">
        <v>114</v>
      </c>
      <c r="F446">
        <v>62</v>
      </c>
      <c r="G446">
        <v>0</v>
      </c>
      <c r="H446">
        <v>3106</v>
      </c>
      <c r="I446">
        <v>3447</v>
      </c>
      <c r="J446">
        <v>3164</v>
      </c>
      <c r="K446">
        <v>3505</v>
      </c>
      <c r="L446">
        <v>0</v>
      </c>
      <c r="M446">
        <v>114</v>
      </c>
    </row>
    <row r="447" spans="2:15" x14ac:dyDescent="0.25">
      <c r="B447" t="s">
        <v>87</v>
      </c>
      <c r="C447" t="s">
        <v>88</v>
      </c>
      <c r="D447">
        <v>42.22</v>
      </c>
      <c r="E447">
        <v>45</v>
      </c>
      <c r="F447">
        <v>26</v>
      </c>
      <c r="G447">
        <v>0</v>
      </c>
      <c r="H447">
        <v>834</v>
      </c>
      <c r="I447">
        <v>700</v>
      </c>
      <c r="J447">
        <v>873</v>
      </c>
      <c r="K447">
        <v>739</v>
      </c>
      <c r="L447" s="2">
        <v>5.9999999999999998E-69</v>
      </c>
      <c r="M447">
        <v>33.6</v>
      </c>
    </row>
    <row r="448" spans="2:15" x14ac:dyDescent="0.25">
      <c r="B448" t="s">
        <v>87</v>
      </c>
      <c r="C448" t="s">
        <v>88</v>
      </c>
      <c r="D448">
        <v>41.67</v>
      </c>
      <c r="E448">
        <v>60</v>
      </c>
      <c r="F448">
        <v>35</v>
      </c>
      <c r="G448">
        <v>0</v>
      </c>
      <c r="H448">
        <v>1356</v>
      </c>
      <c r="I448">
        <v>1535</v>
      </c>
      <c r="J448">
        <v>1392</v>
      </c>
      <c r="K448">
        <v>1571</v>
      </c>
      <c r="L448" s="2">
        <v>3.9999999999999999E-45</v>
      </c>
      <c r="M448">
        <v>56.1</v>
      </c>
    </row>
    <row r="449" spans="2:15" x14ac:dyDescent="0.25">
      <c r="B449" t="s">
        <v>87</v>
      </c>
      <c r="C449" t="s">
        <v>88</v>
      </c>
      <c r="D449">
        <v>40</v>
      </c>
      <c r="E449">
        <v>35</v>
      </c>
      <c r="F449">
        <v>21</v>
      </c>
      <c r="G449">
        <v>0</v>
      </c>
      <c r="H449">
        <v>979</v>
      </c>
      <c r="I449">
        <v>875</v>
      </c>
      <c r="J449">
        <v>1015</v>
      </c>
      <c r="K449">
        <v>911</v>
      </c>
      <c r="L449" s="2">
        <v>1.0000000000000001E-18</v>
      </c>
      <c r="M449">
        <v>26.7</v>
      </c>
    </row>
    <row r="450" spans="2:15" x14ac:dyDescent="0.25">
      <c r="B450" t="s">
        <v>87</v>
      </c>
      <c r="C450" t="s">
        <v>88</v>
      </c>
      <c r="D450">
        <v>48.78</v>
      </c>
      <c r="E450">
        <v>41</v>
      </c>
      <c r="F450">
        <v>21</v>
      </c>
      <c r="G450">
        <v>0</v>
      </c>
      <c r="H450">
        <v>3095</v>
      </c>
      <c r="I450">
        <v>2973</v>
      </c>
      <c r="J450">
        <v>3147</v>
      </c>
      <c r="K450">
        <v>3025</v>
      </c>
      <c r="L450" s="2">
        <v>4E-150</v>
      </c>
      <c r="M450">
        <v>43.7</v>
      </c>
    </row>
    <row r="451" spans="2:15" x14ac:dyDescent="0.25">
      <c r="B451" t="s">
        <v>87</v>
      </c>
      <c r="C451" t="s">
        <v>88</v>
      </c>
      <c r="D451">
        <v>44</v>
      </c>
      <c r="E451">
        <v>50</v>
      </c>
      <c r="F451">
        <v>28</v>
      </c>
      <c r="G451">
        <v>0</v>
      </c>
      <c r="H451">
        <v>1528</v>
      </c>
      <c r="I451">
        <v>1379</v>
      </c>
      <c r="J451">
        <v>1564</v>
      </c>
      <c r="K451">
        <v>1415</v>
      </c>
      <c r="L451" s="2">
        <v>1.0000000000000001E-18</v>
      </c>
      <c r="M451">
        <v>28.6</v>
      </c>
    </row>
    <row r="452" spans="2:15" x14ac:dyDescent="0.25">
      <c r="B452" t="s">
        <v>87</v>
      </c>
      <c r="C452" t="s">
        <v>88</v>
      </c>
      <c r="D452">
        <v>43.9</v>
      </c>
      <c r="E452">
        <v>41</v>
      </c>
      <c r="F452">
        <v>23</v>
      </c>
      <c r="G452">
        <v>0</v>
      </c>
      <c r="H452">
        <v>2086</v>
      </c>
      <c r="I452">
        <v>1964</v>
      </c>
      <c r="J452">
        <v>2122</v>
      </c>
      <c r="K452">
        <v>2000</v>
      </c>
      <c r="L452" s="2">
        <v>1.0000000000000001E-18</v>
      </c>
      <c r="M452">
        <v>28.1</v>
      </c>
    </row>
    <row r="453" spans="2:15" x14ac:dyDescent="0.25">
      <c r="B453" t="s">
        <v>87</v>
      </c>
      <c r="C453" t="s">
        <v>88</v>
      </c>
      <c r="D453">
        <v>32.5</v>
      </c>
      <c r="E453">
        <v>40</v>
      </c>
      <c r="F453">
        <v>27</v>
      </c>
      <c r="G453">
        <v>0</v>
      </c>
      <c r="H453">
        <v>708</v>
      </c>
      <c r="I453">
        <v>589</v>
      </c>
      <c r="J453">
        <v>3943</v>
      </c>
      <c r="K453">
        <v>3824</v>
      </c>
      <c r="L453">
        <v>5.6000000000000001E-2</v>
      </c>
      <c r="M453">
        <v>28.6</v>
      </c>
    </row>
    <row r="454" spans="2:15" x14ac:dyDescent="0.25">
      <c r="B454" t="s">
        <v>87</v>
      </c>
      <c r="C454" t="s">
        <v>88</v>
      </c>
      <c r="D454">
        <v>36</v>
      </c>
      <c r="E454">
        <v>50</v>
      </c>
      <c r="F454">
        <v>32</v>
      </c>
      <c r="G454">
        <v>0</v>
      </c>
      <c r="H454">
        <v>1035</v>
      </c>
      <c r="I454">
        <v>886</v>
      </c>
      <c r="J454">
        <v>1071</v>
      </c>
      <c r="K454">
        <v>922</v>
      </c>
      <c r="L454" s="2">
        <v>5.9999999999999998E-69</v>
      </c>
      <c r="M454">
        <v>29.5</v>
      </c>
    </row>
    <row r="455" spans="2:15" x14ac:dyDescent="0.25">
      <c r="B455" t="s">
        <v>87</v>
      </c>
      <c r="C455" t="s">
        <v>88</v>
      </c>
      <c r="D455">
        <v>34.21</v>
      </c>
      <c r="E455">
        <v>38</v>
      </c>
      <c r="F455">
        <v>25</v>
      </c>
      <c r="G455">
        <v>0</v>
      </c>
      <c r="H455">
        <v>720</v>
      </c>
      <c r="I455">
        <v>833</v>
      </c>
      <c r="J455">
        <v>759</v>
      </c>
      <c r="K455">
        <v>872</v>
      </c>
      <c r="L455" s="2">
        <v>3.9999999999999999E-45</v>
      </c>
      <c r="M455">
        <v>30.4</v>
      </c>
    </row>
    <row r="456" spans="2:15" x14ac:dyDescent="0.25">
      <c r="B456" t="s">
        <v>87</v>
      </c>
      <c r="C456" t="s">
        <v>88</v>
      </c>
      <c r="D456">
        <v>68.77</v>
      </c>
      <c r="E456">
        <v>349</v>
      </c>
      <c r="F456">
        <v>109</v>
      </c>
      <c r="G456">
        <v>0</v>
      </c>
      <c r="H456">
        <v>1228</v>
      </c>
      <c r="I456">
        <v>2274</v>
      </c>
      <c r="J456">
        <v>1264</v>
      </c>
      <c r="K456">
        <v>2310</v>
      </c>
      <c r="L456">
        <v>0</v>
      </c>
      <c r="M456">
        <v>618</v>
      </c>
    </row>
    <row r="457" spans="2:15" x14ac:dyDescent="0.25">
      <c r="B457" t="s">
        <v>87</v>
      </c>
      <c r="C457" t="s">
        <v>88</v>
      </c>
      <c r="D457">
        <v>36.840000000000003</v>
      </c>
      <c r="E457">
        <v>38</v>
      </c>
      <c r="F457">
        <v>24</v>
      </c>
      <c r="G457">
        <v>0</v>
      </c>
      <c r="H457">
        <v>587</v>
      </c>
      <c r="I457">
        <v>700</v>
      </c>
      <c r="J457">
        <v>3822</v>
      </c>
      <c r="K457">
        <v>3935</v>
      </c>
      <c r="L457">
        <v>6.5</v>
      </c>
      <c r="M457">
        <v>21.7</v>
      </c>
    </row>
    <row r="458" spans="2:15" x14ac:dyDescent="0.25">
      <c r="B458" t="s">
        <v>87</v>
      </c>
      <c r="C458" t="s">
        <v>88</v>
      </c>
      <c r="D458">
        <v>45.83</v>
      </c>
      <c r="E458">
        <v>24</v>
      </c>
      <c r="F458">
        <v>13</v>
      </c>
      <c r="G458">
        <v>0</v>
      </c>
      <c r="H458">
        <v>452</v>
      </c>
      <c r="I458">
        <v>381</v>
      </c>
      <c r="J458">
        <v>71</v>
      </c>
      <c r="K458">
        <v>142</v>
      </c>
      <c r="L458">
        <v>1.3</v>
      </c>
      <c r="M458">
        <v>24</v>
      </c>
      <c r="O458" t="s">
        <v>84</v>
      </c>
    </row>
    <row r="459" spans="2:15" x14ac:dyDescent="0.25">
      <c r="B459" t="s">
        <v>87</v>
      </c>
      <c r="C459" t="s">
        <v>88</v>
      </c>
      <c r="D459">
        <v>60.56</v>
      </c>
      <c r="E459">
        <v>71</v>
      </c>
      <c r="F459">
        <v>28</v>
      </c>
      <c r="G459">
        <v>0</v>
      </c>
      <c r="H459">
        <v>1006</v>
      </c>
      <c r="I459">
        <v>1218</v>
      </c>
      <c r="J459">
        <v>1045</v>
      </c>
      <c r="K459">
        <v>1257</v>
      </c>
      <c r="L459">
        <v>0</v>
      </c>
      <c r="M459">
        <v>106</v>
      </c>
    </row>
    <row r="460" spans="2:15" x14ac:dyDescent="0.25">
      <c r="B460" t="s">
        <v>87</v>
      </c>
      <c r="C460" t="s">
        <v>88</v>
      </c>
      <c r="D460">
        <v>33.33</v>
      </c>
      <c r="E460">
        <v>30</v>
      </c>
      <c r="F460">
        <v>20</v>
      </c>
      <c r="G460">
        <v>0</v>
      </c>
      <c r="H460">
        <v>779</v>
      </c>
      <c r="I460">
        <v>690</v>
      </c>
      <c r="J460">
        <v>818</v>
      </c>
      <c r="K460">
        <v>729</v>
      </c>
      <c r="L460" s="2">
        <v>1.0000000000000001E-18</v>
      </c>
      <c r="M460">
        <v>28.6</v>
      </c>
    </row>
    <row r="461" spans="2:15" x14ac:dyDescent="0.25">
      <c r="B461" t="s">
        <v>87</v>
      </c>
      <c r="C461" t="s">
        <v>88</v>
      </c>
      <c r="D461">
        <v>45</v>
      </c>
      <c r="E461">
        <v>20</v>
      </c>
      <c r="F461">
        <v>11</v>
      </c>
      <c r="G461">
        <v>0</v>
      </c>
      <c r="H461">
        <v>2412</v>
      </c>
      <c r="I461">
        <v>2353</v>
      </c>
      <c r="J461">
        <v>2442</v>
      </c>
      <c r="K461">
        <v>2383</v>
      </c>
      <c r="L461" s="2">
        <v>1.0000000000000001E-18</v>
      </c>
      <c r="M461">
        <v>24.9</v>
      </c>
    </row>
    <row r="462" spans="2:15" x14ac:dyDescent="0.25">
      <c r="B462" t="s">
        <v>87</v>
      </c>
      <c r="C462" t="s">
        <v>88</v>
      </c>
      <c r="D462">
        <v>41.18</v>
      </c>
      <c r="E462">
        <v>136</v>
      </c>
      <c r="F462">
        <v>80</v>
      </c>
      <c r="G462">
        <v>0</v>
      </c>
      <c r="H462">
        <v>1235</v>
      </c>
      <c r="I462">
        <v>1642</v>
      </c>
      <c r="J462">
        <v>1271</v>
      </c>
      <c r="K462">
        <v>1678</v>
      </c>
      <c r="L462" s="2">
        <v>2E-55</v>
      </c>
      <c r="M462">
        <v>75.8</v>
      </c>
    </row>
    <row r="463" spans="2:15" x14ac:dyDescent="0.25">
      <c r="B463" t="s">
        <v>87</v>
      </c>
      <c r="C463" t="s">
        <v>88</v>
      </c>
      <c r="D463">
        <v>51.43</v>
      </c>
      <c r="E463">
        <v>35</v>
      </c>
      <c r="F463">
        <v>17</v>
      </c>
      <c r="G463">
        <v>0</v>
      </c>
      <c r="H463">
        <v>1538</v>
      </c>
      <c r="I463">
        <v>1642</v>
      </c>
      <c r="J463">
        <v>1574</v>
      </c>
      <c r="K463">
        <v>1678</v>
      </c>
      <c r="L463" s="2">
        <v>3.9999999999999999E-45</v>
      </c>
      <c r="M463">
        <v>28.1</v>
      </c>
    </row>
    <row r="464" spans="2:15" x14ac:dyDescent="0.25">
      <c r="B464" t="s">
        <v>87</v>
      </c>
      <c r="C464" t="s">
        <v>88</v>
      </c>
      <c r="D464">
        <v>48.57</v>
      </c>
      <c r="E464">
        <v>105</v>
      </c>
      <c r="F464">
        <v>54</v>
      </c>
      <c r="G464">
        <v>0</v>
      </c>
      <c r="H464">
        <v>2794</v>
      </c>
      <c r="I464">
        <v>3108</v>
      </c>
      <c r="J464">
        <v>2846</v>
      </c>
      <c r="K464">
        <v>3160</v>
      </c>
      <c r="L464">
        <v>0</v>
      </c>
      <c r="M464">
        <v>123</v>
      </c>
    </row>
    <row r="465" spans="2:15" x14ac:dyDescent="0.25">
      <c r="B465" t="s">
        <v>87</v>
      </c>
      <c r="C465" t="s">
        <v>88</v>
      </c>
      <c r="D465">
        <v>38.71</v>
      </c>
      <c r="E465">
        <v>62</v>
      </c>
      <c r="F465">
        <v>38</v>
      </c>
      <c r="G465">
        <v>0</v>
      </c>
      <c r="H465">
        <v>2036</v>
      </c>
      <c r="I465">
        <v>2221</v>
      </c>
      <c r="J465">
        <v>2072</v>
      </c>
      <c r="K465">
        <v>2257</v>
      </c>
      <c r="L465" s="2">
        <v>9.9999999999999991E-22</v>
      </c>
      <c r="M465">
        <v>43.2</v>
      </c>
    </row>
    <row r="466" spans="2:15" x14ac:dyDescent="0.25">
      <c r="B466" t="s">
        <v>87</v>
      </c>
      <c r="C466" t="s">
        <v>88</v>
      </c>
      <c r="D466">
        <v>47.83</v>
      </c>
      <c r="E466">
        <v>23</v>
      </c>
      <c r="F466">
        <v>12</v>
      </c>
      <c r="G466">
        <v>0</v>
      </c>
      <c r="H466">
        <v>385</v>
      </c>
      <c r="I466">
        <v>453</v>
      </c>
      <c r="J466">
        <v>138</v>
      </c>
      <c r="K466">
        <v>70</v>
      </c>
      <c r="L466">
        <v>1.8</v>
      </c>
      <c r="M466">
        <v>23.5</v>
      </c>
      <c r="O466" t="s">
        <v>84</v>
      </c>
    </row>
    <row r="467" spans="2:15" x14ac:dyDescent="0.25">
      <c r="B467" t="s">
        <v>87</v>
      </c>
      <c r="C467" t="s">
        <v>88</v>
      </c>
      <c r="D467">
        <v>47.83</v>
      </c>
      <c r="E467">
        <v>23</v>
      </c>
      <c r="F467">
        <v>12</v>
      </c>
      <c r="G467">
        <v>0</v>
      </c>
      <c r="H467">
        <v>1572</v>
      </c>
      <c r="I467">
        <v>1640</v>
      </c>
      <c r="J467">
        <v>1608</v>
      </c>
      <c r="K467">
        <v>1676</v>
      </c>
      <c r="L467" s="2">
        <v>9.9999999999999991E-22</v>
      </c>
      <c r="M467">
        <v>26.7</v>
      </c>
    </row>
    <row r="468" spans="2:15" x14ac:dyDescent="0.25">
      <c r="B468" t="s">
        <v>87</v>
      </c>
      <c r="C468" t="s">
        <v>88</v>
      </c>
      <c r="D468">
        <v>51.79</v>
      </c>
      <c r="E468">
        <v>112</v>
      </c>
      <c r="F468">
        <v>54</v>
      </c>
      <c r="G468">
        <v>0</v>
      </c>
      <c r="H468">
        <v>2261</v>
      </c>
      <c r="I468">
        <v>1926</v>
      </c>
      <c r="J468">
        <v>2297</v>
      </c>
      <c r="K468">
        <v>1962</v>
      </c>
      <c r="L468" s="2">
        <v>4E-136</v>
      </c>
      <c r="M468">
        <v>120</v>
      </c>
    </row>
    <row r="469" spans="2:15" x14ac:dyDescent="0.25">
      <c r="B469" t="s">
        <v>87</v>
      </c>
      <c r="C469" t="s">
        <v>88</v>
      </c>
      <c r="D469">
        <v>60.77</v>
      </c>
      <c r="E469">
        <v>209</v>
      </c>
      <c r="F469">
        <v>82</v>
      </c>
      <c r="G469">
        <v>0</v>
      </c>
      <c r="H469">
        <v>1853</v>
      </c>
      <c r="I469">
        <v>1227</v>
      </c>
      <c r="J469">
        <v>1889</v>
      </c>
      <c r="K469">
        <v>1263</v>
      </c>
      <c r="L469" s="2">
        <v>4E-136</v>
      </c>
      <c r="M469">
        <v>263</v>
      </c>
    </row>
    <row r="470" spans="2:15" x14ac:dyDescent="0.25">
      <c r="B470" t="s">
        <v>87</v>
      </c>
      <c r="C470" t="s">
        <v>88</v>
      </c>
      <c r="D470">
        <v>39</v>
      </c>
      <c r="E470">
        <v>100</v>
      </c>
      <c r="F470">
        <v>61</v>
      </c>
      <c r="G470">
        <v>0</v>
      </c>
      <c r="H470">
        <v>2086</v>
      </c>
      <c r="I470">
        <v>1787</v>
      </c>
      <c r="J470">
        <v>2122</v>
      </c>
      <c r="K470">
        <v>1823</v>
      </c>
      <c r="L470" s="2">
        <v>2.0000000000000002E-30</v>
      </c>
      <c r="M470">
        <v>54.7</v>
      </c>
    </row>
    <row r="471" spans="2:15" x14ac:dyDescent="0.25">
      <c r="B471" t="s">
        <v>87</v>
      </c>
      <c r="C471" t="s">
        <v>88</v>
      </c>
      <c r="D471">
        <v>42.37</v>
      </c>
      <c r="E471">
        <v>59</v>
      </c>
      <c r="F471">
        <v>34</v>
      </c>
      <c r="G471">
        <v>0</v>
      </c>
      <c r="H471">
        <v>3311</v>
      </c>
      <c r="I471">
        <v>3135</v>
      </c>
      <c r="J471">
        <v>3369</v>
      </c>
      <c r="K471">
        <v>3193</v>
      </c>
      <c r="L471" s="2">
        <v>4E-150</v>
      </c>
      <c r="M471">
        <v>42.3</v>
      </c>
    </row>
    <row r="472" spans="2:15" x14ac:dyDescent="0.25">
      <c r="B472" t="s">
        <v>87</v>
      </c>
      <c r="C472" t="s">
        <v>88</v>
      </c>
      <c r="D472">
        <v>40.85</v>
      </c>
      <c r="E472">
        <v>71</v>
      </c>
      <c r="F472">
        <v>42</v>
      </c>
      <c r="G472">
        <v>0</v>
      </c>
      <c r="H472">
        <v>3347</v>
      </c>
      <c r="I472">
        <v>3135</v>
      </c>
      <c r="J472">
        <v>3405</v>
      </c>
      <c r="K472">
        <v>3193</v>
      </c>
      <c r="L472" s="2">
        <v>4E-136</v>
      </c>
      <c r="M472">
        <v>44.1</v>
      </c>
    </row>
    <row r="473" spans="2:15" x14ac:dyDescent="0.25">
      <c r="B473" t="s">
        <v>87</v>
      </c>
      <c r="C473" t="s">
        <v>88</v>
      </c>
      <c r="D473">
        <v>35.479999999999997</v>
      </c>
      <c r="E473">
        <v>186</v>
      </c>
      <c r="F473">
        <v>120</v>
      </c>
      <c r="G473">
        <v>0</v>
      </c>
      <c r="H473">
        <v>2223</v>
      </c>
      <c r="I473">
        <v>1666</v>
      </c>
      <c r="J473">
        <v>2259</v>
      </c>
      <c r="K473">
        <v>1702</v>
      </c>
      <c r="L473" s="2">
        <v>5.9999999999999998E-69</v>
      </c>
      <c r="M473">
        <v>134</v>
      </c>
    </row>
    <row r="474" spans="2:15" x14ac:dyDescent="0.25">
      <c r="B474" t="s">
        <v>87</v>
      </c>
      <c r="C474" t="s">
        <v>88</v>
      </c>
      <c r="D474">
        <v>57.97</v>
      </c>
      <c r="E474">
        <v>345</v>
      </c>
      <c r="F474">
        <v>145</v>
      </c>
      <c r="G474">
        <v>0</v>
      </c>
      <c r="H474">
        <v>2261</v>
      </c>
      <c r="I474">
        <v>1227</v>
      </c>
      <c r="J474">
        <v>2297</v>
      </c>
      <c r="K474">
        <v>1263</v>
      </c>
      <c r="L474" s="2">
        <v>4E-150</v>
      </c>
      <c r="M474">
        <v>411</v>
      </c>
    </row>
    <row r="475" spans="2:15" x14ac:dyDescent="0.25">
      <c r="B475" t="s">
        <v>87</v>
      </c>
      <c r="C475" t="s">
        <v>88</v>
      </c>
      <c r="D475">
        <v>36.36</v>
      </c>
      <c r="E475">
        <v>22</v>
      </c>
      <c r="F475">
        <v>14</v>
      </c>
      <c r="G475">
        <v>0</v>
      </c>
      <c r="H475">
        <v>3048</v>
      </c>
      <c r="I475">
        <v>3113</v>
      </c>
      <c r="J475">
        <v>518</v>
      </c>
      <c r="K475">
        <v>453</v>
      </c>
      <c r="L475">
        <v>2.1999999999999999E-2</v>
      </c>
      <c r="M475">
        <v>26.7</v>
      </c>
      <c r="O475" t="s">
        <v>84</v>
      </c>
    </row>
    <row r="476" spans="2:15" x14ac:dyDescent="0.25">
      <c r="B476" t="s">
        <v>87</v>
      </c>
      <c r="C476" t="s">
        <v>88</v>
      </c>
      <c r="D476">
        <v>52.63</v>
      </c>
      <c r="E476">
        <v>38</v>
      </c>
      <c r="F476">
        <v>18</v>
      </c>
      <c r="G476">
        <v>0</v>
      </c>
      <c r="H476">
        <v>2314</v>
      </c>
      <c r="I476">
        <v>2427</v>
      </c>
      <c r="J476">
        <v>2344</v>
      </c>
      <c r="K476">
        <v>2457</v>
      </c>
      <c r="L476">
        <v>0</v>
      </c>
      <c r="M476">
        <v>48.7</v>
      </c>
    </row>
    <row r="477" spans="2:15" x14ac:dyDescent="0.25">
      <c r="B477" t="s">
        <v>87</v>
      </c>
      <c r="C477" t="s">
        <v>88</v>
      </c>
      <c r="D477">
        <v>39.33</v>
      </c>
      <c r="E477">
        <v>150</v>
      </c>
      <c r="F477">
        <v>91</v>
      </c>
      <c r="G477">
        <v>0</v>
      </c>
      <c r="H477">
        <v>1772</v>
      </c>
      <c r="I477">
        <v>2221</v>
      </c>
      <c r="J477">
        <v>1808</v>
      </c>
      <c r="K477">
        <v>2257</v>
      </c>
      <c r="L477" s="2">
        <v>1.0000000000000001E-37</v>
      </c>
      <c r="M477">
        <v>84</v>
      </c>
    </row>
    <row r="478" spans="2:15" x14ac:dyDescent="0.25">
      <c r="B478" t="s">
        <v>87</v>
      </c>
      <c r="C478" t="s">
        <v>88</v>
      </c>
      <c r="D478">
        <v>37.950000000000003</v>
      </c>
      <c r="E478">
        <v>166</v>
      </c>
      <c r="F478">
        <v>103</v>
      </c>
      <c r="G478">
        <v>0</v>
      </c>
      <c r="H478">
        <v>1725</v>
      </c>
      <c r="I478">
        <v>2222</v>
      </c>
      <c r="J478">
        <v>1761</v>
      </c>
      <c r="K478">
        <v>2258</v>
      </c>
      <c r="L478" s="2">
        <v>3.9999999999999999E-45</v>
      </c>
      <c r="M478">
        <v>99.1</v>
      </c>
    </row>
    <row r="479" spans="2:15" x14ac:dyDescent="0.25">
      <c r="B479" t="s">
        <v>87</v>
      </c>
      <c r="C479" t="s">
        <v>88</v>
      </c>
      <c r="D479">
        <v>57.69</v>
      </c>
      <c r="E479">
        <v>26</v>
      </c>
      <c r="F479">
        <v>11</v>
      </c>
      <c r="G479">
        <v>0</v>
      </c>
      <c r="H479">
        <v>995</v>
      </c>
      <c r="I479">
        <v>918</v>
      </c>
      <c r="J479">
        <v>1031</v>
      </c>
      <c r="K479">
        <v>954</v>
      </c>
      <c r="L479" s="2">
        <v>4E-150</v>
      </c>
      <c r="M479">
        <v>34.1</v>
      </c>
    </row>
    <row r="480" spans="2:15" x14ac:dyDescent="0.25">
      <c r="B480" t="s">
        <v>87</v>
      </c>
      <c r="C480" t="s">
        <v>88</v>
      </c>
      <c r="D480">
        <v>44.83</v>
      </c>
      <c r="E480">
        <v>87</v>
      </c>
      <c r="F480">
        <v>48</v>
      </c>
      <c r="G480">
        <v>0</v>
      </c>
      <c r="H480">
        <v>1639</v>
      </c>
      <c r="I480">
        <v>1379</v>
      </c>
      <c r="J480">
        <v>1675</v>
      </c>
      <c r="K480">
        <v>1415</v>
      </c>
      <c r="L480" s="2">
        <v>2.0000000000000002E-30</v>
      </c>
      <c r="M480">
        <v>56.5</v>
      </c>
    </row>
    <row r="481" spans="2:15" x14ac:dyDescent="0.25">
      <c r="B481" t="s">
        <v>87</v>
      </c>
      <c r="C481" t="s">
        <v>88</v>
      </c>
      <c r="D481">
        <v>52</v>
      </c>
      <c r="E481">
        <v>50</v>
      </c>
      <c r="F481">
        <v>24</v>
      </c>
      <c r="G481">
        <v>0</v>
      </c>
      <c r="H481">
        <v>1044</v>
      </c>
      <c r="I481">
        <v>1193</v>
      </c>
      <c r="J481">
        <v>1083</v>
      </c>
      <c r="K481">
        <v>1232</v>
      </c>
      <c r="L481" s="2">
        <v>3.9999999999999999E-45</v>
      </c>
      <c r="M481">
        <v>49.2</v>
      </c>
    </row>
    <row r="482" spans="2:15" x14ac:dyDescent="0.25">
      <c r="B482" t="s">
        <v>87</v>
      </c>
      <c r="C482" t="s">
        <v>88</v>
      </c>
      <c r="D482">
        <v>34.090000000000003</v>
      </c>
      <c r="E482">
        <v>44</v>
      </c>
      <c r="F482">
        <v>29</v>
      </c>
      <c r="G482">
        <v>0</v>
      </c>
      <c r="H482">
        <v>835</v>
      </c>
      <c r="I482">
        <v>704</v>
      </c>
      <c r="J482">
        <v>874</v>
      </c>
      <c r="K482">
        <v>743</v>
      </c>
      <c r="L482" s="2">
        <v>4E-150</v>
      </c>
      <c r="M482">
        <v>36.299999999999997</v>
      </c>
    </row>
    <row r="483" spans="2:15" x14ac:dyDescent="0.25">
      <c r="B483" t="s">
        <v>87</v>
      </c>
      <c r="C483" t="s">
        <v>88</v>
      </c>
      <c r="D483">
        <v>51.11</v>
      </c>
      <c r="E483">
        <v>45</v>
      </c>
      <c r="F483">
        <v>22</v>
      </c>
      <c r="G483">
        <v>0</v>
      </c>
      <c r="H483">
        <v>1165</v>
      </c>
      <c r="I483">
        <v>1031</v>
      </c>
      <c r="J483">
        <v>1204</v>
      </c>
      <c r="K483">
        <v>1070</v>
      </c>
      <c r="L483" s="2">
        <v>1.0000000000000001E-18</v>
      </c>
      <c r="M483">
        <v>48.3</v>
      </c>
    </row>
    <row r="484" spans="2:15" x14ac:dyDescent="0.25">
      <c r="B484" t="s">
        <v>87</v>
      </c>
      <c r="C484" t="s">
        <v>88</v>
      </c>
      <c r="D484">
        <v>40</v>
      </c>
      <c r="E484">
        <v>55</v>
      </c>
      <c r="F484">
        <v>33</v>
      </c>
      <c r="G484">
        <v>0</v>
      </c>
      <c r="H484">
        <v>2223</v>
      </c>
      <c r="I484">
        <v>2059</v>
      </c>
      <c r="J484">
        <v>2259</v>
      </c>
      <c r="K484">
        <v>2095</v>
      </c>
      <c r="L484" s="2">
        <v>2.9999999999999999E-69</v>
      </c>
      <c r="M484">
        <v>44.6</v>
      </c>
    </row>
    <row r="485" spans="2:15" x14ac:dyDescent="0.25">
      <c r="B485" t="s">
        <v>87</v>
      </c>
      <c r="C485" t="s">
        <v>88</v>
      </c>
      <c r="D485">
        <v>37.31</v>
      </c>
      <c r="E485">
        <v>67</v>
      </c>
      <c r="F485">
        <v>42</v>
      </c>
      <c r="G485">
        <v>0</v>
      </c>
      <c r="H485">
        <v>11</v>
      </c>
      <c r="I485">
        <v>211</v>
      </c>
      <c r="J485">
        <v>23</v>
      </c>
      <c r="K485">
        <v>223</v>
      </c>
      <c r="L485">
        <v>0</v>
      </c>
      <c r="M485">
        <v>57</v>
      </c>
    </row>
    <row r="486" spans="2:15" x14ac:dyDescent="0.25">
      <c r="B486" t="s">
        <v>87</v>
      </c>
      <c r="C486" t="s">
        <v>88</v>
      </c>
      <c r="D486">
        <v>42.86</v>
      </c>
      <c r="E486">
        <v>21</v>
      </c>
      <c r="F486">
        <v>12</v>
      </c>
      <c r="G486">
        <v>0</v>
      </c>
      <c r="H486">
        <v>3768</v>
      </c>
      <c r="I486">
        <v>3830</v>
      </c>
      <c r="J486">
        <v>2309</v>
      </c>
      <c r="K486">
        <v>2371</v>
      </c>
      <c r="L486" s="2">
        <v>3.9999999999999999E-45</v>
      </c>
      <c r="M486">
        <v>22.6</v>
      </c>
    </row>
    <row r="487" spans="2:15" x14ac:dyDescent="0.25">
      <c r="B487" t="s">
        <v>87</v>
      </c>
      <c r="C487" t="s">
        <v>88</v>
      </c>
      <c r="D487">
        <v>73.33</v>
      </c>
      <c r="E487">
        <v>45</v>
      </c>
      <c r="F487">
        <v>12</v>
      </c>
      <c r="G487">
        <v>0</v>
      </c>
      <c r="H487">
        <v>1166</v>
      </c>
      <c r="I487">
        <v>1032</v>
      </c>
      <c r="J487">
        <v>1205</v>
      </c>
      <c r="K487">
        <v>1071</v>
      </c>
      <c r="L487" s="2">
        <v>4E-150</v>
      </c>
      <c r="M487">
        <v>76.7</v>
      </c>
    </row>
    <row r="488" spans="2:15" x14ac:dyDescent="0.25">
      <c r="B488" t="s">
        <v>87</v>
      </c>
      <c r="C488" t="s">
        <v>88</v>
      </c>
      <c r="D488">
        <v>53.49</v>
      </c>
      <c r="E488">
        <v>43</v>
      </c>
      <c r="F488">
        <v>20</v>
      </c>
      <c r="G488">
        <v>0</v>
      </c>
      <c r="H488">
        <v>1043</v>
      </c>
      <c r="I488">
        <v>1171</v>
      </c>
      <c r="J488">
        <v>1082</v>
      </c>
      <c r="K488">
        <v>1210</v>
      </c>
      <c r="L488" s="2">
        <v>9.9999999999999991E-22</v>
      </c>
      <c r="M488">
        <v>42.8</v>
      </c>
    </row>
    <row r="489" spans="2:15" x14ac:dyDescent="0.25">
      <c r="B489" t="s">
        <v>87</v>
      </c>
      <c r="C489" t="s">
        <v>88</v>
      </c>
      <c r="D489">
        <v>55.81</v>
      </c>
      <c r="E489">
        <v>43</v>
      </c>
      <c r="F489">
        <v>19</v>
      </c>
      <c r="G489">
        <v>0</v>
      </c>
      <c r="H489">
        <v>1170</v>
      </c>
      <c r="I489">
        <v>1042</v>
      </c>
      <c r="J489">
        <v>1209</v>
      </c>
      <c r="K489">
        <v>1081</v>
      </c>
      <c r="L489" s="2">
        <v>5.9999999999999998E-69</v>
      </c>
      <c r="M489">
        <v>50.1</v>
      </c>
    </row>
    <row r="490" spans="2:15" x14ac:dyDescent="0.25">
      <c r="B490" t="s">
        <v>87</v>
      </c>
      <c r="C490" t="s">
        <v>88</v>
      </c>
      <c r="D490">
        <v>33.909999999999997</v>
      </c>
      <c r="E490">
        <v>115</v>
      </c>
      <c r="F490">
        <v>76</v>
      </c>
      <c r="G490">
        <v>0</v>
      </c>
      <c r="H490">
        <v>2010</v>
      </c>
      <c r="I490">
        <v>1666</v>
      </c>
      <c r="J490">
        <v>2046</v>
      </c>
      <c r="K490">
        <v>1702</v>
      </c>
      <c r="L490" s="2">
        <v>2.9999999999999999E-69</v>
      </c>
      <c r="M490">
        <v>86.8</v>
      </c>
    </row>
    <row r="491" spans="2:15" x14ac:dyDescent="0.25">
      <c r="B491" t="s">
        <v>87</v>
      </c>
      <c r="C491" t="s">
        <v>88</v>
      </c>
      <c r="D491">
        <v>53.33</v>
      </c>
      <c r="E491">
        <v>30</v>
      </c>
      <c r="F491">
        <v>14</v>
      </c>
      <c r="G491">
        <v>0</v>
      </c>
      <c r="H491">
        <v>1876</v>
      </c>
      <c r="I491">
        <v>1787</v>
      </c>
      <c r="J491">
        <v>1912</v>
      </c>
      <c r="K491">
        <v>1823</v>
      </c>
      <c r="L491" s="2">
        <v>1.0000000000000001E-18</v>
      </c>
      <c r="M491">
        <v>32.200000000000003</v>
      </c>
    </row>
    <row r="492" spans="2:15" x14ac:dyDescent="0.25">
      <c r="B492" s="10" t="s">
        <v>87</v>
      </c>
      <c r="C492" s="14" t="s">
        <v>91</v>
      </c>
      <c r="D492" s="10">
        <v>35.14</v>
      </c>
      <c r="E492" s="10">
        <v>37</v>
      </c>
      <c r="F492" s="10">
        <v>24</v>
      </c>
      <c r="G492" s="10">
        <v>0</v>
      </c>
      <c r="H492" s="10">
        <v>287</v>
      </c>
      <c r="I492" s="10">
        <v>397</v>
      </c>
      <c r="J492" s="10">
        <v>2212</v>
      </c>
      <c r="K492" s="10">
        <v>2322</v>
      </c>
      <c r="L492" s="10">
        <v>9.1999999999999993</v>
      </c>
      <c r="M492" s="10">
        <v>21.2</v>
      </c>
      <c r="N492" s="10"/>
      <c r="O492" s="10"/>
    </row>
    <row r="493" spans="2:15" x14ac:dyDescent="0.25">
      <c r="B493" s="10" t="s">
        <v>87</v>
      </c>
      <c r="C493" s="14" t="s">
        <v>91</v>
      </c>
      <c r="D493" s="10">
        <v>33.33</v>
      </c>
      <c r="E493" s="10">
        <v>24</v>
      </c>
      <c r="F493" s="10">
        <v>16</v>
      </c>
      <c r="G493" s="10">
        <v>0</v>
      </c>
      <c r="H493" s="10">
        <v>2399</v>
      </c>
      <c r="I493" s="10">
        <v>2328</v>
      </c>
      <c r="J493" s="10">
        <v>2595</v>
      </c>
      <c r="K493" s="10">
        <v>2524</v>
      </c>
      <c r="L493" s="10">
        <v>9.1999999999999993</v>
      </c>
      <c r="M493" s="10">
        <v>21.2</v>
      </c>
      <c r="N493" s="10"/>
      <c r="O493" s="10"/>
    </row>
    <row r="494" spans="2:15" x14ac:dyDescent="0.25">
      <c r="B494" t="s">
        <v>87</v>
      </c>
      <c r="C494" s="3" t="s">
        <v>91</v>
      </c>
      <c r="D494">
        <v>31.03</v>
      </c>
      <c r="E494">
        <v>29</v>
      </c>
      <c r="F494">
        <v>20</v>
      </c>
      <c r="G494">
        <v>0</v>
      </c>
      <c r="H494">
        <v>2071</v>
      </c>
      <c r="I494">
        <v>2157</v>
      </c>
      <c r="J494">
        <v>3879</v>
      </c>
      <c r="K494">
        <v>3965</v>
      </c>
      <c r="L494">
        <v>3.5</v>
      </c>
      <c r="M494">
        <v>22.6</v>
      </c>
    </row>
    <row r="495" spans="2:15" x14ac:dyDescent="0.25">
      <c r="B495" t="s">
        <v>88</v>
      </c>
      <c r="C495" t="s">
        <v>88</v>
      </c>
      <c r="D495">
        <v>39.29</v>
      </c>
      <c r="E495">
        <v>28</v>
      </c>
      <c r="F495">
        <v>17</v>
      </c>
      <c r="G495">
        <v>0</v>
      </c>
      <c r="H495">
        <v>2338</v>
      </c>
      <c r="I495">
        <v>2421</v>
      </c>
      <c r="J495">
        <v>575</v>
      </c>
      <c r="K495">
        <v>658</v>
      </c>
      <c r="L495">
        <v>4.8</v>
      </c>
      <c r="M495">
        <v>22.1</v>
      </c>
      <c r="N495" t="s">
        <v>84</v>
      </c>
    </row>
    <row r="496" spans="2:15" x14ac:dyDescent="0.25">
      <c r="B496" t="s">
        <v>88</v>
      </c>
      <c r="C496" t="s">
        <v>88</v>
      </c>
      <c r="D496">
        <v>40.479999999999997</v>
      </c>
      <c r="E496">
        <v>42</v>
      </c>
      <c r="F496">
        <v>25</v>
      </c>
      <c r="G496">
        <v>0</v>
      </c>
      <c r="H496">
        <v>1043</v>
      </c>
      <c r="I496">
        <v>918</v>
      </c>
      <c r="J496">
        <v>919</v>
      </c>
      <c r="K496">
        <v>1044</v>
      </c>
      <c r="L496">
        <v>4.1000000000000002E-2</v>
      </c>
      <c r="M496">
        <v>29</v>
      </c>
      <c r="N496" t="s">
        <v>84</v>
      </c>
      <c r="O496" t="s">
        <v>84</v>
      </c>
    </row>
    <row r="497" spans="2:15" x14ac:dyDescent="0.25">
      <c r="B497" t="s">
        <v>88</v>
      </c>
      <c r="C497" t="s">
        <v>88</v>
      </c>
      <c r="D497">
        <v>31.03</v>
      </c>
      <c r="E497">
        <v>29</v>
      </c>
      <c r="F497">
        <v>20</v>
      </c>
      <c r="G497">
        <v>0</v>
      </c>
      <c r="H497">
        <v>1278</v>
      </c>
      <c r="I497">
        <v>1364</v>
      </c>
      <c r="J497">
        <v>506</v>
      </c>
      <c r="K497">
        <v>420</v>
      </c>
      <c r="L497">
        <v>3.5</v>
      </c>
      <c r="M497">
        <v>22.6</v>
      </c>
      <c r="N497" t="s">
        <v>84</v>
      </c>
      <c r="O497" t="s">
        <v>84</v>
      </c>
    </row>
    <row r="498" spans="2:15" x14ac:dyDescent="0.25">
      <c r="B498" t="s">
        <v>88</v>
      </c>
      <c r="C498" t="s">
        <v>88</v>
      </c>
      <c r="D498">
        <v>45.83</v>
      </c>
      <c r="E498">
        <v>24</v>
      </c>
      <c r="F498">
        <v>13</v>
      </c>
      <c r="G498">
        <v>0</v>
      </c>
      <c r="H498">
        <v>2946</v>
      </c>
      <c r="I498">
        <v>2875</v>
      </c>
      <c r="J498">
        <v>3197</v>
      </c>
      <c r="K498">
        <v>3126</v>
      </c>
      <c r="L498">
        <v>2.5</v>
      </c>
      <c r="M498">
        <v>23.1</v>
      </c>
      <c r="N498" t="s">
        <v>84</v>
      </c>
    </row>
    <row r="499" spans="2:15" x14ac:dyDescent="0.25">
      <c r="B499" t="s">
        <v>88</v>
      </c>
      <c r="C499" s="3" t="s">
        <v>91</v>
      </c>
      <c r="D499">
        <v>30.56</v>
      </c>
      <c r="E499">
        <v>36</v>
      </c>
      <c r="F499">
        <v>25</v>
      </c>
      <c r="G499">
        <v>0</v>
      </c>
      <c r="H499">
        <v>1089</v>
      </c>
      <c r="I499">
        <v>1196</v>
      </c>
      <c r="J499">
        <v>3228</v>
      </c>
      <c r="K499">
        <v>3121</v>
      </c>
      <c r="L499">
        <v>4.9000000000000004</v>
      </c>
      <c r="M499">
        <v>22.1</v>
      </c>
      <c r="O499" t="s">
        <v>84</v>
      </c>
    </row>
    <row r="500" spans="2:15" x14ac:dyDescent="0.25">
      <c r="B500" s="3" t="s">
        <v>91</v>
      </c>
      <c r="C500" s="3" t="s">
        <v>91</v>
      </c>
      <c r="D500">
        <v>45.45</v>
      </c>
      <c r="E500">
        <v>22</v>
      </c>
      <c r="F500">
        <v>12</v>
      </c>
      <c r="G500">
        <v>0</v>
      </c>
      <c r="H500">
        <v>1946</v>
      </c>
      <c r="I500">
        <v>1881</v>
      </c>
      <c r="J500">
        <v>2074</v>
      </c>
      <c r="K500">
        <v>2009</v>
      </c>
      <c r="L500">
        <v>4.9000000000000004</v>
      </c>
      <c r="M500">
        <v>22.1</v>
      </c>
      <c r="N500" t="s">
        <v>84</v>
      </c>
    </row>
  </sheetData>
  <sortState ref="B4:O500">
    <sortCondition ref="B4:B500"/>
    <sortCondition ref="C4:C500"/>
  </sortState>
  <mergeCells count="2">
    <mergeCell ref="B1:O1"/>
    <mergeCell ref="Q4:R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workbookViewId="0">
      <selection activeCell="J25" sqref="J25"/>
    </sheetView>
  </sheetViews>
  <sheetFormatPr defaultRowHeight="15" x14ac:dyDescent="0.25"/>
  <cols>
    <col min="2" max="2" width="15.5703125" customWidth="1"/>
    <col min="3" max="3" width="25.7109375" customWidth="1"/>
    <col min="4" max="4" width="27.42578125" customWidth="1"/>
    <col min="5" max="5" width="13.42578125" customWidth="1"/>
    <col min="6" max="6" width="13.7109375" bestFit="1" customWidth="1"/>
    <col min="7" max="7" width="11.7109375" customWidth="1"/>
    <col min="8" max="8" width="30" customWidth="1"/>
  </cols>
  <sheetData>
    <row r="2" spans="2:8" x14ac:dyDescent="0.25">
      <c r="D2" s="16" t="s">
        <v>106</v>
      </c>
      <c r="E2" s="16"/>
      <c r="F2" s="16"/>
    </row>
    <row r="4" spans="2:8" ht="35.25" customHeight="1" x14ac:dyDescent="0.25">
      <c r="C4" t="s">
        <v>97</v>
      </c>
    </row>
    <row r="5" spans="2:8" x14ac:dyDescent="0.25">
      <c r="D5" s="5" t="s">
        <v>18</v>
      </c>
      <c r="E5" s="4" t="s">
        <v>26</v>
      </c>
      <c r="F5" s="6" t="s">
        <v>24</v>
      </c>
      <c r="G5" s="8" t="s">
        <v>19</v>
      </c>
      <c r="H5" s="29" t="s">
        <v>22</v>
      </c>
    </row>
    <row r="6" spans="2:8" x14ac:dyDescent="0.25">
      <c r="C6" s="5" t="s">
        <v>18</v>
      </c>
    </row>
    <row r="7" spans="2:8" x14ac:dyDescent="0.25">
      <c r="C7" s="4" t="s">
        <v>26</v>
      </c>
      <c r="D7" s="69">
        <v>110.10000000000001</v>
      </c>
      <c r="E7" s="67"/>
      <c r="F7" s="67"/>
      <c r="G7" s="67"/>
    </row>
    <row r="8" spans="2:8" x14ac:dyDescent="0.25">
      <c r="C8" s="6" t="s">
        <v>24</v>
      </c>
      <c r="D8" s="70">
        <v>74.39961000000001</v>
      </c>
      <c r="E8" s="67">
        <v>173.10346999999996</v>
      </c>
      <c r="F8" s="67"/>
      <c r="G8" s="67"/>
    </row>
    <row r="9" spans="2:8" x14ac:dyDescent="0.25">
      <c r="C9" s="8" t="s">
        <v>19</v>
      </c>
      <c r="D9" s="71">
        <v>90.299549999999996</v>
      </c>
      <c r="E9" s="67">
        <v>210.79834999999994</v>
      </c>
      <c r="F9" s="67">
        <v>199.10169999999997</v>
      </c>
      <c r="G9" s="67"/>
    </row>
    <row r="10" spans="2:8" x14ac:dyDescent="0.25">
      <c r="C10" s="24" t="s">
        <v>22</v>
      </c>
      <c r="D10" s="67">
        <v>219.49803999999995</v>
      </c>
      <c r="E10" s="69">
        <v>122.29944</v>
      </c>
      <c r="F10" s="70">
        <v>104.40212000000001</v>
      </c>
      <c r="G10" s="71">
        <v>110.69919</v>
      </c>
    </row>
    <row r="14" spans="2:8" x14ac:dyDescent="0.25">
      <c r="C14" s="74"/>
      <c r="D14" s="74"/>
      <c r="E14" s="74"/>
      <c r="F14" s="74"/>
      <c r="G14" s="74"/>
      <c r="H14" s="74"/>
    </row>
    <row r="15" spans="2:8" x14ac:dyDescent="0.25">
      <c r="C15" s="85"/>
      <c r="D15" s="18" t="s">
        <v>100</v>
      </c>
      <c r="E15" s="19" t="s">
        <v>26</v>
      </c>
      <c r="F15" s="20" t="s">
        <v>24</v>
      </c>
      <c r="G15" s="21" t="s">
        <v>19</v>
      </c>
    </row>
    <row r="16" spans="2:8" x14ac:dyDescent="0.25">
      <c r="B16" s="86" t="s">
        <v>108</v>
      </c>
      <c r="C16" s="87" t="s">
        <v>107</v>
      </c>
      <c r="D16" s="84"/>
      <c r="E16" s="28"/>
      <c r="F16" s="28"/>
      <c r="G16" s="28"/>
    </row>
    <row r="17" spans="1:7" x14ac:dyDescent="0.25">
      <c r="C17" s="72" t="s">
        <v>26</v>
      </c>
      <c r="D17" s="88" t="s">
        <v>102</v>
      </c>
      <c r="E17" s="58"/>
      <c r="F17" s="59"/>
      <c r="G17" s="59"/>
    </row>
    <row r="18" spans="1:7" x14ac:dyDescent="0.25">
      <c r="C18" s="20" t="s">
        <v>24</v>
      </c>
      <c r="D18" s="57" t="s">
        <v>103</v>
      </c>
      <c r="E18" s="89">
        <v>173.1</v>
      </c>
      <c r="F18" s="58"/>
      <c r="G18" s="59"/>
    </row>
    <row r="19" spans="1:7" x14ac:dyDescent="0.25">
      <c r="C19" s="21" t="s">
        <v>19</v>
      </c>
      <c r="D19" s="88" t="s">
        <v>104</v>
      </c>
      <c r="E19" s="57" t="s">
        <v>105</v>
      </c>
      <c r="F19" s="89">
        <v>199.1</v>
      </c>
      <c r="G19" s="58"/>
    </row>
    <row r="22" spans="1:7" x14ac:dyDescent="0.25">
      <c r="C22" s="11"/>
      <c r="D22" s="75" t="s">
        <v>100</v>
      </c>
      <c r="E22" s="78" t="s">
        <v>110</v>
      </c>
      <c r="F22" s="79" t="s">
        <v>19</v>
      </c>
      <c r="G22" s="76" t="s">
        <v>24</v>
      </c>
    </row>
    <row r="23" spans="1:7" x14ac:dyDescent="0.25">
      <c r="C23" s="81" t="s">
        <v>101</v>
      </c>
      <c r="D23" s="68"/>
      <c r="E23" s="77"/>
      <c r="F23" s="28"/>
      <c r="G23" s="28"/>
    </row>
    <row r="24" spans="1:7" x14ac:dyDescent="0.25">
      <c r="B24" s="82" t="s">
        <v>109</v>
      </c>
      <c r="C24" s="83" t="s">
        <v>26</v>
      </c>
      <c r="D24" s="93" t="s">
        <v>111</v>
      </c>
      <c r="E24" s="58"/>
      <c r="F24" s="28"/>
      <c r="G24" s="59"/>
    </row>
    <row r="25" spans="1:7" x14ac:dyDescent="0.25">
      <c r="C25" s="73" t="s">
        <v>24</v>
      </c>
      <c r="D25" s="94" t="s">
        <v>103</v>
      </c>
      <c r="E25" s="90" t="s">
        <v>112</v>
      </c>
      <c r="F25" s="91"/>
      <c r="G25" s="59"/>
    </row>
    <row r="28" spans="1:7" x14ac:dyDescent="0.25">
      <c r="C28" s="11"/>
      <c r="D28" s="75" t="s">
        <v>100</v>
      </c>
    </row>
    <row r="29" spans="1:7" x14ac:dyDescent="0.25">
      <c r="C29" s="81" t="s">
        <v>101</v>
      </c>
      <c r="D29" s="68"/>
    </row>
    <row r="30" spans="1:7" x14ac:dyDescent="0.25">
      <c r="A30" s="78" t="s">
        <v>110</v>
      </c>
      <c r="B30" s="92" t="s">
        <v>109</v>
      </c>
      <c r="C30" s="76" t="s">
        <v>24</v>
      </c>
      <c r="D30" s="80" t="s">
        <v>113</v>
      </c>
    </row>
  </sheetData>
  <mergeCells count="3">
    <mergeCell ref="C14:H14"/>
    <mergeCell ref="D2:F2"/>
    <mergeCell ref="E25:F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 приемлемые находки</vt:lpstr>
      <vt:lpstr>Лучшие находки</vt:lpstr>
      <vt:lpstr>Необработанная выдача blast</vt:lpstr>
      <vt:lpstr>UPGMA+tree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Софья</dc:creator>
  <cp:lastModifiedBy>Софья</cp:lastModifiedBy>
  <dcterms:created xsi:type="dcterms:W3CDTF">2015-11-06T20:28:48Z</dcterms:created>
  <dcterms:modified xsi:type="dcterms:W3CDTF">2015-11-08T22:46:41Z</dcterms:modified>
</cp:coreProperties>
</file>