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6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D29" i="1"/>
  <c r="E29" i="1"/>
  <c r="F29" i="1"/>
  <c r="G29" i="1"/>
  <c r="H29" i="1"/>
  <c r="I29" i="1"/>
  <c r="J29" i="1"/>
  <c r="D30" i="1"/>
  <c r="E30" i="1"/>
  <c r="F30" i="1"/>
  <c r="G30" i="1"/>
  <c r="H30" i="1"/>
  <c r="I30" i="1"/>
  <c r="J30" i="1"/>
  <c r="E27" i="1"/>
  <c r="F27" i="1"/>
  <c r="G27" i="1"/>
  <c r="H27" i="1"/>
  <c r="I27" i="1"/>
  <c r="J27" i="1"/>
  <c r="D27" i="1"/>
  <c r="D19" i="1"/>
  <c r="D20" i="1"/>
  <c r="E20" i="1"/>
  <c r="F20" i="1"/>
  <c r="G20" i="1"/>
  <c r="H20" i="1"/>
  <c r="I20" i="1"/>
  <c r="J20" i="1"/>
  <c r="D21" i="1"/>
  <c r="E21" i="1"/>
  <c r="F21" i="1"/>
  <c r="G21" i="1"/>
  <c r="H21" i="1"/>
  <c r="I21" i="1"/>
  <c r="J21" i="1"/>
  <c r="D22" i="1"/>
  <c r="E22" i="1"/>
  <c r="F22" i="1"/>
  <c r="G22" i="1"/>
  <c r="H22" i="1"/>
  <c r="I22" i="1"/>
  <c r="J22" i="1"/>
  <c r="E19" i="1"/>
  <c r="F19" i="1"/>
  <c r="G19" i="1"/>
  <c r="H19" i="1"/>
  <c r="I19" i="1"/>
  <c r="J19" i="1"/>
  <c r="F11" i="1" l="1"/>
  <c r="G11" i="1"/>
  <c r="H11" i="1"/>
  <c r="I11" i="1"/>
  <c r="J11" i="1"/>
  <c r="F12" i="1"/>
  <c r="G12" i="1"/>
  <c r="H12" i="1"/>
  <c r="I12" i="1"/>
  <c r="J12" i="1"/>
  <c r="F13" i="1"/>
  <c r="G13" i="1"/>
  <c r="H13" i="1"/>
  <c r="I13" i="1"/>
  <c r="J13" i="1"/>
  <c r="F14" i="1"/>
  <c r="G14" i="1"/>
  <c r="H14" i="1"/>
  <c r="I14" i="1"/>
  <c r="J14" i="1"/>
  <c r="E12" i="1"/>
  <c r="E13" i="1"/>
  <c r="E14" i="1"/>
  <c r="E11" i="1"/>
  <c r="D12" i="1"/>
  <c r="D13" i="1"/>
  <c r="D14" i="1"/>
  <c r="D11" i="1"/>
</calcChain>
</file>

<file path=xl/sharedStrings.xml><?xml version="1.0" encoding="utf-8"?>
<sst xmlns="http://schemas.openxmlformats.org/spreadsheetml/2006/main" count="27" uniqueCount="10">
  <si>
    <t>X. laevis</t>
  </si>
  <si>
    <t>A</t>
  </si>
  <si>
    <t>C</t>
  </si>
  <si>
    <t>G</t>
  </si>
  <si>
    <t>T</t>
  </si>
  <si>
    <t>Перевод в доли</t>
  </si>
  <si>
    <t>P(b)</t>
  </si>
  <si>
    <t>E(b)</t>
  </si>
  <si>
    <t>Матрица правдоподобия</t>
  </si>
  <si>
    <t>Борьба с плохими значениями и готовая PWM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</si>
</sst>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topLeftCell="A18" workbookViewId="0">
      <selection activeCell="G34" sqref="G34"/>
    </sheetView>
  </sheetViews>
  <sheetFormatPr defaultRowHeight="14.5" x14ac:dyDescent="0.35"/>
  <sheetData>
    <row r="2" spans="1:10" x14ac:dyDescent="0.35">
      <c r="A2" s="2" t="s">
        <v>0</v>
      </c>
      <c r="B2" s="2"/>
      <c r="C2" s="2"/>
      <c r="D2" s="2">
        <v>-3</v>
      </c>
      <c r="E2" s="2">
        <v>-2</v>
      </c>
      <c r="F2" s="2">
        <v>-1</v>
      </c>
      <c r="G2" s="2">
        <v>1</v>
      </c>
      <c r="H2" s="2">
        <v>2</v>
      </c>
      <c r="I2" s="2">
        <v>3</v>
      </c>
      <c r="J2" s="2">
        <v>4</v>
      </c>
    </row>
    <row r="3" spans="1:10" x14ac:dyDescent="0.35">
      <c r="A3" s="2" t="s">
        <v>1</v>
      </c>
      <c r="B3" s="1"/>
      <c r="C3" s="1"/>
      <c r="D3" s="1">
        <v>61</v>
      </c>
      <c r="E3" s="1">
        <v>38</v>
      </c>
      <c r="F3" s="1">
        <v>27</v>
      </c>
      <c r="G3" s="1">
        <v>100</v>
      </c>
      <c r="H3" s="1">
        <v>0</v>
      </c>
      <c r="I3" s="1">
        <v>0</v>
      </c>
      <c r="J3" s="1">
        <v>22</v>
      </c>
    </row>
    <row r="4" spans="1:10" x14ac:dyDescent="0.35">
      <c r="A4" s="2" t="s">
        <v>2</v>
      </c>
      <c r="B4" s="1"/>
      <c r="C4" s="1"/>
      <c r="D4" s="1">
        <v>5</v>
      </c>
      <c r="E4" s="1">
        <v>28</v>
      </c>
      <c r="F4" s="1">
        <v>39</v>
      </c>
      <c r="G4" s="1">
        <v>0</v>
      </c>
      <c r="H4" s="1">
        <v>0</v>
      </c>
      <c r="I4" s="1">
        <v>0</v>
      </c>
      <c r="J4" s="1">
        <v>12</v>
      </c>
    </row>
    <row r="5" spans="1:10" x14ac:dyDescent="0.35">
      <c r="A5" s="2" t="s">
        <v>3</v>
      </c>
      <c r="B5" s="1"/>
      <c r="C5" s="1"/>
      <c r="D5" s="1">
        <v>30</v>
      </c>
      <c r="E5" s="1">
        <v>17</v>
      </c>
      <c r="F5" s="1">
        <v>23</v>
      </c>
      <c r="G5" s="1">
        <v>0</v>
      </c>
      <c r="H5" s="1">
        <v>0</v>
      </c>
      <c r="I5" s="1">
        <v>100</v>
      </c>
      <c r="J5" s="1">
        <v>49</v>
      </c>
    </row>
    <row r="6" spans="1:10" x14ac:dyDescent="0.35">
      <c r="A6" s="2" t="s">
        <v>4</v>
      </c>
      <c r="B6" s="1"/>
      <c r="C6" s="1"/>
      <c r="D6" s="1">
        <v>4</v>
      </c>
      <c r="E6" s="1">
        <v>16</v>
      </c>
      <c r="F6" s="1">
        <v>11</v>
      </c>
      <c r="G6" s="1">
        <v>0</v>
      </c>
      <c r="H6" s="1">
        <v>100</v>
      </c>
      <c r="I6" s="1">
        <v>0</v>
      </c>
      <c r="J6" s="1">
        <v>16</v>
      </c>
    </row>
    <row r="8" spans="1:10" x14ac:dyDescent="0.3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</row>
    <row r="10" spans="1:10" x14ac:dyDescent="0.35">
      <c r="A10" s="2" t="s">
        <v>0</v>
      </c>
      <c r="B10" s="1" t="s">
        <v>6</v>
      </c>
      <c r="C10" s="1"/>
      <c r="D10" s="2">
        <v>-3</v>
      </c>
      <c r="E10" s="2">
        <v>-2</v>
      </c>
      <c r="F10" s="2">
        <v>-1</v>
      </c>
      <c r="G10" s="2">
        <v>1</v>
      </c>
      <c r="H10" s="2">
        <v>2</v>
      </c>
      <c r="I10" s="2">
        <v>3</v>
      </c>
      <c r="J10" s="2">
        <v>4</v>
      </c>
    </row>
    <row r="11" spans="1:10" x14ac:dyDescent="0.35">
      <c r="A11" s="2" t="s">
        <v>1</v>
      </c>
      <c r="B11" s="1">
        <v>0.28999999999999998</v>
      </c>
      <c r="C11" s="1"/>
      <c r="D11" s="1">
        <f>D3/100</f>
        <v>0.61</v>
      </c>
      <c r="E11" s="1">
        <f>E3/100</f>
        <v>0.38</v>
      </c>
      <c r="F11" s="1">
        <f t="shared" ref="F11:J11" si="0">F3/100</f>
        <v>0.27</v>
      </c>
      <c r="G11" s="1">
        <f t="shared" si="0"/>
        <v>1</v>
      </c>
      <c r="H11" s="1">
        <f t="shared" si="0"/>
        <v>0</v>
      </c>
      <c r="I11" s="1">
        <f t="shared" si="0"/>
        <v>0</v>
      </c>
      <c r="J11" s="1">
        <f t="shared" si="0"/>
        <v>0.22</v>
      </c>
    </row>
    <row r="12" spans="1:10" x14ac:dyDescent="0.35">
      <c r="A12" s="2" t="s">
        <v>2</v>
      </c>
      <c r="B12" s="1">
        <v>0.21</v>
      </c>
      <c r="C12" s="1"/>
      <c r="D12" s="1">
        <f t="shared" ref="D12:E14" si="1">D4/100</f>
        <v>0.05</v>
      </c>
      <c r="E12" s="1">
        <f t="shared" si="1"/>
        <v>0.28000000000000003</v>
      </c>
      <c r="F12" s="1">
        <f t="shared" ref="F12:J12" si="2">F4/100</f>
        <v>0.39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0.12</v>
      </c>
    </row>
    <row r="13" spans="1:10" x14ac:dyDescent="0.35">
      <c r="A13" s="2" t="s">
        <v>3</v>
      </c>
      <c r="B13" s="1">
        <v>0.21</v>
      </c>
      <c r="C13" s="1"/>
      <c r="D13" s="1">
        <f t="shared" si="1"/>
        <v>0.3</v>
      </c>
      <c r="E13" s="1">
        <f t="shared" si="1"/>
        <v>0.17</v>
      </c>
      <c r="F13" s="1">
        <f t="shared" ref="F13:J13" si="3">F5/100</f>
        <v>0.23</v>
      </c>
      <c r="G13" s="1">
        <f t="shared" si="3"/>
        <v>0</v>
      </c>
      <c r="H13" s="1">
        <f t="shared" si="3"/>
        <v>0</v>
      </c>
      <c r="I13" s="1">
        <f t="shared" si="3"/>
        <v>1</v>
      </c>
      <c r="J13" s="1">
        <f t="shared" si="3"/>
        <v>0.49</v>
      </c>
    </row>
    <row r="14" spans="1:10" x14ac:dyDescent="0.35">
      <c r="A14" s="2" t="s">
        <v>4</v>
      </c>
      <c r="B14" s="1">
        <v>0.28999999999999998</v>
      </c>
      <c r="C14" s="1"/>
      <c r="D14" s="1">
        <f t="shared" si="1"/>
        <v>0.04</v>
      </c>
      <c r="E14" s="1">
        <f t="shared" si="1"/>
        <v>0.16</v>
      </c>
      <c r="F14" s="1">
        <f t="shared" ref="F14:J14" si="4">F6/100</f>
        <v>0.11</v>
      </c>
      <c r="G14" s="1">
        <f t="shared" si="4"/>
        <v>0</v>
      </c>
      <c r="H14" s="1">
        <f t="shared" si="4"/>
        <v>1</v>
      </c>
      <c r="I14" s="1">
        <f t="shared" si="4"/>
        <v>0</v>
      </c>
      <c r="J14" s="1">
        <f t="shared" si="4"/>
        <v>0.16</v>
      </c>
    </row>
    <row r="16" spans="1:10" x14ac:dyDescent="0.35">
      <c r="A16" s="3" t="s">
        <v>8</v>
      </c>
      <c r="B16" s="3"/>
      <c r="C16" s="3"/>
      <c r="D16" s="3"/>
      <c r="E16" s="3"/>
      <c r="F16" s="3"/>
      <c r="G16" s="3"/>
      <c r="H16" s="3"/>
      <c r="I16" s="3"/>
      <c r="J16" s="3"/>
    </row>
    <row r="18" spans="1:10" x14ac:dyDescent="0.35">
      <c r="A18" s="2" t="s">
        <v>0</v>
      </c>
      <c r="B18" s="1" t="s">
        <v>6</v>
      </c>
      <c r="C18" s="1"/>
      <c r="D18" s="2">
        <v>-3</v>
      </c>
      <c r="E18" s="2">
        <v>-2</v>
      </c>
      <c r="F18" s="2">
        <v>-1</v>
      </c>
      <c r="G18" s="2">
        <v>1</v>
      </c>
      <c r="H18" s="2">
        <v>2</v>
      </c>
      <c r="I18" s="2">
        <v>3</v>
      </c>
      <c r="J18" s="2">
        <v>4</v>
      </c>
    </row>
    <row r="19" spans="1:10" x14ac:dyDescent="0.35">
      <c r="A19" s="2" t="s">
        <v>1</v>
      </c>
      <c r="B19" s="1">
        <v>0.28999999999999998</v>
      </c>
      <c r="C19" s="1"/>
      <c r="D19" s="1">
        <f>LN(D11/$B19)</f>
        <v>0.74357803418683721</v>
      </c>
      <c r="E19" s="1">
        <f t="shared" ref="E19:J19" si="5">LN(E11/$B19)</f>
        <v>0.27029032973991185</v>
      </c>
      <c r="F19" s="1">
        <f t="shared" si="5"/>
        <v>-7.1458963982144866E-2</v>
      </c>
      <c r="G19" s="1">
        <f t="shared" si="5"/>
        <v>1.2378743560016174</v>
      </c>
      <c r="H19" s="1" t="e">
        <f t="shared" si="5"/>
        <v>#NUM!</v>
      </c>
      <c r="I19" s="1" t="e">
        <f t="shared" si="5"/>
        <v>#NUM!</v>
      </c>
      <c r="J19" s="1">
        <f t="shared" si="5"/>
        <v>-0.27625337662815808</v>
      </c>
    </row>
    <row r="20" spans="1:10" x14ac:dyDescent="0.35">
      <c r="A20" s="2" t="s">
        <v>2</v>
      </c>
      <c r="B20" s="1">
        <v>0.21</v>
      </c>
      <c r="C20" s="1"/>
      <c r="D20" s="1">
        <f t="shared" ref="D20:J20" si="6">LN(D12/$B20)</f>
        <v>-1.4350845252893225</v>
      </c>
      <c r="E20" s="1">
        <f t="shared" si="6"/>
        <v>0.28768207245178101</v>
      </c>
      <c r="F20" s="1">
        <f t="shared" si="6"/>
        <v>0.61903920840622351</v>
      </c>
      <c r="G20" s="1" t="e">
        <f t="shared" si="6"/>
        <v>#NUM!</v>
      </c>
      <c r="H20" s="1" t="e">
        <f t="shared" si="6"/>
        <v>#NUM!</v>
      </c>
      <c r="I20" s="1" t="e">
        <f t="shared" si="6"/>
        <v>#NUM!</v>
      </c>
      <c r="J20" s="1">
        <f t="shared" si="6"/>
        <v>-0.55961578793542277</v>
      </c>
    </row>
    <row r="21" spans="1:10" x14ac:dyDescent="0.35">
      <c r="A21" s="2" t="s">
        <v>3</v>
      </c>
      <c r="B21" s="1">
        <v>0.21</v>
      </c>
      <c r="C21" s="1"/>
      <c r="D21" s="1">
        <f t="shared" ref="D21:J21" si="7">LN(D13/$B21)</f>
        <v>0.35667494393873239</v>
      </c>
      <c r="E21" s="1">
        <f t="shared" si="7"/>
        <v>-0.21130909366720677</v>
      </c>
      <c r="F21" s="1">
        <f t="shared" si="7"/>
        <v>9.0971778205726786E-2</v>
      </c>
      <c r="G21" s="1" t="e">
        <f t="shared" si="7"/>
        <v>#NUM!</v>
      </c>
      <c r="H21" s="1" t="e">
        <f t="shared" si="7"/>
        <v>#NUM!</v>
      </c>
      <c r="I21" s="1">
        <f t="shared" si="7"/>
        <v>1.5606477482646683</v>
      </c>
      <c r="J21" s="1">
        <f t="shared" si="7"/>
        <v>0.84729786038720367</v>
      </c>
    </row>
    <row r="22" spans="1:10" x14ac:dyDescent="0.35">
      <c r="A22" s="2" t="s">
        <v>4</v>
      </c>
      <c r="B22" s="1">
        <v>0.28999999999999998</v>
      </c>
      <c r="C22" s="1"/>
      <c r="D22" s="1">
        <f t="shared" ref="D22:J22" si="8">LN(D14/$B22)</f>
        <v>-1.9810014688665831</v>
      </c>
      <c r="E22" s="1">
        <f t="shared" si="8"/>
        <v>-0.59470710774669255</v>
      </c>
      <c r="F22" s="1">
        <f t="shared" si="8"/>
        <v>-0.96940055718810336</v>
      </c>
      <c r="G22" s="1" t="e">
        <f t="shared" si="8"/>
        <v>#NUM!</v>
      </c>
      <c r="H22" s="1">
        <f t="shared" si="8"/>
        <v>1.2378743560016174</v>
      </c>
      <c r="I22" s="1" t="e">
        <f t="shared" si="8"/>
        <v>#NUM!</v>
      </c>
      <c r="J22" s="1">
        <f t="shared" si="8"/>
        <v>-0.59470710774669255</v>
      </c>
    </row>
    <row r="24" spans="1:10" x14ac:dyDescent="0.35">
      <c r="A24" s="3" t="s">
        <v>9</v>
      </c>
      <c r="B24" s="3"/>
      <c r="C24" s="3"/>
      <c r="D24" s="3"/>
      <c r="E24" s="3"/>
      <c r="F24" s="3"/>
      <c r="G24" s="3"/>
      <c r="H24" s="3"/>
      <c r="I24" s="3"/>
      <c r="J24" s="3"/>
    </row>
    <row r="26" spans="1:10" x14ac:dyDescent="0.35">
      <c r="A26" s="2" t="s">
        <v>0</v>
      </c>
      <c r="B26" s="1" t="s">
        <v>6</v>
      </c>
      <c r="C26" s="1" t="s">
        <v>7</v>
      </c>
      <c r="D26" s="2">
        <v>-3</v>
      </c>
      <c r="E26" s="2">
        <v>-2</v>
      </c>
      <c r="F26" s="2">
        <v>-1</v>
      </c>
      <c r="G26" s="2">
        <v>1</v>
      </c>
      <c r="H26" s="2">
        <v>2</v>
      </c>
      <c r="I26" s="2">
        <v>3</v>
      </c>
      <c r="J26" s="2">
        <v>4</v>
      </c>
    </row>
    <row r="27" spans="1:10" x14ac:dyDescent="0.35">
      <c r="A27" s="2" t="s">
        <v>1</v>
      </c>
      <c r="B27" s="1">
        <v>0.28999999999999998</v>
      </c>
      <c r="C27" s="1">
        <v>0.1</v>
      </c>
      <c r="D27" s="1">
        <f>LN((D11+$C27)/($B19+$C27))</f>
        <v>0.59911823091166883</v>
      </c>
      <c r="E27" s="1">
        <f t="shared" ref="E27:J27" si="9">LN((E11+$C27)/($B19+$C27))</f>
        <v>0.20763936477824438</v>
      </c>
      <c r="F27" s="1">
        <f t="shared" si="9"/>
        <v>-5.2643733485422027E-2</v>
      </c>
      <c r="G27" s="1">
        <f t="shared" si="9"/>
        <v>1.0369187196627698</v>
      </c>
      <c r="H27" s="1">
        <f t="shared" si="9"/>
        <v>-1.3609765531356006</v>
      </c>
      <c r="I27" s="1">
        <f t="shared" si="9"/>
        <v>-1.3609765531356006</v>
      </c>
      <c r="J27" s="1">
        <f t="shared" si="9"/>
        <v>-0.19782574332991992</v>
      </c>
    </row>
    <row r="28" spans="1:10" x14ac:dyDescent="0.35">
      <c r="A28" s="2" t="s">
        <v>2</v>
      </c>
      <c r="B28" s="1">
        <v>0.21</v>
      </c>
      <c r="C28" s="1">
        <v>0.1</v>
      </c>
      <c r="D28" s="1">
        <f t="shared" ref="D28:J28" si="10">LN((D12+$C28)/($B20+$C28))</f>
        <v>-0.72593700338293599</v>
      </c>
      <c r="E28" s="1">
        <f t="shared" si="10"/>
        <v>0.20359895524123955</v>
      </c>
      <c r="F28" s="1">
        <f t="shared" si="10"/>
        <v>0.4578330936254803</v>
      </c>
      <c r="G28" s="1">
        <f t="shared" si="10"/>
        <v>-1.1314021114911004</v>
      </c>
      <c r="H28" s="1">
        <f t="shared" si="10"/>
        <v>-1.1314021114911004</v>
      </c>
      <c r="I28" s="1">
        <f t="shared" si="10"/>
        <v>-1.1314021114911004</v>
      </c>
      <c r="J28" s="1">
        <f t="shared" si="10"/>
        <v>-0.34294475112683032</v>
      </c>
    </row>
    <row r="29" spans="1:10" x14ac:dyDescent="0.35">
      <c r="A29" s="2" t="s">
        <v>3</v>
      </c>
      <c r="B29" s="1">
        <v>0.21</v>
      </c>
      <c r="C29" s="1">
        <v>0.1</v>
      </c>
      <c r="D29" s="1">
        <f t="shared" ref="D29:J29" si="11">LN((D13+$C29)/($B21+$C29))</f>
        <v>0.2548922496287902</v>
      </c>
      <c r="E29" s="1">
        <f t="shared" si="11"/>
        <v>-0.13815033848081704</v>
      </c>
      <c r="F29" s="1">
        <f t="shared" si="11"/>
        <v>6.2520356981334138E-2</v>
      </c>
      <c r="G29" s="1">
        <f t="shared" si="11"/>
        <v>-1.1314021114911004</v>
      </c>
      <c r="H29" s="1">
        <f t="shared" si="11"/>
        <v>-1.1314021114911004</v>
      </c>
      <c r="I29" s="1">
        <f t="shared" si="11"/>
        <v>1.2664931613072701</v>
      </c>
      <c r="J29" s="1">
        <f t="shared" si="11"/>
        <v>0.6435502394205731</v>
      </c>
    </row>
    <row r="30" spans="1:10" x14ac:dyDescent="0.35">
      <c r="A30" s="2" t="s">
        <v>4</v>
      </c>
      <c r="B30" s="1">
        <v>0.28999999999999998</v>
      </c>
      <c r="C30" s="1">
        <v>0.1</v>
      </c>
      <c r="D30" s="1">
        <f t="shared" ref="D30:J30" si="12">LN((D14+$C30)/($B22+$C30))</f>
        <v>-1.0245043165143879</v>
      </c>
      <c r="E30" s="1">
        <f t="shared" si="12"/>
        <v>-0.40546510810816444</v>
      </c>
      <c r="F30" s="1">
        <f t="shared" si="12"/>
        <v>-0.61903920840622328</v>
      </c>
      <c r="G30" s="1">
        <f t="shared" si="12"/>
        <v>-1.3609765531356006</v>
      </c>
      <c r="H30" s="1">
        <f t="shared" si="12"/>
        <v>1.0369187196627698</v>
      </c>
      <c r="I30" s="1">
        <f t="shared" si="12"/>
        <v>-1.3609765531356006</v>
      </c>
      <c r="J30" s="1">
        <f t="shared" si="12"/>
        <v>-0.40546510810816444</v>
      </c>
    </row>
  </sheetData>
  <mergeCells count="3">
    <mergeCell ref="A8:J8"/>
    <mergeCell ref="A16:J16"/>
    <mergeCell ref="A24:J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 Kosaretskiy</dc:creator>
  <cp:lastModifiedBy>Egor Kosaretskiy</cp:lastModifiedBy>
  <dcterms:created xsi:type="dcterms:W3CDTF">2020-09-29T09:03:47Z</dcterms:created>
  <dcterms:modified xsi:type="dcterms:W3CDTF">2020-09-29T09:35:23Z</dcterms:modified>
</cp:coreProperties>
</file>