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a\Documents\Марина МГУ\"/>
    </mc:Choice>
  </mc:AlternateContent>
  <xr:revisionPtr revIDLastSave="0" documentId="8_{AB4BE315-2ECE-46DF-9EB5-FBAC57E649D8}" xr6:coauthVersionLast="31" xr6:coauthVersionMax="31" xr10:uidLastSave="{00000000-0000-0000-0000-000000000000}"/>
  <bookViews>
    <workbookView xWindow="0" yWindow="0" windowWidth="10090" windowHeight="5310" xr2:uid="{35D28DF4-1718-46A9-BEF5-A278E4BB3523}"/>
  </bookViews>
  <sheets>
    <sheet name="Лист1" sheetId="1" r:id="rId1"/>
  </sheets>
  <definedNames>
    <definedName name="_xlnm._FilterDatabase" localSheetId="0" hidden="1">Лист1!$A$1:$C$22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22" i="1"/>
  <c r="G20" i="1"/>
  <c r="G19" i="1"/>
  <c r="G18" i="1"/>
  <c r="G17" i="1"/>
  <c r="G16" i="1"/>
  <c r="G15" i="1"/>
  <c r="G12" i="1"/>
  <c r="G10" i="1"/>
  <c r="G8" i="1"/>
  <c r="G7" i="1"/>
  <c r="G5" i="1"/>
  <c r="G21" i="1"/>
  <c r="G14" i="1"/>
  <c r="G13" i="1"/>
  <c r="G9" i="1"/>
  <c r="K3" i="1"/>
  <c r="L4" i="1" s="1"/>
  <c r="C3" i="1"/>
  <c r="D6" i="1" s="1"/>
  <c r="D5" i="1" l="1"/>
  <c r="D4" i="1"/>
  <c r="D20" i="1"/>
  <c r="D16" i="1"/>
  <c r="D13" i="1"/>
  <c r="L19" i="1"/>
  <c r="L15" i="1"/>
  <c r="L11" i="1"/>
  <c r="L7" i="1"/>
  <c r="L22" i="1"/>
  <c r="L18" i="1"/>
  <c r="L14" i="1"/>
  <c r="L10" i="1"/>
  <c r="L6" i="1"/>
  <c r="L21" i="1"/>
  <c r="L17" i="1"/>
  <c r="L13" i="1"/>
  <c r="L9" i="1"/>
  <c r="L5" i="1"/>
  <c r="L20" i="1"/>
  <c r="L16" i="1"/>
  <c r="L12" i="1"/>
  <c r="L8" i="1"/>
  <c r="D11" i="1"/>
  <c r="D19" i="1"/>
  <c r="D9" i="1"/>
  <c r="D21" i="1"/>
  <c r="D15" i="1"/>
  <c r="G4" i="1" s="1"/>
  <c r="D8" i="1"/>
  <c r="D3" i="1"/>
  <c r="D17" i="1"/>
  <c r="D12" i="1"/>
  <c r="D7" i="1"/>
  <c r="D22" i="1"/>
  <c r="D18" i="1"/>
  <c r="D14" i="1"/>
  <c r="D10" i="1"/>
  <c r="L3" i="1"/>
  <c r="G3" i="1" s="1"/>
  <c r="G6" i="1" l="1"/>
</calcChain>
</file>

<file path=xl/sharedStrings.xml><?xml version="1.0" encoding="utf-8"?>
<sst xmlns="http://schemas.openxmlformats.org/spreadsheetml/2006/main" count="72" uniqueCount="28">
  <si>
    <t>L</t>
  </si>
  <si>
    <t>A</t>
  </si>
  <si>
    <t>G</t>
  </si>
  <si>
    <t>V</t>
  </si>
  <si>
    <t>I</t>
  </si>
  <si>
    <t>S</t>
  </si>
  <si>
    <t>E</t>
  </si>
  <si>
    <t>R</t>
  </si>
  <si>
    <t>T</t>
  </si>
  <si>
    <t>D</t>
  </si>
  <si>
    <t>Q</t>
  </si>
  <si>
    <t>P</t>
  </si>
  <si>
    <t>K</t>
  </si>
  <si>
    <t>N</t>
  </si>
  <si>
    <t>F</t>
  </si>
  <si>
    <t>Y</t>
  </si>
  <si>
    <t>M</t>
  </si>
  <si>
    <t>H</t>
  </si>
  <si>
    <t>W</t>
  </si>
  <si>
    <t>C</t>
  </si>
  <si>
    <t>E.Coli K12</t>
  </si>
  <si>
    <t>М.jannaschii</t>
  </si>
  <si>
    <t>Остаток</t>
  </si>
  <si>
    <t>кол-во</t>
  </si>
  <si>
    <t>общее кол-во аминокилот</t>
  </si>
  <si>
    <t>% от общего количества</t>
  </si>
  <si>
    <t>общее кол-во аминокислот</t>
  </si>
  <si>
    <t>Разность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</si>
</sst>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9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</cellStyleXfs>
  <cellXfs count="8">
    <xf numFmtId="0" fontId="0" fillId="0" borderId="0" xfId="0"/>
    <xf numFmtId="0" fontId="1" fillId="4" borderId="1" xfId="3" applyBorder="1"/>
    <xf numFmtId="0" fontId="3" fillId="3" borderId="1" xfId="2" applyBorder="1" applyAlignment="1">
      <alignment horizontal="center"/>
    </xf>
    <xf numFmtId="0" fontId="2" fillId="2" borderId="0" xfId="1" applyAlignment="1">
      <alignment horizontal="center"/>
    </xf>
    <xf numFmtId="0" fontId="1" fillId="6" borderId="1" xfId="5" applyBorder="1"/>
    <xf numFmtId="0" fontId="4" fillId="5" borderId="1" xfId="4" applyBorder="1"/>
    <xf numFmtId="0" fontId="4" fillId="5" borderId="2" xfId="4" applyBorder="1" applyAlignment="1">
      <alignment horizontal="center"/>
    </xf>
    <xf numFmtId="0" fontId="4" fillId="5" borderId="3" xfId="4" applyBorder="1" applyAlignment="1">
      <alignment horizontal="center"/>
    </xf>
  </cellXfs>
  <cellStyles count="6">
    <cellStyle name="20% — акцент4" xfId="3" builtinId="42"/>
    <cellStyle name="20% — акцент6" xfId="5" builtinId="50"/>
    <cellStyle name="Акцент5" xfId="4" builtinId="45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0182F-B8E8-4818-ACED-E1286FE33F22}">
  <dimension ref="A1:L22"/>
  <sheetViews>
    <sheetView tabSelected="1" workbookViewId="0">
      <selection activeCell="G12" sqref="G12"/>
    </sheetView>
  </sheetViews>
  <sheetFormatPr defaultRowHeight="14.5" x14ac:dyDescent="0.35"/>
  <cols>
    <col min="3" max="3" width="24.1796875" customWidth="1"/>
    <col min="4" max="4" width="22.54296875" customWidth="1"/>
    <col min="7" max="7" width="12.26953125" customWidth="1"/>
    <col min="11" max="11" width="24.36328125" customWidth="1"/>
    <col min="12" max="12" width="21.54296875" customWidth="1"/>
  </cols>
  <sheetData>
    <row r="1" spans="1:12" x14ac:dyDescent="0.35">
      <c r="A1" s="2" t="s">
        <v>20</v>
      </c>
      <c r="B1" s="2"/>
      <c r="C1" s="2"/>
      <c r="D1" s="2"/>
      <c r="F1" s="6"/>
      <c r="G1" s="7"/>
      <c r="I1" s="3" t="s">
        <v>21</v>
      </c>
      <c r="J1" s="3"/>
      <c r="K1" s="3"/>
      <c r="L1" s="3"/>
    </row>
    <row r="2" spans="1:12" x14ac:dyDescent="0.35">
      <c r="A2" s="1" t="s">
        <v>22</v>
      </c>
      <c r="B2" s="1" t="s">
        <v>23</v>
      </c>
      <c r="C2" s="1" t="s">
        <v>24</v>
      </c>
      <c r="D2" s="1" t="s">
        <v>25</v>
      </c>
      <c r="F2" s="5" t="s">
        <v>22</v>
      </c>
      <c r="G2" s="5" t="s">
        <v>27</v>
      </c>
      <c r="I2" s="4" t="s">
        <v>22</v>
      </c>
      <c r="J2" s="4" t="s">
        <v>23</v>
      </c>
      <c r="K2" s="4" t="s">
        <v>26</v>
      </c>
      <c r="L2" s="4" t="s">
        <v>25</v>
      </c>
    </row>
    <row r="3" spans="1:12" x14ac:dyDescent="0.35">
      <c r="A3" s="1" t="s">
        <v>0</v>
      </c>
      <c r="B3" s="1">
        <v>144296</v>
      </c>
      <c r="C3" s="1">
        <f>SUM(B3:B22)</f>
        <v>1351619</v>
      </c>
      <c r="D3" s="1">
        <f>ROUND(((B3/$C$3)*100), 2)</f>
        <v>10.68</v>
      </c>
      <c r="F3" s="5" t="s">
        <v>4</v>
      </c>
      <c r="G3" s="5">
        <f>L3-D7</f>
        <v>4.49</v>
      </c>
      <c r="I3" s="4" t="s">
        <v>4</v>
      </c>
      <c r="J3" s="4">
        <v>53052</v>
      </c>
      <c r="K3" s="4">
        <f>SUM(J3:J22)</f>
        <v>505150</v>
      </c>
      <c r="L3" s="4">
        <f>ROUND(((J3/$K$3)*100), 2)</f>
        <v>10.5</v>
      </c>
    </row>
    <row r="4" spans="1:12" x14ac:dyDescent="0.35">
      <c r="A4" s="1" t="s">
        <v>1</v>
      </c>
      <c r="B4" s="1">
        <v>128560</v>
      </c>
      <c r="C4" s="1"/>
      <c r="D4" s="1">
        <f>ROUND(((B4/$C$3)*100), 2)</f>
        <v>9.51</v>
      </c>
      <c r="F4" s="5" t="s">
        <v>12</v>
      </c>
      <c r="G4" s="5">
        <f>L4-D15</f>
        <v>5.98</v>
      </c>
      <c r="I4" s="4" t="s">
        <v>12</v>
      </c>
      <c r="J4" s="4">
        <v>52482</v>
      </c>
      <c r="K4" s="4"/>
      <c r="L4" s="4">
        <f>ROUND(((J4/$K$3)*100), 2)</f>
        <v>10.39</v>
      </c>
    </row>
    <row r="5" spans="1:12" x14ac:dyDescent="0.35">
      <c r="A5" s="1" t="s">
        <v>2</v>
      </c>
      <c r="B5" s="1">
        <v>99621</v>
      </c>
      <c r="C5" s="1"/>
      <c r="D5" s="1">
        <f>ROUND(((B5/$C$3)*100), 2)</f>
        <v>7.37</v>
      </c>
      <c r="F5" s="5" t="s">
        <v>0</v>
      </c>
      <c r="G5" s="5">
        <f>ABS(L5-D3)</f>
        <v>1.2400000000000002</v>
      </c>
      <c r="I5" s="4" t="s">
        <v>0</v>
      </c>
      <c r="J5" s="4">
        <v>47693</v>
      </c>
      <c r="K5" s="4"/>
      <c r="L5" s="4">
        <f>ROUND(((J5/$K$3)*100), 2)</f>
        <v>9.44</v>
      </c>
    </row>
    <row r="6" spans="1:12" x14ac:dyDescent="0.35">
      <c r="A6" s="1" t="s">
        <v>3</v>
      </c>
      <c r="B6" s="1">
        <v>95601</v>
      </c>
      <c r="C6" s="1"/>
      <c r="D6" s="1">
        <f>ROUND(((B6/$C$3)*100), 2)</f>
        <v>7.07</v>
      </c>
      <c r="F6" s="5" t="s">
        <v>6</v>
      </c>
      <c r="G6" s="5">
        <f>L6-D9</f>
        <v>2.8900000000000006</v>
      </c>
      <c r="I6" s="4" t="s">
        <v>6</v>
      </c>
      <c r="J6" s="4">
        <v>43722</v>
      </c>
      <c r="K6" s="4"/>
      <c r="L6" s="4">
        <f>ROUND(((J6/$K$3)*100), 2)</f>
        <v>8.66</v>
      </c>
    </row>
    <row r="7" spans="1:12" x14ac:dyDescent="0.35">
      <c r="A7" s="1" t="s">
        <v>4</v>
      </c>
      <c r="B7" s="1">
        <v>81230</v>
      </c>
      <c r="C7" s="1"/>
      <c r="D7" s="1">
        <f>ROUND(((B7/$C$3)*100), 2)</f>
        <v>6.01</v>
      </c>
      <c r="F7" s="5" t="s">
        <v>3</v>
      </c>
      <c r="G7" s="5">
        <f>ABS(L7-D6)</f>
        <v>0.27000000000000046</v>
      </c>
      <c r="I7" s="4" t="s">
        <v>3</v>
      </c>
      <c r="J7" s="4">
        <v>34373</v>
      </c>
      <c r="K7" s="4"/>
      <c r="L7" s="4">
        <f>ROUND(((J7/$K$3)*100), 2)</f>
        <v>6.8</v>
      </c>
    </row>
    <row r="8" spans="1:12" x14ac:dyDescent="0.35">
      <c r="A8" s="1" t="s">
        <v>5</v>
      </c>
      <c r="B8" s="1">
        <v>78349</v>
      </c>
      <c r="C8" s="1"/>
      <c r="D8" s="1">
        <f>ROUND(((B8/$C$3)*100), 2)</f>
        <v>5.8</v>
      </c>
      <c r="F8" s="5" t="s">
        <v>2</v>
      </c>
      <c r="G8" s="5">
        <f>ABS(L8-D5)</f>
        <v>1.04</v>
      </c>
      <c r="I8" s="4" t="s">
        <v>2</v>
      </c>
      <c r="J8" s="4">
        <v>31986</v>
      </c>
      <c r="K8" s="4"/>
      <c r="L8" s="4">
        <f>ROUND(((J8/$K$3)*100), 2)</f>
        <v>6.33</v>
      </c>
    </row>
    <row r="9" spans="1:12" x14ac:dyDescent="0.35">
      <c r="A9" s="1" t="s">
        <v>6</v>
      </c>
      <c r="B9" s="1">
        <v>77934</v>
      </c>
      <c r="C9" s="1"/>
      <c r="D9" s="1">
        <f>ROUND(((B9/$C$3)*100), 2)</f>
        <v>5.77</v>
      </c>
      <c r="F9" s="5" t="s">
        <v>9</v>
      </c>
      <c r="G9" s="5">
        <f>L9-D12</f>
        <v>0.36999999999999922</v>
      </c>
      <c r="I9" s="4" t="s">
        <v>9</v>
      </c>
      <c r="J9" s="4">
        <v>27889</v>
      </c>
      <c r="K9" s="4"/>
      <c r="L9" s="4">
        <f>ROUND(((J9/$K$3)*100), 2)</f>
        <v>5.52</v>
      </c>
    </row>
    <row r="10" spans="1:12" x14ac:dyDescent="0.35">
      <c r="A10" s="1" t="s">
        <v>7</v>
      </c>
      <c r="B10" s="1">
        <v>74591</v>
      </c>
      <c r="C10" s="1"/>
      <c r="D10" s="1">
        <f>ROUND(((B10/$C$3)*100), 2)</f>
        <v>5.52</v>
      </c>
      <c r="F10" s="5" t="s">
        <v>1</v>
      </c>
      <c r="G10" s="5">
        <f>ABS(L10-D4)</f>
        <v>4.04</v>
      </c>
      <c r="I10" s="4" t="s">
        <v>1</v>
      </c>
      <c r="J10" s="4">
        <v>27615</v>
      </c>
      <c r="K10" s="4"/>
      <c r="L10" s="4">
        <f>ROUND(((J10/$K$3)*100), 2)</f>
        <v>5.47</v>
      </c>
    </row>
    <row r="11" spans="1:12" x14ac:dyDescent="0.35">
      <c r="A11" s="1" t="s">
        <v>8</v>
      </c>
      <c r="B11" s="1">
        <v>72907</v>
      </c>
      <c r="C11" s="1"/>
      <c r="D11" s="1">
        <f>ROUND(((B11/$C$3)*100), 2)</f>
        <v>5.39</v>
      </c>
      <c r="F11" s="5" t="s">
        <v>13</v>
      </c>
      <c r="G11" s="5">
        <f>ABS(L11-D16)</f>
        <v>1.35</v>
      </c>
      <c r="I11" s="4" t="s">
        <v>13</v>
      </c>
      <c r="J11" s="4">
        <v>26730</v>
      </c>
      <c r="K11" s="4"/>
      <c r="L11" s="4">
        <f>ROUND(((J11/$K$3)*100), 2)</f>
        <v>5.29</v>
      </c>
    </row>
    <row r="12" spans="1:12" x14ac:dyDescent="0.35">
      <c r="A12" s="1" t="s">
        <v>9</v>
      </c>
      <c r="B12" s="1">
        <v>69597</v>
      </c>
      <c r="C12" s="1"/>
      <c r="D12" s="1">
        <f>ROUND(((B12/$C$3)*100), 2)</f>
        <v>5.15</v>
      </c>
      <c r="F12" s="5" t="s">
        <v>5</v>
      </c>
      <c r="G12" s="5">
        <f>ABS(L12-D8)</f>
        <v>1.2999999999999998</v>
      </c>
      <c r="I12" s="4" t="s">
        <v>5</v>
      </c>
      <c r="J12" s="4">
        <v>22752</v>
      </c>
      <c r="K12" s="4"/>
      <c r="L12" s="4">
        <f>ROUND(((J12/$K$3)*100), 2)</f>
        <v>4.5</v>
      </c>
    </row>
    <row r="13" spans="1:12" x14ac:dyDescent="0.35">
      <c r="A13" s="1" t="s">
        <v>10</v>
      </c>
      <c r="B13" s="1">
        <v>60058</v>
      </c>
      <c r="C13" s="1"/>
      <c r="D13" s="1">
        <f>ROUND(((B13/$C$3)*100), 2)</f>
        <v>4.4400000000000004</v>
      </c>
      <c r="F13" s="5" t="s">
        <v>15</v>
      </c>
      <c r="G13" s="5">
        <f>L13-D18</f>
        <v>1.54</v>
      </c>
      <c r="I13" s="4" t="s">
        <v>15</v>
      </c>
      <c r="J13" s="4">
        <v>22111</v>
      </c>
      <c r="K13" s="4"/>
      <c r="L13" s="4">
        <f>ROUND(((J13/$K$3)*100), 2)</f>
        <v>4.38</v>
      </c>
    </row>
    <row r="14" spans="1:12" x14ac:dyDescent="0.35">
      <c r="A14" s="1" t="s">
        <v>11</v>
      </c>
      <c r="B14" s="1">
        <v>59854</v>
      </c>
      <c r="C14" s="1"/>
      <c r="D14" s="1">
        <f>ROUND(((B14/$C$3)*100), 2)</f>
        <v>4.43</v>
      </c>
      <c r="F14" s="5" t="s">
        <v>14</v>
      </c>
      <c r="G14" s="5">
        <f>L14-D17</f>
        <v>0.35999999999999988</v>
      </c>
      <c r="I14" s="4" t="s">
        <v>14</v>
      </c>
      <c r="J14" s="4">
        <v>21473</v>
      </c>
      <c r="K14" s="4"/>
      <c r="L14" s="4">
        <f>ROUND(((J14/$K$3)*100), 2)</f>
        <v>4.25</v>
      </c>
    </row>
    <row r="15" spans="1:12" x14ac:dyDescent="0.35">
      <c r="A15" s="1" t="s">
        <v>12</v>
      </c>
      <c r="B15" s="1">
        <v>59549</v>
      </c>
      <c r="C15" s="1"/>
      <c r="D15" s="1">
        <f>ROUND(((B15/$C$3)*100), 2)</f>
        <v>4.41</v>
      </c>
      <c r="F15" s="5" t="s">
        <v>8</v>
      </c>
      <c r="G15" s="5">
        <f>ABS(L15-D11)</f>
        <v>1.33</v>
      </c>
      <c r="I15" s="4" t="s">
        <v>8</v>
      </c>
      <c r="J15" s="4">
        <v>20486</v>
      </c>
      <c r="K15" s="4"/>
      <c r="L15" s="4">
        <f>ROUND(((J15/$K$3)*100), 2)</f>
        <v>4.0599999999999996</v>
      </c>
    </row>
    <row r="16" spans="1:12" x14ac:dyDescent="0.35">
      <c r="A16" s="1" t="s">
        <v>13</v>
      </c>
      <c r="B16" s="1">
        <v>53212</v>
      </c>
      <c r="C16" s="1"/>
      <c r="D16" s="1">
        <f>ROUND(((B16/$C$3)*100), 2)</f>
        <v>3.94</v>
      </c>
      <c r="F16" s="5" t="s">
        <v>7</v>
      </c>
      <c r="G16" s="5">
        <f>ABS(L16-D10)</f>
        <v>1.6799999999999997</v>
      </c>
      <c r="I16" s="4" t="s">
        <v>7</v>
      </c>
      <c r="J16" s="4">
        <v>19406</v>
      </c>
      <c r="K16" s="4"/>
      <c r="L16" s="4">
        <f>ROUND(((J16/$K$3)*100), 2)</f>
        <v>3.84</v>
      </c>
    </row>
    <row r="17" spans="1:12" x14ac:dyDescent="0.35">
      <c r="A17" s="1" t="s">
        <v>14</v>
      </c>
      <c r="B17" s="1">
        <v>52614</v>
      </c>
      <c r="C17" s="1"/>
      <c r="D17" s="1">
        <f>ROUND(((B17/$C$3)*100), 2)</f>
        <v>3.89</v>
      </c>
      <c r="F17" s="5" t="s">
        <v>11</v>
      </c>
      <c r="G17" s="5">
        <f>ABS(L17-D14)</f>
        <v>1.0699999999999998</v>
      </c>
      <c r="I17" s="4" t="s">
        <v>11</v>
      </c>
      <c r="J17" s="4">
        <v>16993</v>
      </c>
      <c r="K17" s="4"/>
      <c r="L17" s="4">
        <f>ROUND(((J17/$K$3)*100), 2)</f>
        <v>3.36</v>
      </c>
    </row>
    <row r="18" spans="1:12" x14ac:dyDescent="0.35">
      <c r="A18" s="1" t="s">
        <v>15</v>
      </c>
      <c r="B18" s="1">
        <v>38449</v>
      </c>
      <c r="C18" s="1"/>
      <c r="D18" s="1">
        <f>ROUND(((B18/$C$3)*100), 2)</f>
        <v>2.84</v>
      </c>
      <c r="F18" s="5" t="s">
        <v>16</v>
      </c>
      <c r="G18" s="5">
        <f>ABS(L18-D19)</f>
        <v>0.5299999999999998</v>
      </c>
      <c r="I18" s="4" t="s">
        <v>16</v>
      </c>
      <c r="J18" s="4">
        <v>11590</v>
      </c>
      <c r="K18" s="4"/>
      <c r="L18" s="4">
        <f>ROUND(((J18/$K$3)*100), 2)</f>
        <v>2.29</v>
      </c>
    </row>
    <row r="19" spans="1:12" x14ac:dyDescent="0.35">
      <c r="A19" s="1" t="s">
        <v>16</v>
      </c>
      <c r="B19" s="1">
        <v>38150</v>
      </c>
      <c r="C19" s="1"/>
      <c r="D19" s="1">
        <f>ROUND(((B19/$C$3)*100), 2)</f>
        <v>2.82</v>
      </c>
      <c r="F19" s="5" t="s">
        <v>10</v>
      </c>
      <c r="G19" s="5">
        <f>ABS(L19-D13)</f>
        <v>2.99</v>
      </c>
      <c r="I19" s="4" t="s">
        <v>10</v>
      </c>
      <c r="J19" s="4">
        <v>7344</v>
      </c>
      <c r="K19" s="4"/>
      <c r="L19" s="4">
        <f>ROUND(((J19/$K$3)*100), 2)</f>
        <v>1.45</v>
      </c>
    </row>
    <row r="20" spans="1:12" x14ac:dyDescent="0.35">
      <c r="A20" s="1" t="s">
        <v>17</v>
      </c>
      <c r="B20" s="1">
        <v>30651</v>
      </c>
      <c r="C20" s="1"/>
      <c r="D20" s="1">
        <f>ROUND(((B20/$C$3)*100), 2)</f>
        <v>2.27</v>
      </c>
      <c r="F20" s="5" t="s">
        <v>17</v>
      </c>
      <c r="G20" s="5">
        <f>ABS(L20-D20)</f>
        <v>0.84000000000000008</v>
      </c>
      <c r="I20" s="4" t="s">
        <v>17</v>
      </c>
      <c r="J20" s="4">
        <v>7243</v>
      </c>
      <c r="K20" s="4"/>
      <c r="L20" s="4">
        <f>ROUND(((J20/$K$3)*100), 2)</f>
        <v>1.43</v>
      </c>
    </row>
    <row r="21" spans="1:12" x14ac:dyDescent="0.35">
      <c r="A21" s="1" t="s">
        <v>18</v>
      </c>
      <c r="B21" s="1">
        <v>20705</v>
      </c>
      <c r="C21" s="1"/>
      <c r="D21" s="1">
        <f>ROUND(((B21/$C$3)*100), 2)</f>
        <v>1.53</v>
      </c>
      <c r="F21" s="5" t="s">
        <v>19</v>
      </c>
      <c r="G21" s="5">
        <f>L21-D22</f>
        <v>0.13000000000000012</v>
      </c>
      <c r="I21" s="4" t="s">
        <v>19</v>
      </c>
      <c r="J21" s="4">
        <v>6518</v>
      </c>
      <c r="K21" s="4"/>
      <c r="L21" s="4">
        <f>ROUND(((J21/$K$3)*100), 2)</f>
        <v>1.29</v>
      </c>
    </row>
    <row r="22" spans="1:12" x14ac:dyDescent="0.35">
      <c r="A22" s="1" t="s">
        <v>19</v>
      </c>
      <c r="B22" s="1">
        <v>15691</v>
      </c>
      <c r="C22" s="1"/>
      <c r="D22" s="1">
        <f>ROUND(((B22/$C$3)*100), 2)</f>
        <v>1.1599999999999999</v>
      </c>
      <c r="F22" s="5" t="s">
        <v>18</v>
      </c>
      <c r="G22" s="5">
        <f>ABS(L22-D21)</f>
        <v>0.8</v>
      </c>
      <c r="I22" s="4" t="s">
        <v>18</v>
      </c>
      <c r="J22" s="4">
        <v>3692</v>
      </c>
      <c r="K22" s="4"/>
      <c r="L22" s="4">
        <f>ROUND(((J22/$K$3)*100), 2)</f>
        <v>0.73</v>
      </c>
    </row>
  </sheetData>
  <mergeCells count="3">
    <mergeCell ref="A1:D1"/>
    <mergeCell ref="I1:L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2018-04-10T17:34:57Z</dcterms:created>
  <dcterms:modified xsi:type="dcterms:W3CDTF">2018-04-10T18:32:36Z</dcterms:modified>
</cp:coreProperties>
</file>