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 activeTab="2"/>
  </bookViews>
  <sheets>
    <sheet name="Escherichia coli (strain K12)" sheetId="2" r:id="rId1"/>
    <sheet name="Burkholderia sp. MSMB1835" sheetId="1" r:id="rId2"/>
    <sheet name="Единая таблица" sheetId="3" r:id="rId3"/>
  </sheets>
  <calcPr calcId="145621"/>
</workbook>
</file>

<file path=xl/calcChain.xml><?xml version="1.0" encoding="utf-8"?>
<calcChain xmlns="http://schemas.openxmlformats.org/spreadsheetml/2006/main">
  <c r="B4" i="3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3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F8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F8" i="1"/>
  <c r="D5" i="3"/>
  <c r="D13" i="3"/>
  <c r="D12" i="3"/>
  <c r="D9" i="3"/>
  <c r="D15" i="3"/>
  <c r="D14" i="3"/>
  <c r="D21" i="3"/>
  <c r="D6" i="3"/>
  <c r="D11" i="3"/>
  <c r="D7" i="3"/>
  <c r="D10" i="3"/>
  <c r="D17" i="3"/>
  <c r="D18" i="3"/>
  <c r="D19" i="3"/>
  <c r="D22" i="3"/>
  <c r="D3" i="3" l="1"/>
  <c r="D4" i="3"/>
  <c r="D8" i="3"/>
  <c r="D16" i="3"/>
  <c r="D20" i="3"/>
</calcChain>
</file>

<file path=xl/sharedStrings.xml><?xml version="1.0" encoding="utf-8"?>
<sst xmlns="http://schemas.openxmlformats.org/spreadsheetml/2006/main" count="75" uniqueCount="29">
  <si>
    <t>A</t>
  </si>
  <si>
    <t>L</t>
  </si>
  <si>
    <t>G</t>
  </si>
  <si>
    <t>V</t>
  </si>
  <si>
    <t>R</t>
  </si>
  <si>
    <t>D</t>
  </si>
  <si>
    <t>T</t>
  </si>
  <si>
    <t>P</t>
  </si>
  <si>
    <t>S</t>
  </si>
  <si>
    <t>E</t>
  </si>
  <si>
    <t>I</t>
  </si>
  <si>
    <t>F</t>
  </si>
  <si>
    <t>Q</t>
  </si>
  <si>
    <t>K</t>
  </si>
  <si>
    <t>N</t>
  </si>
  <si>
    <t>Y</t>
  </si>
  <si>
    <t>H</t>
  </si>
  <si>
    <t>M</t>
  </si>
  <si>
    <t>W</t>
  </si>
  <si>
    <t>C</t>
  </si>
  <si>
    <t>Burkholderia sp. MSMB1835</t>
  </si>
  <si>
    <t>Буква</t>
  </si>
  <si>
    <t>Количество встреч</t>
  </si>
  <si>
    <t>Процент встреч</t>
  </si>
  <si>
    <t>Всего</t>
  </si>
  <si>
    <t>Escherichia coli (strain K12)</t>
  </si>
  <si>
    <t>Единая таблица</t>
  </si>
  <si>
    <t>Разность процентов</t>
  </si>
  <si>
    <t>Escherichia coli (strain K12)2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</si>
</sst>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4"/>
      <color theme="1"/>
      <name val="Small Fonts"/>
      <family val="2"/>
      <charset val="204"/>
    </font>
    <font>
      <i/>
      <sz val="20"/>
      <color theme="1"/>
      <name val="Small Fonts"/>
      <family val="2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10" fontId="0" fillId="0" borderId="0" xfId="0" applyNumberForma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</cellXfs>
  <cellStyles count="1">
    <cellStyle name="Обычный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4" name="Таблица35" displayName="Таблица35" ref="A2:C22" totalsRowShown="0" headerRowDxfId="15" dataDxfId="14">
  <autoFilter ref="A2:C22"/>
  <sortState ref="A3:C22">
    <sortCondition descending="1" ref="C2:C22"/>
  </sortState>
  <tableColumns count="3">
    <tableColumn id="1" name="Буква" dataDxfId="13"/>
    <tableColumn id="2" name="Количество встреч" dataDxfId="12"/>
    <tableColumn id="3" name="Процент встреч" dataDxfId="2">
      <calculatedColumnFormula>B3/$F$8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A2:C22" totalsRowShown="0" headerRowDxfId="11" dataDxfId="10">
  <autoFilter ref="A2:C22"/>
  <sortState ref="A3:C22">
    <sortCondition descending="1" ref="C2:C22"/>
  </sortState>
  <tableColumns count="3">
    <tableColumn id="1" name="Буква" dataDxfId="9"/>
    <tableColumn id="2" name="Количество встреч" dataDxfId="8"/>
    <tableColumn id="3" name="Процент встреч" dataDxfId="3">
      <calculatedColumnFormula>B3/$F$8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Таблица356" displayName="Таблица356" ref="A2:D22" totalsRowShown="0" headerRowDxfId="7" dataDxfId="6">
  <autoFilter ref="A2:D22"/>
  <sortState ref="A3:D22">
    <sortCondition descending="1" ref="B2:B22"/>
  </sortState>
  <tableColumns count="4">
    <tableColumn id="1" name="Буква" dataDxfId="5"/>
    <tableColumn id="2" name="Burkholderia sp. MSMB1835" dataDxfId="0">
      <calculatedColumnFormula>VLOOKUP(A3,'Burkholderia sp. MSMB1835'!$A$3:$C$22,3,FALSE)</calculatedColumnFormula>
    </tableColumn>
    <tableColumn id="3" name="Escherichia coli (strain K12)2" dataDxfId="1">
      <calculatedColumnFormula>VLOOKUP(A3,'Escherichia coli (strain K12)'!$A$3:$C$22,3,FALSE)</calculatedColumnFormula>
    </tableColumn>
    <tableColumn id="4" name="Разность процентов" dataDxfId="4">
      <calculatedColumnFormula>C3-B3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C4" sqref="C4"/>
    </sheetView>
  </sheetViews>
  <sheetFormatPr defaultRowHeight="15" x14ac:dyDescent="0.25"/>
  <cols>
    <col min="1" max="1" width="11.42578125" bestFit="1" customWidth="1"/>
    <col min="2" max="2" width="24.5703125" bestFit="1" customWidth="1"/>
    <col min="3" max="3" width="21.42578125" customWidth="1"/>
    <col min="6" max="6" width="14.42578125" bestFit="1" customWidth="1"/>
  </cols>
  <sheetData>
    <row r="1" spans="1:6" ht="17.25" x14ac:dyDescent="0.25">
      <c r="A1" s="4" t="s">
        <v>25</v>
      </c>
      <c r="B1" s="4"/>
      <c r="C1" s="4"/>
    </row>
    <row r="2" spans="1:6" ht="15.75" x14ac:dyDescent="0.25">
      <c r="A2" s="1" t="s">
        <v>21</v>
      </c>
      <c r="B2" s="1" t="s">
        <v>22</v>
      </c>
      <c r="C2" s="1" t="s">
        <v>23</v>
      </c>
    </row>
    <row r="3" spans="1:6" ht="15.75" x14ac:dyDescent="0.25">
      <c r="A3" s="1" t="s">
        <v>1</v>
      </c>
      <c r="B3" s="1">
        <v>144739</v>
      </c>
      <c r="C3" s="2">
        <f t="shared" ref="C3:C22" si="0">B3/$F$8</f>
        <v>0.10672456407352351</v>
      </c>
    </row>
    <row r="4" spans="1:6" ht="15.75" x14ac:dyDescent="0.25">
      <c r="A4" s="1" t="s">
        <v>0</v>
      </c>
      <c r="B4" s="1">
        <v>129029</v>
      </c>
      <c r="C4" s="2">
        <f t="shared" si="0"/>
        <v>9.5140658549821858E-2</v>
      </c>
    </row>
    <row r="5" spans="1:6" ht="15.75" x14ac:dyDescent="0.25">
      <c r="A5" s="1" t="s">
        <v>2</v>
      </c>
      <c r="B5" s="1">
        <v>100014</v>
      </c>
      <c r="C5" s="2">
        <f t="shared" si="0"/>
        <v>7.374619522899413E-2</v>
      </c>
    </row>
    <row r="6" spans="1:6" ht="15.75" x14ac:dyDescent="0.25">
      <c r="A6" s="1" t="s">
        <v>3</v>
      </c>
      <c r="B6" s="1">
        <v>95922</v>
      </c>
      <c r="C6" s="2">
        <f t="shared" si="0"/>
        <v>7.0728923338288383E-2</v>
      </c>
    </row>
    <row r="7" spans="1:6" ht="15.75" x14ac:dyDescent="0.25">
      <c r="A7" s="1" t="s">
        <v>10</v>
      </c>
      <c r="B7" s="1">
        <v>81510</v>
      </c>
      <c r="C7" s="2">
        <f t="shared" si="0"/>
        <v>6.0102109435832093E-2</v>
      </c>
    </row>
    <row r="8" spans="1:6" ht="21" x14ac:dyDescent="0.35">
      <c r="A8" s="1" t="s">
        <v>8</v>
      </c>
      <c r="B8" s="1">
        <v>78690</v>
      </c>
      <c r="C8" s="2">
        <f t="shared" si="0"/>
        <v>5.8022757839597934E-2</v>
      </c>
      <c r="E8" s="6" t="s">
        <v>24</v>
      </c>
      <c r="F8" s="6">
        <f>SUM(B3:B22)</f>
        <v>1356192</v>
      </c>
    </row>
    <row r="9" spans="1:6" ht="15.75" x14ac:dyDescent="0.25">
      <c r="A9" s="1" t="s">
        <v>9</v>
      </c>
      <c r="B9" s="1">
        <v>78146</v>
      </c>
      <c r="C9" s="2">
        <f t="shared" si="0"/>
        <v>5.7621634694792478E-2</v>
      </c>
    </row>
    <row r="10" spans="1:6" ht="15.75" x14ac:dyDescent="0.25">
      <c r="A10" s="1" t="s">
        <v>4</v>
      </c>
      <c r="B10" s="1">
        <v>74740</v>
      </c>
      <c r="C10" s="2">
        <f t="shared" si="0"/>
        <v>5.5110190887425969E-2</v>
      </c>
    </row>
    <row r="11" spans="1:6" ht="15.75" x14ac:dyDescent="0.25">
      <c r="A11" s="1" t="s">
        <v>6</v>
      </c>
      <c r="B11" s="1">
        <v>73216</v>
      </c>
      <c r="C11" s="2">
        <f t="shared" si="0"/>
        <v>5.3986456194993038E-2</v>
      </c>
    </row>
    <row r="12" spans="1:6" ht="15.75" x14ac:dyDescent="0.25">
      <c r="A12" s="1" t="s">
        <v>5</v>
      </c>
      <c r="B12" s="1">
        <v>69862</v>
      </c>
      <c r="C12" s="2">
        <f t="shared" si="0"/>
        <v>5.151335504117411E-2</v>
      </c>
    </row>
    <row r="13" spans="1:6" ht="15.75" x14ac:dyDescent="0.25">
      <c r="A13" s="1" t="s">
        <v>12</v>
      </c>
      <c r="B13" s="1">
        <v>60212</v>
      </c>
      <c r="C13" s="2">
        <f t="shared" si="0"/>
        <v>4.4397843373209692E-2</v>
      </c>
    </row>
    <row r="14" spans="1:6" ht="15.75" x14ac:dyDescent="0.25">
      <c r="A14" s="1" t="s">
        <v>7</v>
      </c>
      <c r="B14" s="1">
        <v>60030</v>
      </c>
      <c r="C14" s="2">
        <f t="shared" si="0"/>
        <v>4.4263644085793162E-2</v>
      </c>
    </row>
    <row r="15" spans="1:6" ht="15.75" x14ac:dyDescent="0.25">
      <c r="A15" s="1" t="s">
        <v>13</v>
      </c>
      <c r="B15" s="1">
        <v>59757</v>
      </c>
      <c r="C15" s="2">
        <f t="shared" si="0"/>
        <v>4.4062345154668364E-2</v>
      </c>
    </row>
    <row r="16" spans="1:6" ht="15.75" x14ac:dyDescent="0.25">
      <c r="A16" s="1" t="s">
        <v>14</v>
      </c>
      <c r="B16" s="1">
        <v>53506</v>
      </c>
      <c r="C16" s="2">
        <f t="shared" si="0"/>
        <v>3.9453115783015975E-2</v>
      </c>
    </row>
    <row r="17" spans="1:3" ht="15.75" x14ac:dyDescent="0.25">
      <c r="A17" s="1" t="s">
        <v>11</v>
      </c>
      <c r="B17" s="1">
        <v>52776</v>
      </c>
      <c r="C17" s="2">
        <f t="shared" si="0"/>
        <v>3.891484391590571E-2</v>
      </c>
    </row>
    <row r="18" spans="1:3" ht="15.75" x14ac:dyDescent="0.25">
      <c r="A18" s="1" t="s">
        <v>15</v>
      </c>
      <c r="B18" s="1">
        <v>38586</v>
      </c>
      <c r="C18" s="2">
        <f t="shared" si="0"/>
        <v>2.8451723649748708E-2</v>
      </c>
    </row>
    <row r="19" spans="1:3" ht="15.75" x14ac:dyDescent="0.25">
      <c r="A19" s="1" t="s">
        <v>17</v>
      </c>
      <c r="B19" s="1">
        <v>38245</v>
      </c>
      <c r="C19" s="2">
        <f t="shared" si="0"/>
        <v>2.8200284325523229E-2</v>
      </c>
    </row>
    <row r="20" spans="1:3" ht="15.75" x14ac:dyDescent="0.25">
      <c r="A20" s="1" t="s">
        <v>16</v>
      </c>
      <c r="B20" s="1">
        <v>30741</v>
      </c>
      <c r="C20" s="2">
        <f t="shared" si="0"/>
        <v>2.2667144475118566E-2</v>
      </c>
    </row>
    <row r="21" spans="1:3" ht="15.75" x14ac:dyDescent="0.25">
      <c r="A21" s="1" t="s">
        <v>18</v>
      </c>
      <c r="B21" s="1">
        <v>20765</v>
      </c>
      <c r="C21" s="2">
        <f t="shared" si="0"/>
        <v>1.5311253863759703E-2</v>
      </c>
    </row>
    <row r="22" spans="1:3" ht="15.75" x14ac:dyDescent="0.25">
      <c r="A22" s="1" t="s">
        <v>19</v>
      </c>
      <c r="B22" s="1">
        <v>15706</v>
      </c>
      <c r="C22" s="2">
        <f t="shared" si="0"/>
        <v>1.1580956088813384E-2</v>
      </c>
    </row>
    <row r="25" spans="1:3" ht="15.75" x14ac:dyDescent="0.25">
      <c r="A25" s="1"/>
      <c r="B25" s="1"/>
      <c r="C25" s="2"/>
    </row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E8" sqref="E8"/>
    </sheetView>
  </sheetViews>
  <sheetFormatPr defaultRowHeight="15" x14ac:dyDescent="0.25"/>
  <cols>
    <col min="1" max="1" width="11.42578125" bestFit="1" customWidth="1"/>
    <col min="2" max="2" width="24.5703125" bestFit="1" customWidth="1"/>
    <col min="3" max="3" width="21.42578125" customWidth="1"/>
    <col min="6" max="6" width="12.28515625" bestFit="1" customWidth="1"/>
  </cols>
  <sheetData>
    <row r="1" spans="1:6" ht="17.25" x14ac:dyDescent="0.25">
      <c r="A1" s="4" t="s">
        <v>20</v>
      </c>
      <c r="B1" s="4"/>
      <c r="C1" s="4"/>
    </row>
    <row r="2" spans="1:6" ht="15.75" x14ac:dyDescent="0.25">
      <c r="A2" s="1" t="s">
        <v>21</v>
      </c>
      <c r="B2" s="1" t="s">
        <v>22</v>
      </c>
      <c r="C2" s="1" t="s">
        <v>23</v>
      </c>
    </row>
    <row r="3" spans="1:6" ht="15.75" x14ac:dyDescent="0.25">
      <c r="A3" s="1" t="s">
        <v>0</v>
      </c>
      <c r="B3" s="1">
        <v>281862</v>
      </c>
      <c r="C3" s="2">
        <f t="shared" ref="C3:C22" si="0">B3/$F$8</f>
        <v>0.13869796279893712</v>
      </c>
    </row>
    <row r="4" spans="1:6" ht="15.75" x14ac:dyDescent="0.25">
      <c r="A4" s="1" t="s">
        <v>1</v>
      </c>
      <c r="B4" s="1">
        <v>205749</v>
      </c>
      <c r="C4" s="2">
        <f t="shared" si="0"/>
        <v>0.10124446412754651</v>
      </c>
    </row>
    <row r="5" spans="1:6" ht="15.75" x14ac:dyDescent="0.25">
      <c r="A5" s="1" t="s">
        <v>2</v>
      </c>
      <c r="B5" s="1">
        <v>171761</v>
      </c>
      <c r="C5" s="2">
        <f t="shared" si="0"/>
        <v>8.4519732309812023E-2</v>
      </c>
    </row>
    <row r="6" spans="1:6" ht="15.75" x14ac:dyDescent="0.25">
      <c r="A6" s="1" t="s">
        <v>3</v>
      </c>
      <c r="B6" s="1">
        <v>159482</v>
      </c>
      <c r="C6" s="2">
        <f t="shared" si="0"/>
        <v>7.8477512055900006E-2</v>
      </c>
    </row>
    <row r="7" spans="1:6" ht="15.75" x14ac:dyDescent="0.25">
      <c r="A7" s="1" t="s">
        <v>4</v>
      </c>
      <c r="B7" s="1">
        <v>148072</v>
      </c>
      <c r="C7" s="2">
        <f t="shared" si="0"/>
        <v>7.2862907194173807E-2</v>
      </c>
    </row>
    <row r="8" spans="1:6" ht="21" x14ac:dyDescent="0.35">
      <c r="A8" s="1" t="s">
        <v>5</v>
      </c>
      <c r="B8" s="1">
        <v>119575</v>
      </c>
      <c r="C8" s="2">
        <f t="shared" si="0"/>
        <v>5.88401732112981E-2</v>
      </c>
      <c r="E8" s="6" t="s">
        <v>24</v>
      </c>
      <c r="F8" s="7">
        <f>SUM(B3:B22)</f>
        <v>2032200</v>
      </c>
    </row>
    <row r="9" spans="1:6" ht="15.75" x14ac:dyDescent="0.25">
      <c r="A9" s="1" t="s">
        <v>6</v>
      </c>
      <c r="B9" s="1">
        <v>111512</v>
      </c>
      <c r="C9" s="2">
        <f t="shared" si="0"/>
        <v>5.4872551914181673E-2</v>
      </c>
    </row>
    <row r="10" spans="1:6" ht="15.75" x14ac:dyDescent="0.25">
      <c r="A10" s="1" t="s">
        <v>7</v>
      </c>
      <c r="B10" s="1">
        <v>107494</v>
      </c>
      <c r="C10" s="2">
        <f t="shared" si="0"/>
        <v>5.2895384312567663E-2</v>
      </c>
    </row>
    <row r="11" spans="1:6" ht="15.75" x14ac:dyDescent="0.25">
      <c r="A11" s="1" t="s">
        <v>8</v>
      </c>
      <c r="B11" s="1">
        <v>106186</v>
      </c>
      <c r="C11" s="2">
        <f t="shared" si="0"/>
        <v>5.225174687530755E-2</v>
      </c>
    </row>
    <row r="12" spans="1:6" ht="15.75" x14ac:dyDescent="0.25">
      <c r="A12" s="1" t="s">
        <v>9</v>
      </c>
      <c r="B12" s="1">
        <v>92860</v>
      </c>
      <c r="C12" s="2">
        <f t="shared" si="0"/>
        <v>4.569432142505659E-2</v>
      </c>
    </row>
    <row r="13" spans="1:6" ht="15.75" x14ac:dyDescent="0.25">
      <c r="A13" s="1" t="s">
        <v>10</v>
      </c>
      <c r="B13" s="1">
        <v>90262</v>
      </c>
      <c r="C13" s="2">
        <f t="shared" si="0"/>
        <v>4.4415903946461964E-2</v>
      </c>
    </row>
    <row r="14" spans="1:6" ht="15.75" x14ac:dyDescent="0.25">
      <c r="A14" s="1" t="s">
        <v>11</v>
      </c>
      <c r="B14" s="1">
        <v>73473</v>
      </c>
      <c r="C14" s="2">
        <f t="shared" si="0"/>
        <v>3.6154413935636259E-2</v>
      </c>
    </row>
    <row r="15" spans="1:6" ht="15.75" x14ac:dyDescent="0.25">
      <c r="A15" s="1" t="s">
        <v>12</v>
      </c>
      <c r="B15" s="1">
        <v>67861</v>
      </c>
      <c r="C15" s="2">
        <f t="shared" si="0"/>
        <v>3.3392874717055411E-2</v>
      </c>
    </row>
    <row r="16" spans="1:6" ht="15.75" x14ac:dyDescent="0.25">
      <c r="A16" s="1" t="s">
        <v>13</v>
      </c>
      <c r="B16" s="1">
        <v>55943</v>
      </c>
      <c r="C16" s="2">
        <f t="shared" si="0"/>
        <v>2.7528294459206772E-2</v>
      </c>
    </row>
    <row r="17" spans="1:4" ht="15.75" x14ac:dyDescent="0.25">
      <c r="A17" s="1" t="s">
        <v>14</v>
      </c>
      <c r="B17" s="1">
        <v>53011</v>
      </c>
      <c r="C17" s="2">
        <f t="shared" si="0"/>
        <v>2.6085523078437162E-2</v>
      </c>
    </row>
    <row r="18" spans="1:4" ht="15.75" x14ac:dyDescent="0.25">
      <c r="A18" s="1" t="s">
        <v>15</v>
      </c>
      <c r="B18" s="1">
        <v>49098</v>
      </c>
      <c r="C18" s="2">
        <f t="shared" si="0"/>
        <v>2.4160023619722467E-2</v>
      </c>
    </row>
    <row r="19" spans="1:4" ht="15.75" x14ac:dyDescent="0.25">
      <c r="A19" s="1" t="s">
        <v>16</v>
      </c>
      <c r="B19" s="1">
        <v>46852</v>
      </c>
      <c r="C19" s="2">
        <f t="shared" si="0"/>
        <v>2.3054817439228423E-2</v>
      </c>
    </row>
    <row r="20" spans="1:4" ht="15.75" x14ac:dyDescent="0.25">
      <c r="A20" s="1" t="s">
        <v>17</v>
      </c>
      <c r="B20" s="1">
        <v>45124</v>
      </c>
      <c r="C20" s="2">
        <f t="shared" si="0"/>
        <v>2.2204507430371025E-2</v>
      </c>
    </row>
    <row r="21" spans="1:4" ht="15.75" x14ac:dyDescent="0.25">
      <c r="A21" s="1" t="s">
        <v>18</v>
      </c>
      <c r="B21" s="1">
        <v>27964</v>
      </c>
      <c r="C21" s="2">
        <f t="shared" si="0"/>
        <v>1.376045664796772E-2</v>
      </c>
    </row>
    <row r="22" spans="1:4" ht="15.75" x14ac:dyDescent="0.25">
      <c r="A22" s="1" t="s">
        <v>19</v>
      </c>
      <c r="B22" s="1">
        <v>18059</v>
      </c>
      <c r="C22" s="2">
        <f t="shared" si="0"/>
        <v>8.8864285011317785E-3</v>
      </c>
      <c r="D22" s="3"/>
    </row>
    <row r="25" spans="1:4" ht="15.75" x14ac:dyDescent="0.25">
      <c r="A25" s="1"/>
      <c r="C25" s="2"/>
    </row>
  </sheetData>
  <mergeCells count="1">
    <mergeCell ref="A1:C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A2" sqref="A2:D22"/>
    </sheetView>
  </sheetViews>
  <sheetFormatPr defaultRowHeight="15" x14ac:dyDescent="0.25"/>
  <cols>
    <col min="1" max="1" width="11.42578125" bestFit="1" customWidth="1"/>
    <col min="2" max="2" width="33.7109375" bestFit="1" customWidth="1"/>
    <col min="3" max="3" width="33.85546875" bestFit="1" customWidth="1"/>
    <col min="4" max="4" width="26.42578125" bestFit="1" customWidth="1"/>
    <col min="5" max="5" width="14.5703125" customWidth="1"/>
  </cols>
  <sheetData>
    <row r="1" spans="1:4" ht="25.5" x14ac:dyDescent="0.35">
      <c r="A1" s="5" t="s">
        <v>26</v>
      </c>
      <c r="B1" s="5"/>
      <c r="C1" s="5"/>
      <c r="D1" s="5"/>
    </row>
    <row r="2" spans="1:4" ht="15.75" x14ac:dyDescent="0.25">
      <c r="A2" s="1" t="s">
        <v>21</v>
      </c>
      <c r="B2" s="1" t="s">
        <v>20</v>
      </c>
      <c r="C2" s="1" t="s">
        <v>28</v>
      </c>
      <c r="D2" s="1" t="s">
        <v>27</v>
      </c>
    </row>
    <row r="3" spans="1:4" ht="15.75" x14ac:dyDescent="0.25">
      <c r="A3" s="1" t="s">
        <v>0</v>
      </c>
      <c r="B3" s="2">
        <f>VLOOKUP(A3,'Burkholderia sp. MSMB1835'!$A$3:$C$22,3,FALSE)</f>
        <v>0.13869796279893712</v>
      </c>
      <c r="C3" s="2">
        <f>VLOOKUP(A3,'Escherichia coli (strain K12)'!$A$3:$C$22,3,FALSE)</f>
        <v>9.5140658549821858E-2</v>
      </c>
      <c r="D3" s="2">
        <f>C3-B3</f>
        <v>-4.3557304249115261E-2</v>
      </c>
    </row>
    <row r="4" spans="1:4" ht="15.75" x14ac:dyDescent="0.25">
      <c r="A4" s="1" t="s">
        <v>1</v>
      </c>
      <c r="B4" s="2">
        <f>VLOOKUP(A4,'Burkholderia sp. MSMB1835'!$A$3:$C$22,3,FALSE)</f>
        <v>0.10124446412754651</v>
      </c>
      <c r="C4" s="2">
        <f>VLOOKUP(A4,'Escherichia coli (strain K12)'!$A$3:$C$22,3,FALSE)</f>
        <v>0.10672456407352351</v>
      </c>
      <c r="D4" s="2">
        <f>C4-B4</f>
        <v>5.4800999459770072E-3</v>
      </c>
    </row>
    <row r="5" spans="1:4" ht="15.75" x14ac:dyDescent="0.25">
      <c r="A5" s="1" t="s">
        <v>2</v>
      </c>
      <c r="B5" s="2">
        <f>VLOOKUP(A5,'Burkholderia sp. MSMB1835'!$A$3:$C$22,3,FALSE)</f>
        <v>8.4519732309812023E-2</v>
      </c>
      <c r="C5" s="2">
        <f>VLOOKUP(A5,'Escherichia coli (strain K12)'!$A$3:$C$22,3,FALSE)</f>
        <v>7.374619522899413E-2</v>
      </c>
      <c r="D5" s="2">
        <f>C5-B5</f>
        <v>-1.0773537080817894E-2</v>
      </c>
    </row>
    <row r="6" spans="1:4" ht="15.75" x14ac:dyDescent="0.25">
      <c r="A6" s="1" t="s">
        <v>3</v>
      </c>
      <c r="B6" s="2">
        <f>VLOOKUP(A6,'Burkholderia sp. MSMB1835'!$A$3:$C$22,3,FALSE)</f>
        <v>7.8477512055900006E-2</v>
      </c>
      <c r="C6" s="2">
        <f>VLOOKUP(A6,'Escherichia coli (strain K12)'!$A$3:$C$22,3,FALSE)</f>
        <v>7.0728923338288383E-2</v>
      </c>
      <c r="D6" s="2">
        <f>C6-B6</f>
        <v>-7.7485887176116236E-3</v>
      </c>
    </row>
    <row r="7" spans="1:4" ht="15.75" x14ac:dyDescent="0.25">
      <c r="A7" s="1" t="s">
        <v>4</v>
      </c>
      <c r="B7" s="2">
        <f>VLOOKUP(A7,'Burkholderia sp. MSMB1835'!$A$3:$C$22,3,FALSE)</f>
        <v>7.2862907194173807E-2</v>
      </c>
      <c r="C7" s="2">
        <f>VLOOKUP(A7,'Escherichia coli (strain K12)'!$A$3:$C$22,3,FALSE)</f>
        <v>5.5110190887425969E-2</v>
      </c>
      <c r="D7" s="2">
        <f>C7-B7</f>
        <v>-1.7752716306747837E-2</v>
      </c>
    </row>
    <row r="8" spans="1:4" ht="15.75" x14ac:dyDescent="0.25">
      <c r="A8" s="1" t="s">
        <v>5</v>
      </c>
      <c r="B8" s="2">
        <f>VLOOKUP(A8,'Burkholderia sp. MSMB1835'!$A$3:$C$22,3,FALSE)</f>
        <v>5.88401732112981E-2</v>
      </c>
      <c r="C8" s="2">
        <f>VLOOKUP(A8,'Escherichia coli (strain K12)'!$A$3:$C$22,3,FALSE)</f>
        <v>5.151335504117411E-2</v>
      </c>
      <c r="D8" s="2">
        <f>C8-B8</f>
        <v>-7.3268181701239901E-3</v>
      </c>
    </row>
    <row r="9" spans="1:4" ht="15.75" x14ac:dyDescent="0.25">
      <c r="A9" s="1" t="s">
        <v>6</v>
      </c>
      <c r="B9" s="2">
        <f>VLOOKUP(A9,'Burkholderia sp. MSMB1835'!$A$3:$C$22,3,FALSE)</f>
        <v>5.4872551914181673E-2</v>
      </c>
      <c r="C9" s="2">
        <f>VLOOKUP(A9,'Escherichia coli (strain K12)'!$A$3:$C$22,3,FALSE)</f>
        <v>5.3986456194993038E-2</v>
      </c>
      <c r="D9" s="2">
        <f>C9-B9</f>
        <v>-8.8609571918863567E-4</v>
      </c>
    </row>
    <row r="10" spans="1:4" ht="15.75" x14ac:dyDescent="0.25">
      <c r="A10" s="1" t="s">
        <v>7</v>
      </c>
      <c r="B10" s="2">
        <f>VLOOKUP(A10,'Burkholderia sp. MSMB1835'!$A$3:$C$22,3,FALSE)</f>
        <v>5.2895384312567663E-2</v>
      </c>
      <c r="C10" s="2">
        <f>VLOOKUP(A10,'Escherichia coli (strain K12)'!$A$3:$C$22,3,FALSE)</f>
        <v>4.4263644085793162E-2</v>
      </c>
      <c r="D10" s="2">
        <f>C10-B10</f>
        <v>-8.6317402267745008E-3</v>
      </c>
    </row>
    <row r="11" spans="1:4" ht="15.75" x14ac:dyDescent="0.25">
      <c r="A11" s="1" t="s">
        <v>8</v>
      </c>
      <c r="B11" s="2">
        <f>VLOOKUP(A11,'Burkholderia sp. MSMB1835'!$A$3:$C$22,3,FALSE)</f>
        <v>5.225174687530755E-2</v>
      </c>
      <c r="C11" s="2">
        <f>VLOOKUP(A11,'Escherichia coli (strain K12)'!$A$3:$C$22,3,FALSE)</f>
        <v>5.8022757839597934E-2</v>
      </c>
      <c r="D11" s="2">
        <f>C11-B11</f>
        <v>5.7710109642903837E-3</v>
      </c>
    </row>
    <row r="12" spans="1:4" ht="15.75" x14ac:dyDescent="0.25">
      <c r="A12" s="1" t="s">
        <v>9</v>
      </c>
      <c r="B12" s="2">
        <f>VLOOKUP(A12,'Burkholderia sp. MSMB1835'!$A$3:$C$22,3,FALSE)</f>
        <v>4.569432142505659E-2</v>
      </c>
      <c r="C12" s="2">
        <f>VLOOKUP(A12,'Escherichia coli (strain K12)'!$A$3:$C$22,3,FALSE)</f>
        <v>5.7621634694792478E-2</v>
      </c>
      <c r="D12" s="2">
        <f>C12-B12</f>
        <v>1.1927313269735888E-2</v>
      </c>
    </row>
    <row r="13" spans="1:4" ht="15.75" x14ac:dyDescent="0.25">
      <c r="A13" s="1" t="s">
        <v>10</v>
      </c>
      <c r="B13" s="2">
        <f>VLOOKUP(A13,'Burkholderia sp. MSMB1835'!$A$3:$C$22,3,FALSE)</f>
        <v>4.4415903946461964E-2</v>
      </c>
      <c r="C13" s="2">
        <f>VLOOKUP(A13,'Escherichia coli (strain K12)'!$A$3:$C$22,3,FALSE)</f>
        <v>6.0102109435832093E-2</v>
      </c>
      <c r="D13" s="2">
        <f>C13-B13</f>
        <v>1.5686205489370129E-2</v>
      </c>
    </row>
    <row r="14" spans="1:4" ht="15.75" x14ac:dyDescent="0.25">
      <c r="A14" s="1" t="s">
        <v>11</v>
      </c>
      <c r="B14" s="2">
        <f>VLOOKUP(A14,'Burkholderia sp. MSMB1835'!$A$3:$C$22,3,FALSE)</f>
        <v>3.6154413935636259E-2</v>
      </c>
      <c r="C14" s="2">
        <f>VLOOKUP(A14,'Escherichia coli (strain K12)'!$A$3:$C$22,3,FALSE)</f>
        <v>3.891484391590571E-2</v>
      </c>
      <c r="D14" s="2">
        <f>C14-B14</f>
        <v>2.7604299802694507E-3</v>
      </c>
    </row>
    <row r="15" spans="1:4" ht="15.75" x14ac:dyDescent="0.25">
      <c r="A15" s="1" t="s">
        <v>12</v>
      </c>
      <c r="B15" s="2">
        <f>VLOOKUP(A15,'Burkholderia sp. MSMB1835'!$A$3:$C$22,3,FALSE)</f>
        <v>3.3392874717055411E-2</v>
      </c>
      <c r="C15" s="2">
        <f>VLOOKUP(A15,'Escherichia coli (strain K12)'!$A$3:$C$22,3,FALSE)</f>
        <v>4.4397843373209692E-2</v>
      </c>
      <c r="D15" s="2">
        <f>C15-B15</f>
        <v>1.1004968656154281E-2</v>
      </c>
    </row>
    <row r="16" spans="1:4" ht="15.75" x14ac:dyDescent="0.25">
      <c r="A16" s="1" t="s">
        <v>13</v>
      </c>
      <c r="B16" s="2">
        <f>VLOOKUP(A16,'Burkholderia sp. MSMB1835'!$A$3:$C$22,3,FALSE)</f>
        <v>2.7528294459206772E-2</v>
      </c>
      <c r="C16" s="2">
        <f>VLOOKUP(A16,'Escherichia coli (strain K12)'!$A$3:$C$22,3,FALSE)</f>
        <v>4.4062345154668364E-2</v>
      </c>
      <c r="D16" s="2">
        <f>C16-B16</f>
        <v>1.6534050695461593E-2</v>
      </c>
    </row>
    <row r="17" spans="1:4" ht="15.75" x14ac:dyDescent="0.25">
      <c r="A17" s="1" t="s">
        <v>14</v>
      </c>
      <c r="B17" s="2">
        <f>VLOOKUP(A17,'Burkholderia sp. MSMB1835'!$A$3:$C$22,3,FALSE)</f>
        <v>2.6085523078437162E-2</v>
      </c>
      <c r="C17" s="2">
        <f>VLOOKUP(A17,'Escherichia coli (strain K12)'!$A$3:$C$22,3,FALSE)</f>
        <v>3.9453115783015975E-2</v>
      </c>
      <c r="D17" s="2">
        <f>C17-B17</f>
        <v>1.3367592704578813E-2</v>
      </c>
    </row>
    <row r="18" spans="1:4" ht="15.75" x14ac:dyDescent="0.25">
      <c r="A18" s="1" t="s">
        <v>15</v>
      </c>
      <c r="B18" s="2">
        <f>VLOOKUP(A18,'Burkholderia sp. MSMB1835'!$A$3:$C$22,3,FALSE)</f>
        <v>2.4160023619722467E-2</v>
      </c>
      <c r="C18" s="2">
        <f>VLOOKUP(A18,'Escherichia coli (strain K12)'!$A$3:$C$22,3,FALSE)</f>
        <v>2.8451723649748708E-2</v>
      </c>
      <c r="D18" s="2">
        <f>C18-B18</f>
        <v>4.2917000300262409E-3</v>
      </c>
    </row>
    <row r="19" spans="1:4" ht="15.75" x14ac:dyDescent="0.25">
      <c r="A19" s="1" t="s">
        <v>16</v>
      </c>
      <c r="B19" s="2">
        <f>VLOOKUP(A19,'Burkholderia sp. MSMB1835'!$A$3:$C$22,3,FALSE)</f>
        <v>2.3054817439228423E-2</v>
      </c>
      <c r="C19" s="2">
        <f>VLOOKUP(A19,'Escherichia coli (strain K12)'!$A$3:$C$22,3,FALSE)</f>
        <v>2.2667144475118566E-2</v>
      </c>
      <c r="D19" s="2">
        <f>C19-B19</f>
        <v>-3.8767296410985655E-4</v>
      </c>
    </row>
    <row r="20" spans="1:4" ht="15.75" x14ac:dyDescent="0.25">
      <c r="A20" s="1" t="s">
        <v>17</v>
      </c>
      <c r="B20" s="2">
        <f>VLOOKUP(A20,'Burkholderia sp. MSMB1835'!$A$3:$C$22,3,FALSE)</f>
        <v>2.2204507430371025E-2</v>
      </c>
      <c r="C20" s="2">
        <f>VLOOKUP(A20,'Escherichia coli (strain K12)'!$A$3:$C$22,3,FALSE)</f>
        <v>2.8200284325523229E-2</v>
      </c>
      <c r="D20" s="2">
        <f>C20-B20</f>
        <v>5.9957768951522036E-3</v>
      </c>
    </row>
    <row r="21" spans="1:4" ht="15.75" x14ac:dyDescent="0.25">
      <c r="A21" s="1" t="s">
        <v>18</v>
      </c>
      <c r="B21" s="2">
        <f>VLOOKUP(A21,'Burkholderia sp. MSMB1835'!$A$3:$C$22,3,FALSE)</f>
        <v>1.376045664796772E-2</v>
      </c>
      <c r="C21" s="2">
        <f>VLOOKUP(A21,'Escherichia coli (strain K12)'!$A$3:$C$22,3,FALSE)</f>
        <v>1.5311253863759703E-2</v>
      </c>
      <c r="D21" s="2">
        <f>C21-B21</f>
        <v>1.5507972157919828E-3</v>
      </c>
    </row>
    <row r="22" spans="1:4" ht="15.75" x14ac:dyDescent="0.25">
      <c r="A22" s="1" t="s">
        <v>19</v>
      </c>
      <c r="B22" s="2">
        <f>VLOOKUP(A22,'Burkholderia sp. MSMB1835'!$A$3:$C$22,3,FALSE)</f>
        <v>8.8864285011317785E-3</v>
      </c>
      <c r="C22" s="2">
        <f>VLOOKUP(A22,'Escherichia coli (strain K12)'!$A$3:$C$22,3,FALSE)</f>
        <v>1.1580956088813384E-2</v>
      </c>
      <c r="D22" s="2">
        <f>C22-B22</f>
        <v>2.6945275876816051E-3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Escherichia coli (strain K12)</vt:lpstr>
      <vt:lpstr>Burkholderia sp. MSMB1835</vt:lpstr>
      <vt:lpstr>Единая 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Мышка</dc:creator>
  <cp:lastModifiedBy>Мышка</cp:lastModifiedBy>
  <dcterms:created xsi:type="dcterms:W3CDTF">2017-03-21T12:26:44Z</dcterms:created>
  <dcterms:modified xsi:type="dcterms:W3CDTF">2017-03-21T15:07:14Z</dcterms:modified>
</cp:coreProperties>
</file>