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/>
  <xr:revisionPtr revIDLastSave="0" documentId="13_ncr:1_{4E20DFC9-820F-487C-95B8-B69DE54A3CDC}" xr6:coauthVersionLast="32" xr6:coauthVersionMax="32" xr10:uidLastSave="{00000000-0000-0000-0000-000000000000}"/>
  <bookViews>
    <workbookView xWindow="0" yWindow="0" windowWidth="22260" windowHeight="12648" activeTab="1" xr2:uid="{00000000-000D-0000-FFFF-FFFF00000000}"/>
  </bookViews>
  <sheets>
    <sheet name="uniprot" sheetId="1" r:id="rId1"/>
    <sheet name="Swissprot" sheetId="2" r:id="rId2"/>
  </sheets>
  <definedNames>
    <definedName name="_xlchart.v1.0" hidden="1">Swissprot!$W$21</definedName>
    <definedName name="_xlchart.v1.1" hidden="1">Swissprot!$X$21</definedName>
    <definedName name="_xlchart.v1.2" hidden="1">Swissprot!$X$2:$X$20</definedName>
    <definedName name="_xlchart.v1.3" hidden="1">Swissprot!$W$21</definedName>
    <definedName name="_xlchart.v1.4" hidden="1">Swissprot!$X$21</definedName>
    <definedName name="_xlchart.v1.5" hidden="1">Swissprot!$X$2:$X$20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" i="2"/>
</calcChain>
</file>

<file path=xl/sharedStrings.xml><?xml version="1.0" encoding="utf-8"?>
<sst xmlns="http://schemas.openxmlformats.org/spreadsheetml/2006/main" count="276" uniqueCount="132">
  <si>
    <t>Entry</t>
  </si>
  <si>
    <t>Entry name</t>
  </si>
  <si>
    <t>Status</t>
  </si>
  <si>
    <t>Protein names</t>
  </si>
  <si>
    <t>Gene names</t>
  </si>
  <si>
    <t>Organism</t>
  </si>
  <si>
    <t>Length</t>
  </si>
  <si>
    <t>Q9EP80</t>
  </si>
  <si>
    <t>PICK1_RAT</t>
  </si>
  <si>
    <t>reviewed</t>
  </si>
  <si>
    <t>PRKCA-binding protein (Protein interacting with C kinase 1) (Protein kinase C-alpha-binding protein)</t>
  </si>
  <si>
    <t>Pick1 Prkcabp</t>
  </si>
  <si>
    <t>Rattus norvegicus (Rat)</t>
  </si>
  <si>
    <t>Q62083</t>
  </si>
  <si>
    <t>PICK1_MOUSE</t>
  </si>
  <si>
    <t>Mus musculus (Mouse)</t>
  </si>
  <si>
    <t>Q9NRD5</t>
  </si>
  <si>
    <t>PICK1_HUMAN</t>
  </si>
  <si>
    <t>PICK1 PRKCABP</t>
  </si>
  <si>
    <t>Homo sapiens (Human)</t>
  </si>
  <si>
    <t>P53365</t>
  </si>
  <si>
    <t>ARFP2_HUMAN</t>
  </si>
  <si>
    <t>Arfaptin-2 (ADP-ribosylation factor-interacting protein 2) (Partner of RAC1) (Protein POR1)</t>
  </si>
  <si>
    <t>ARFIP2 POR1</t>
  </si>
  <si>
    <t>Q05084</t>
  </si>
  <si>
    <t>ICA69_HUMAN</t>
  </si>
  <si>
    <t>Islet cell autoantigen 1 (69 kDa islet cell autoantigen) (ICA69) (Islet cell autoantigen p69) (ICAp69) (p69)</t>
  </si>
  <si>
    <t>ICA1</t>
  </si>
  <si>
    <t>P53367</t>
  </si>
  <si>
    <t>ARFP1_HUMAN</t>
  </si>
  <si>
    <t>Arfaptin-1 (ADP-ribosylation factor-interacting protein 1)</t>
  </si>
  <si>
    <t>ARFIP1</t>
  </si>
  <si>
    <t>Q2T9M1</t>
  </si>
  <si>
    <t>PICK1_BOVIN</t>
  </si>
  <si>
    <t>Bos taurus (Bovine)</t>
  </si>
  <si>
    <t>Q5REH1</t>
  </si>
  <si>
    <t>PICK1_PONAB</t>
  </si>
  <si>
    <t>Pongo abelii (Sumatran orangutan) (Pongo pygmaeus abelii)</t>
  </si>
  <si>
    <t>Q4R7Q5</t>
  </si>
  <si>
    <t>PICK1_MACFA</t>
  </si>
  <si>
    <t>PICK1 PRKCABP QtsA-14644</t>
  </si>
  <si>
    <t>Macaca fascicularis (Crab-eating macaque) (Cynomolgus monkey)</t>
  </si>
  <si>
    <t>P97411</t>
  </si>
  <si>
    <t>ICA69_MOUSE</t>
  </si>
  <si>
    <t>Ica1 Icap69</t>
  </si>
  <si>
    <t>Q63054</t>
  </si>
  <si>
    <t>ICA69_RAT</t>
  </si>
  <si>
    <t>Ica1</t>
  </si>
  <si>
    <t>Q8K221</t>
  </si>
  <si>
    <t>ARFP2_MOUSE</t>
  </si>
  <si>
    <t>Arfaptin-2 (ADP-ribosylation factor-interacting protein 2)</t>
  </si>
  <si>
    <t>Arfip2</t>
  </si>
  <si>
    <t>Q9JHU5</t>
  </si>
  <si>
    <t>ARFP1_RAT</t>
  </si>
  <si>
    <t>Arfip1</t>
  </si>
  <si>
    <t>Q8NDH6</t>
  </si>
  <si>
    <t>ICA1L_HUMAN</t>
  </si>
  <si>
    <t>Islet cell autoantigen 1-like protein (Amyotrophic lateral sclerosis 2 chromosomal region candidate gene 14 protein) (Amyotrophic lateral sclerosis 2 chromosomal region candidate gene 15 protein)</t>
  </si>
  <si>
    <t>ICA1L ALS2CR14 ALS2CR15</t>
  </si>
  <si>
    <t>Q3TY65</t>
  </si>
  <si>
    <t>ICA1L_MOUSE</t>
  </si>
  <si>
    <t>Islet cell autoantigen 1-like protein (Amyotrophic lateral sclerosis 2 chromosomal region candidate gene 15 protein homolog) (Ica69-related protein)</t>
  </si>
  <si>
    <t>Ica1l Als2cr15</t>
  </si>
  <si>
    <t>Q6AY65</t>
  </si>
  <si>
    <t>ARFP2_RAT</t>
  </si>
  <si>
    <t>Q3ZCL5</t>
  </si>
  <si>
    <t>ARFP2_BOVIN</t>
  </si>
  <si>
    <t>ARFIP2</t>
  </si>
  <si>
    <t>Q6RUG5</t>
  </si>
  <si>
    <t>ICA1L_RAT</t>
  </si>
  <si>
    <t>923.7</t>
  </si>
  <si>
    <t>4.8e-273</t>
  </si>
  <si>
    <t>RIC19_CAEEL</t>
  </si>
  <si>
    <t>932.7</t>
  </si>
  <si>
    <t>9.3e-276</t>
  </si>
  <si>
    <t>855.7</t>
  </si>
  <si>
    <t>1.5e-252</t>
  </si>
  <si>
    <t>848.7</t>
  </si>
  <si>
    <t>1.9e-250</t>
  </si>
  <si>
    <t>844.3</t>
  </si>
  <si>
    <t>3.8e-249</t>
  </si>
  <si>
    <t>810.2</t>
  </si>
  <si>
    <t>7.3e-239</t>
  </si>
  <si>
    <t>767.8</t>
  </si>
  <si>
    <t>4.3e-226</t>
  </si>
  <si>
    <t>760.7</t>
  </si>
  <si>
    <t>5.8e-224</t>
  </si>
  <si>
    <t>760.0</t>
  </si>
  <si>
    <t>9.2e-224</t>
  </si>
  <si>
    <t>758.9</t>
  </si>
  <si>
    <t>758.7</t>
  </si>
  <si>
    <t>2.2e-223</t>
  </si>
  <si>
    <t>757.5</t>
  </si>
  <si>
    <t>5.2e-223</t>
  </si>
  <si>
    <t>599.3</t>
  </si>
  <si>
    <t>2.2e-175</t>
  </si>
  <si>
    <t>598.4</t>
  </si>
  <si>
    <t>4.2e-175</t>
  </si>
  <si>
    <t>531.8</t>
  </si>
  <si>
    <t>4.6e-155</t>
  </si>
  <si>
    <t>530.1</t>
  </si>
  <si>
    <t>1.4e-154</t>
  </si>
  <si>
    <t>529.5</t>
  </si>
  <si>
    <t>2.3e-154</t>
  </si>
  <si>
    <t>Sequence</t>
  </si>
  <si>
    <t>Domain</t>
  </si>
  <si>
    <t>1/1</t>
  </si>
  <si>
    <t>seq-f</t>
  </si>
  <si>
    <t>seq-t</t>
  </si>
  <si>
    <t>hmm-f</t>
  </si>
  <si>
    <t>hmm-t</t>
  </si>
  <si>
    <t>score</t>
  </si>
  <si>
    <t>E-value</t>
  </si>
  <si>
    <t>(-)4.4</t>
  </si>
  <si>
    <t>4.2e-07</t>
  </si>
  <si>
    <t>всего 19 находок</t>
  </si>
  <si>
    <t>Y</t>
  </si>
  <si>
    <t>True Positive/ (True Positive + False negative)</t>
  </si>
  <si>
    <t>Sensitivity</t>
  </si>
  <si>
    <t>Specificity</t>
  </si>
  <si>
    <t>True Negative/(False Positive + True Negative))</t>
  </si>
  <si>
    <t>Sn</t>
  </si>
  <si>
    <t>Sn 0,1</t>
  </si>
  <si>
    <t>Sp 1</t>
  </si>
  <si>
    <t>Sn 0,8</t>
  </si>
  <si>
    <t>Sp 0</t>
  </si>
  <si>
    <t>Sn 1</t>
  </si>
  <si>
    <t>Sn 0,33</t>
  </si>
  <si>
    <t xml:space="preserve">Sn 0,5 </t>
  </si>
  <si>
    <t>Sn 0,2</t>
  </si>
  <si>
    <t>ы</t>
  </si>
  <si>
    <t>1-Sp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</si>
</sst>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332F2C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0" fillId="0" borderId="0" xfId="0" applyNumberFormat="1"/>
    <xf numFmtId="11" fontId="0" fillId="0" borderId="0" xfId="0" applyNumberFormat="1"/>
    <xf numFmtId="0" fontId="1" fillId="0" borderId="0" xfId="1"/>
    <xf numFmtId="2" fontId="1" fillId="2" borderId="0" xfId="1" quotePrefix="1" applyNumberFormat="1" applyFill="1"/>
    <xf numFmtId="0" fontId="3" fillId="0" borderId="0" xfId="0" applyFont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5" borderId="0" xfId="0" applyFill="1"/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Swissprot!$N$8</c:f>
              <c:strCache>
                <c:ptCount val="1"/>
                <c:pt idx="0">
                  <c:v>Sn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Swissprot!$M$9:$M$14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xVal>
          <c:yVal>
            <c:numRef>
              <c:f>Swissprot!$N$9:$N$14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0.33</c:v>
                </c:pt>
                <c:pt idx="3">
                  <c:v>0.5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8C-4A68-8AF2-555661FF3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680160"/>
        <c:axId val="489681144"/>
      </c:scatterChart>
      <c:valAx>
        <c:axId val="48968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9681144"/>
        <c:crosses val="autoZero"/>
        <c:crossBetween val="midCat"/>
      </c:valAx>
      <c:valAx>
        <c:axId val="48968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968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137160</xdr:colOff>
      <xdr:row>1</xdr:row>
      <xdr:rowOff>110490</xdr:rowOff>
    </xdr:from>
    <xdr:to>
      <xdr:col>21</xdr:col>
      <xdr:colOff>441960</xdr:colOff>
      <xdr:row>16</xdr:row>
      <xdr:rowOff>110490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1EFA4C8-D328-4BCD-B451-63E4F3E217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D26" sqref="D26"/>
    </sheetView>
  </sheetViews>
  <sheetFormatPr defaultRowHeight="14.4" x14ac:dyDescent="0.3"/>
  <cols>
    <col min="1" max="1" width="8.109375" bestFit="1" customWidth="1"/>
    <col min="2" max="2" width="13.88671875" bestFit="1" customWidth="1"/>
    <col min="3" max="3" width="8.44140625" bestFit="1" customWidth="1"/>
    <col min="4" max="4" width="163.6640625" bestFit="1" customWidth="1"/>
    <col min="5" max="5" width="23.88671875" bestFit="1" customWidth="1"/>
    <col min="6" max="6" width="55.33203125" bestFit="1" customWidth="1"/>
    <col min="7" max="7" width="6.441406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416</v>
      </c>
      <c r="H2" t="s">
        <v>116</v>
      </c>
    </row>
    <row r="3" spans="1:8" x14ac:dyDescent="0.3">
      <c r="A3" t="s">
        <v>13</v>
      </c>
      <c r="B3" t="s">
        <v>14</v>
      </c>
      <c r="C3" t="s">
        <v>9</v>
      </c>
      <c r="D3" t="s">
        <v>10</v>
      </c>
      <c r="E3" t="s">
        <v>11</v>
      </c>
      <c r="F3" t="s">
        <v>15</v>
      </c>
      <c r="G3">
        <v>416</v>
      </c>
      <c r="H3" t="s">
        <v>116</v>
      </c>
    </row>
    <row r="4" spans="1:8" x14ac:dyDescent="0.3">
      <c r="A4" t="s">
        <v>16</v>
      </c>
      <c r="B4" t="s">
        <v>17</v>
      </c>
      <c r="C4" t="s">
        <v>9</v>
      </c>
      <c r="D4" t="s">
        <v>10</v>
      </c>
      <c r="E4" t="s">
        <v>18</v>
      </c>
      <c r="F4" t="s">
        <v>19</v>
      </c>
      <c r="G4">
        <v>415</v>
      </c>
      <c r="H4" t="s">
        <v>116</v>
      </c>
    </row>
    <row r="5" spans="1:8" x14ac:dyDescent="0.3">
      <c r="A5" t="s">
        <v>20</v>
      </c>
      <c r="B5" t="s">
        <v>21</v>
      </c>
      <c r="C5" t="s">
        <v>9</v>
      </c>
      <c r="D5" t="s">
        <v>22</v>
      </c>
      <c r="E5" t="s">
        <v>23</v>
      </c>
      <c r="F5" t="s">
        <v>19</v>
      </c>
      <c r="G5">
        <v>341</v>
      </c>
      <c r="H5" t="s">
        <v>116</v>
      </c>
    </row>
    <row r="6" spans="1:8" x14ac:dyDescent="0.3">
      <c r="A6" t="s">
        <v>24</v>
      </c>
      <c r="B6" t="s">
        <v>25</v>
      </c>
      <c r="C6" t="s">
        <v>9</v>
      </c>
      <c r="D6" t="s">
        <v>26</v>
      </c>
      <c r="E6" t="s">
        <v>27</v>
      </c>
      <c r="F6" t="s">
        <v>19</v>
      </c>
      <c r="G6">
        <v>483</v>
      </c>
      <c r="H6" t="s">
        <v>116</v>
      </c>
    </row>
    <row r="7" spans="1:8" x14ac:dyDescent="0.3">
      <c r="A7" t="s">
        <v>28</v>
      </c>
      <c r="B7" t="s">
        <v>29</v>
      </c>
      <c r="C7" t="s">
        <v>9</v>
      </c>
      <c r="D7" t="s">
        <v>30</v>
      </c>
      <c r="E7" t="s">
        <v>31</v>
      </c>
      <c r="F7" t="s">
        <v>19</v>
      </c>
      <c r="G7">
        <v>373</v>
      </c>
      <c r="H7" t="s">
        <v>116</v>
      </c>
    </row>
    <row r="8" spans="1:8" x14ac:dyDescent="0.3">
      <c r="A8" t="s">
        <v>32</v>
      </c>
      <c r="B8" t="s">
        <v>33</v>
      </c>
      <c r="C8" t="s">
        <v>9</v>
      </c>
      <c r="D8" t="s">
        <v>10</v>
      </c>
      <c r="E8" t="s">
        <v>18</v>
      </c>
      <c r="F8" t="s">
        <v>34</v>
      </c>
      <c r="G8">
        <v>417</v>
      </c>
      <c r="H8" t="s">
        <v>116</v>
      </c>
    </row>
    <row r="9" spans="1:8" x14ac:dyDescent="0.3">
      <c r="A9" t="s">
        <v>35</v>
      </c>
      <c r="B9" t="s">
        <v>36</v>
      </c>
      <c r="C9" t="s">
        <v>9</v>
      </c>
      <c r="D9" t="s">
        <v>10</v>
      </c>
      <c r="E9" t="s">
        <v>18</v>
      </c>
      <c r="F9" t="s">
        <v>37</v>
      </c>
      <c r="G9">
        <v>415</v>
      </c>
      <c r="H9" t="s">
        <v>116</v>
      </c>
    </row>
    <row r="10" spans="1:8" x14ac:dyDescent="0.3">
      <c r="A10" t="s">
        <v>38</v>
      </c>
      <c r="B10" t="s">
        <v>39</v>
      </c>
      <c r="C10" t="s">
        <v>9</v>
      </c>
      <c r="D10" t="s">
        <v>10</v>
      </c>
      <c r="E10" t="s">
        <v>40</v>
      </c>
      <c r="F10" t="s">
        <v>41</v>
      </c>
      <c r="G10">
        <v>415</v>
      </c>
      <c r="H10" t="s">
        <v>116</v>
      </c>
    </row>
    <row r="11" spans="1:8" x14ac:dyDescent="0.3">
      <c r="A11" t="s">
        <v>42</v>
      </c>
      <c r="B11" t="s">
        <v>43</v>
      </c>
      <c r="C11" t="s">
        <v>9</v>
      </c>
      <c r="D11" t="s">
        <v>26</v>
      </c>
      <c r="E11" t="s">
        <v>44</v>
      </c>
      <c r="F11" t="s">
        <v>15</v>
      </c>
      <c r="G11">
        <v>478</v>
      </c>
      <c r="H11" t="s">
        <v>116</v>
      </c>
    </row>
    <row r="12" spans="1:8" x14ac:dyDescent="0.3">
      <c r="A12" t="s">
        <v>45</v>
      </c>
      <c r="B12" t="s">
        <v>46</v>
      </c>
      <c r="C12" t="s">
        <v>9</v>
      </c>
      <c r="D12" t="s">
        <v>26</v>
      </c>
      <c r="E12" t="s">
        <v>47</v>
      </c>
      <c r="F12" t="s">
        <v>12</v>
      </c>
      <c r="G12">
        <v>480</v>
      </c>
      <c r="H12" t="s">
        <v>116</v>
      </c>
    </row>
    <row r="13" spans="1:8" x14ac:dyDescent="0.3">
      <c r="A13" t="s">
        <v>48</v>
      </c>
      <c r="B13" t="s">
        <v>49</v>
      </c>
      <c r="C13" t="s">
        <v>9</v>
      </c>
      <c r="D13" t="s">
        <v>50</v>
      </c>
      <c r="E13" t="s">
        <v>51</v>
      </c>
      <c r="F13" t="s">
        <v>15</v>
      </c>
      <c r="G13">
        <v>341</v>
      </c>
      <c r="H13" t="s">
        <v>116</v>
      </c>
    </row>
    <row r="14" spans="1:8" x14ac:dyDescent="0.3">
      <c r="A14" t="s">
        <v>52</v>
      </c>
      <c r="B14" t="s">
        <v>53</v>
      </c>
      <c r="C14" t="s">
        <v>9</v>
      </c>
      <c r="D14" t="s">
        <v>30</v>
      </c>
      <c r="E14" t="s">
        <v>54</v>
      </c>
      <c r="F14" t="s">
        <v>12</v>
      </c>
      <c r="G14">
        <v>366</v>
      </c>
      <c r="H14" t="s">
        <v>116</v>
      </c>
    </row>
    <row r="15" spans="1:8" x14ac:dyDescent="0.3">
      <c r="A15" t="s">
        <v>55</v>
      </c>
      <c r="B15" t="s">
        <v>56</v>
      </c>
      <c r="C15" t="s">
        <v>9</v>
      </c>
      <c r="D15" t="s">
        <v>57</v>
      </c>
      <c r="E15" t="s">
        <v>58</v>
      </c>
      <c r="F15" t="s">
        <v>19</v>
      </c>
      <c r="G15">
        <v>482</v>
      </c>
      <c r="H15" t="s">
        <v>116</v>
      </c>
    </row>
    <row r="16" spans="1:8" x14ac:dyDescent="0.3">
      <c r="A16" t="s">
        <v>59</v>
      </c>
      <c r="B16" t="s">
        <v>60</v>
      </c>
      <c r="C16" t="s">
        <v>9</v>
      </c>
      <c r="D16" t="s">
        <v>61</v>
      </c>
      <c r="E16" t="s">
        <v>62</v>
      </c>
      <c r="F16" t="s">
        <v>15</v>
      </c>
      <c r="G16">
        <v>431</v>
      </c>
      <c r="H16" t="s">
        <v>116</v>
      </c>
    </row>
    <row r="17" spans="1:8" x14ac:dyDescent="0.3">
      <c r="A17" t="s">
        <v>63</v>
      </c>
      <c r="B17" t="s">
        <v>64</v>
      </c>
      <c r="C17" t="s">
        <v>9</v>
      </c>
      <c r="D17" t="s">
        <v>50</v>
      </c>
      <c r="E17" t="s">
        <v>51</v>
      </c>
      <c r="F17" t="s">
        <v>12</v>
      </c>
      <c r="G17">
        <v>341</v>
      </c>
      <c r="H17" t="s">
        <v>116</v>
      </c>
    </row>
    <row r="18" spans="1:8" x14ac:dyDescent="0.3">
      <c r="A18" t="s">
        <v>65</v>
      </c>
      <c r="B18" t="s">
        <v>66</v>
      </c>
      <c r="C18" t="s">
        <v>9</v>
      </c>
      <c r="D18" t="s">
        <v>50</v>
      </c>
      <c r="E18" t="s">
        <v>67</v>
      </c>
      <c r="F18" t="s">
        <v>34</v>
      </c>
      <c r="G18">
        <v>341</v>
      </c>
      <c r="H18" t="s">
        <v>116</v>
      </c>
    </row>
    <row r="19" spans="1:8" x14ac:dyDescent="0.3">
      <c r="A19" t="s">
        <v>68</v>
      </c>
      <c r="B19" t="s">
        <v>69</v>
      </c>
      <c r="C19" t="s">
        <v>9</v>
      </c>
      <c r="D19" t="s">
        <v>61</v>
      </c>
      <c r="E19" t="s">
        <v>62</v>
      </c>
      <c r="F19" t="s">
        <v>12</v>
      </c>
      <c r="G19">
        <v>435</v>
      </c>
      <c r="H1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A530-E3F8-4CFA-95D0-A6603691CAC0}">
  <dimension ref="A1:X34"/>
  <sheetViews>
    <sheetView tabSelected="1" topLeftCell="I1" workbookViewId="0">
      <selection activeCell="X1" sqref="X1"/>
    </sheetView>
  </sheetViews>
  <sheetFormatPr defaultRowHeight="14.4" x14ac:dyDescent="0.3"/>
  <cols>
    <col min="1" max="1" width="13.88671875" bestFit="1" customWidth="1"/>
    <col min="9" max="9" width="13.88671875" bestFit="1" customWidth="1"/>
  </cols>
  <sheetData>
    <row r="1" spans="1:24" x14ac:dyDescent="0.3">
      <c r="A1" t="s">
        <v>104</v>
      </c>
      <c r="B1" s="3" t="s">
        <v>105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</row>
    <row r="2" spans="1:24" x14ac:dyDescent="0.3">
      <c r="A2" s="1" t="s">
        <v>46</v>
      </c>
      <c r="B2" s="4" t="s">
        <v>106</v>
      </c>
      <c r="C2">
        <v>17</v>
      </c>
      <c r="D2">
        <v>480</v>
      </c>
      <c r="E2">
        <v>1</v>
      </c>
      <c r="F2">
        <v>503</v>
      </c>
      <c r="G2" t="s">
        <v>73</v>
      </c>
      <c r="H2" t="s">
        <v>74</v>
      </c>
      <c r="I2" t="str">
        <f>VLOOKUP(A2,uniprot!B:H,7,FALSE)</f>
        <v>Y</v>
      </c>
      <c r="W2" t="s">
        <v>104</v>
      </c>
      <c r="X2" t="s">
        <v>111</v>
      </c>
    </row>
    <row r="3" spans="1:24" x14ac:dyDescent="0.3">
      <c r="A3" s="1" t="s">
        <v>43</v>
      </c>
      <c r="B3" s="4" t="s">
        <v>106</v>
      </c>
      <c r="C3">
        <v>17</v>
      </c>
      <c r="D3">
        <v>478</v>
      </c>
      <c r="E3">
        <v>1</v>
      </c>
      <c r="F3">
        <v>503</v>
      </c>
      <c r="G3" t="s">
        <v>70</v>
      </c>
      <c r="H3" t="s">
        <v>71</v>
      </c>
      <c r="I3" t="str">
        <f>VLOOKUP(A3,uniprot!B:H,7,FALSE)</f>
        <v>Y</v>
      </c>
      <c r="W3" s="1" t="s">
        <v>46</v>
      </c>
      <c r="X3" t="s">
        <v>73</v>
      </c>
    </row>
    <row r="4" spans="1:24" x14ac:dyDescent="0.3">
      <c r="A4" s="1" t="s">
        <v>25</v>
      </c>
      <c r="B4" s="4" t="s">
        <v>106</v>
      </c>
      <c r="C4">
        <v>18</v>
      </c>
      <c r="D4">
        <v>483</v>
      </c>
      <c r="E4">
        <v>1</v>
      </c>
      <c r="F4">
        <v>503</v>
      </c>
      <c r="G4" t="s">
        <v>75</v>
      </c>
      <c r="H4" t="s">
        <v>76</v>
      </c>
      <c r="I4" t="str">
        <f>VLOOKUP(A4,uniprot!B:H,7,FALSE)</f>
        <v>Y</v>
      </c>
      <c r="W4" s="1" t="s">
        <v>43</v>
      </c>
      <c r="X4" t="s">
        <v>70</v>
      </c>
    </row>
    <row r="5" spans="1:24" x14ac:dyDescent="0.3">
      <c r="A5" s="1" t="s">
        <v>56</v>
      </c>
      <c r="B5" s="4" t="s">
        <v>106</v>
      </c>
      <c r="C5">
        <v>11</v>
      </c>
      <c r="D5">
        <v>482</v>
      </c>
      <c r="E5">
        <v>1</v>
      </c>
      <c r="F5">
        <v>503</v>
      </c>
      <c r="G5" t="s">
        <v>77</v>
      </c>
      <c r="H5" t="s">
        <v>78</v>
      </c>
      <c r="I5" t="str">
        <f>VLOOKUP(A5,uniprot!B:H,7,FALSE)</f>
        <v>Y</v>
      </c>
      <c r="W5" s="1" t="s">
        <v>25</v>
      </c>
      <c r="X5" t="s">
        <v>75</v>
      </c>
    </row>
    <row r="6" spans="1:24" x14ac:dyDescent="0.3">
      <c r="A6" s="1" t="s">
        <v>60</v>
      </c>
      <c r="B6" s="4" t="s">
        <v>106</v>
      </c>
      <c r="C6">
        <v>11</v>
      </c>
      <c r="D6">
        <v>431</v>
      </c>
      <c r="E6">
        <v>1</v>
      </c>
      <c r="F6">
        <v>503</v>
      </c>
      <c r="G6" t="s">
        <v>79</v>
      </c>
      <c r="H6" t="s">
        <v>80</v>
      </c>
      <c r="I6" t="str">
        <f>VLOOKUP(A6,uniprot!B:H,7,FALSE)</f>
        <v>Y</v>
      </c>
      <c r="W6" s="1" t="s">
        <v>56</v>
      </c>
      <c r="X6" t="s">
        <v>77</v>
      </c>
    </row>
    <row r="7" spans="1:24" x14ac:dyDescent="0.3">
      <c r="A7" s="1" t="s">
        <v>69</v>
      </c>
      <c r="B7" s="4" t="s">
        <v>106</v>
      </c>
      <c r="C7">
        <v>11</v>
      </c>
      <c r="D7">
        <v>435</v>
      </c>
      <c r="E7">
        <v>1</v>
      </c>
      <c r="F7">
        <v>503</v>
      </c>
      <c r="G7" t="s">
        <v>81</v>
      </c>
      <c r="H7" t="s">
        <v>82</v>
      </c>
      <c r="I7" t="str">
        <f>VLOOKUP(A7,uniprot!B:H,7,FALSE)</f>
        <v>Y</v>
      </c>
      <c r="W7" s="1" t="s">
        <v>60</v>
      </c>
      <c r="X7" t="s">
        <v>79</v>
      </c>
    </row>
    <row r="8" spans="1:24" x14ac:dyDescent="0.3">
      <c r="A8" s="1" t="s">
        <v>8</v>
      </c>
      <c r="B8" s="4" t="s">
        <v>106</v>
      </c>
      <c r="C8">
        <v>1</v>
      </c>
      <c r="D8">
        <v>416</v>
      </c>
      <c r="E8">
        <v>1</v>
      </c>
      <c r="F8">
        <v>503</v>
      </c>
      <c r="G8" t="s">
        <v>83</v>
      </c>
      <c r="H8" t="s">
        <v>84</v>
      </c>
      <c r="I8" t="str">
        <f>VLOOKUP(A8,uniprot!B:H,7,FALSE)</f>
        <v>Y</v>
      </c>
      <c r="K8" s="6"/>
      <c r="M8" s="6" t="s">
        <v>131</v>
      </c>
      <c r="N8" s="6" t="s">
        <v>121</v>
      </c>
      <c r="W8" s="1" t="s">
        <v>69</v>
      </c>
      <c r="X8" t="s">
        <v>81</v>
      </c>
    </row>
    <row r="9" spans="1:24" x14ac:dyDescent="0.3">
      <c r="A9" s="1" t="s">
        <v>17</v>
      </c>
      <c r="B9" s="4" t="s">
        <v>106</v>
      </c>
      <c r="C9">
        <v>1</v>
      </c>
      <c r="D9">
        <v>415</v>
      </c>
      <c r="E9">
        <v>1</v>
      </c>
      <c r="F9">
        <v>503</v>
      </c>
      <c r="G9" t="s">
        <v>85</v>
      </c>
      <c r="H9" t="s">
        <v>86</v>
      </c>
      <c r="I9" t="str">
        <f>VLOOKUP(A9,uniprot!B:H,7,FALSE)</f>
        <v>Y</v>
      </c>
      <c r="K9" s="6">
        <v>0.9</v>
      </c>
      <c r="M9" s="9">
        <v>0</v>
      </c>
      <c r="N9" s="9">
        <v>0.1</v>
      </c>
      <c r="W9" s="1" t="s">
        <v>8</v>
      </c>
      <c r="X9" t="s">
        <v>83</v>
      </c>
    </row>
    <row r="10" spans="1:24" x14ac:dyDescent="0.3">
      <c r="A10" s="1" t="s">
        <v>14</v>
      </c>
      <c r="B10" s="4" t="s">
        <v>106</v>
      </c>
      <c r="C10">
        <v>1</v>
      </c>
      <c r="D10">
        <v>416</v>
      </c>
      <c r="E10">
        <v>1</v>
      </c>
      <c r="F10">
        <v>503</v>
      </c>
      <c r="G10" t="s">
        <v>87</v>
      </c>
      <c r="H10" t="s">
        <v>88</v>
      </c>
      <c r="I10" t="str">
        <f>VLOOKUP(A10,uniprot!B:H,7,FALSE)</f>
        <v>Y</v>
      </c>
      <c r="K10" s="6">
        <v>0.8</v>
      </c>
      <c r="M10" s="9">
        <v>0</v>
      </c>
      <c r="N10" s="9">
        <v>0.2</v>
      </c>
      <c r="W10" s="1" t="s">
        <v>17</v>
      </c>
      <c r="X10" t="s">
        <v>85</v>
      </c>
    </row>
    <row r="11" spans="1:24" x14ac:dyDescent="0.3">
      <c r="A11" s="1" t="s">
        <v>39</v>
      </c>
      <c r="B11" s="4" t="s">
        <v>106</v>
      </c>
      <c r="C11">
        <v>1</v>
      </c>
      <c r="D11">
        <v>415</v>
      </c>
      <c r="E11">
        <v>1</v>
      </c>
      <c r="F11">
        <v>503</v>
      </c>
      <c r="G11" t="s">
        <v>89</v>
      </c>
      <c r="H11" s="2">
        <v>1.9999999999999999E-223</v>
      </c>
      <c r="I11" t="str">
        <f>VLOOKUP(A11,uniprot!B:H,7,FALSE)</f>
        <v>Y</v>
      </c>
      <c r="K11" s="6">
        <v>0.7</v>
      </c>
      <c r="M11" s="9">
        <v>0</v>
      </c>
      <c r="N11" s="9">
        <v>0.33</v>
      </c>
      <c r="W11" s="1" t="s">
        <v>14</v>
      </c>
      <c r="X11" t="s">
        <v>87</v>
      </c>
    </row>
    <row r="12" spans="1:24" x14ac:dyDescent="0.3">
      <c r="A12" s="1" t="s">
        <v>36</v>
      </c>
      <c r="B12" s="4" t="s">
        <v>106</v>
      </c>
      <c r="C12">
        <v>1</v>
      </c>
      <c r="D12">
        <v>415</v>
      </c>
      <c r="E12">
        <v>1</v>
      </c>
      <c r="F12">
        <v>503</v>
      </c>
      <c r="G12" t="s">
        <v>90</v>
      </c>
      <c r="H12" t="s">
        <v>91</v>
      </c>
      <c r="I12" t="str">
        <f>VLOOKUP(A12,uniprot!B:H,7,FALSE)</f>
        <v>Y</v>
      </c>
      <c r="K12" s="6">
        <v>0.5</v>
      </c>
      <c r="M12" s="9">
        <v>0</v>
      </c>
      <c r="N12" s="9">
        <v>0.5</v>
      </c>
      <c r="W12" s="1" t="s">
        <v>39</v>
      </c>
      <c r="X12" t="s">
        <v>89</v>
      </c>
    </row>
    <row r="13" spans="1:24" x14ac:dyDescent="0.3">
      <c r="A13" s="1" t="s">
        <v>33</v>
      </c>
      <c r="B13" s="4" t="s">
        <v>106</v>
      </c>
      <c r="C13">
        <v>1</v>
      </c>
      <c r="D13">
        <v>417</v>
      </c>
      <c r="E13">
        <v>1</v>
      </c>
      <c r="F13">
        <v>503</v>
      </c>
      <c r="G13" t="s">
        <v>92</v>
      </c>
      <c r="H13" t="s">
        <v>93</v>
      </c>
      <c r="I13" t="str">
        <f>VLOOKUP(A13,uniprot!B:H,7,FALSE)</f>
        <v>Y</v>
      </c>
      <c r="K13" s="6">
        <v>0.2</v>
      </c>
      <c r="M13" s="9">
        <v>0</v>
      </c>
      <c r="N13" s="9">
        <v>0.8</v>
      </c>
      <c r="W13" s="1" t="s">
        <v>36</v>
      </c>
      <c r="X13" t="s">
        <v>90</v>
      </c>
    </row>
    <row r="14" spans="1:24" x14ac:dyDescent="0.3">
      <c r="A14" s="1" t="s">
        <v>53</v>
      </c>
      <c r="B14" s="4" t="s">
        <v>106</v>
      </c>
      <c r="C14">
        <v>7</v>
      </c>
      <c r="D14">
        <v>366</v>
      </c>
      <c r="E14">
        <v>1</v>
      </c>
      <c r="F14">
        <v>503</v>
      </c>
      <c r="G14" t="s">
        <v>94</v>
      </c>
      <c r="H14" t="s">
        <v>95</v>
      </c>
      <c r="I14" t="str">
        <f>VLOOKUP(A14,uniprot!B:H,7,FALSE)</f>
        <v>Y</v>
      </c>
      <c r="K14" s="6">
        <v>0</v>
      </c>
      <c r="M14" s="9">
        <v>1</v>
      </c>
      <c r="N14" s="9">
        <v>1</v>
      </c>
      <c r="R14" t="s">
        <v>130</v>
      </c>
      <c r="W14" s="1" t="s">
        <v>33</v>
      </c>
      <c r="X14" t="s">
        <v>92</v>
      </c>
    </row>
    <row r="15" spans="1:24" x14ac:dyDescent="0.3">
      <c r="A15" s="1" t="s">
        <v>29</v>
      </c>
      <c r="B15" s="4" t="s">
        <v>106</v>
      </c>
      <c r="C15">
        <v>7</v>
      </c>
      <c r="D15">
        <v>373</v>
      </c>
      <c r="E15">
        <v>1</v>
      </c>
      <c r="F15">
        <v>503</v>
      </c>
      <c r="G15" t="s">
        <v>96</v>
      </c>
      <c r="H15" t="s">
        <v>97</v>
      </c>
      <c r="I15" t="str">
        <f>VLOOKUP(A15,uniprot!B:H,7,FALSE)</f>
        <v>Y</v>
      </c>
      <c r="W15" s="1" t="s">
        <v>53</v>
      </c>
      <c r="X15" t="s">
        <v>94</v>
      </c>
    </row>
    <row r="16" spans="1:24" x14ac:dyDescent="0.3">
      <c r="A16" s="1" t="s">
        <v>66</v>
      </c>
      <c r="B16" s="4" t="s">
        <v>106</v>
      </c>
      <c r="C16">
        <v>8</v>
      </c>
      <c r="D16">
        <v>341</v>
      </c>
      <c r="E16">
        <v>1</v>
      </c>
      <c r="F16">
        <v>503</v>
      </c>
      <c r="G16" t="s">
        <v>98</v>
      </c>
      <c r="H16" t="s">
        <v>99</v>
      </c>
      <c r="I16" t="str">
        <f>VLOOKUP(A16,uniprot!B:H,7,FALSE)</f>
        <v>Y</v>
      </c>
      <c r="W16" s="1" t="s">
        <v>29</v>
      </c>
      <c r="X16" t="s">
        <v>96</v>
      </c>
    </row>
    <row r="17" spans="1:24" x14ac:dyDescent="0.3">
      <c r="A17" s="1" t="s">
        <v>49</v>
      </c>
      <c r="B17" s="4" t="s">
        <v>106</v>
      </c>
      <c r="C17">
        <v>8</v>
      </c>
      <c r="D17">
        <v>341</v>
      </c>
      <c r="E17">
        <v>1</v>
      </c>
      <c r="F17">
        <v>503</v>
      </c>
      <c r="G17" t="s">
        <v>100</v>
      </c>
      <c r="H17" t="s">
        <v>101</v>
      </c>
      <c r="I17" t="str">
        <f>VLOOKUP(A17,uniprot!B:H,7,FALSE)</f>
        <v>Y</v>
      </c>
      <c r="W17" s="1" t="s">
        <v>66</v>
      </c>
      <c r="X17" t="s">
        <v>98</v>
      </c>
    </row>
    <row r="18" spans="1:24" x14ac:dyDescent="0.3">
      <c r="A18" s="1" t="s">
        <v>64</v>
      </c>
      <c r="B18" s="4" t="s">
        <v>106</v>
      </c>
      <c r="C18">
        <v>8</v>
      </c>
      <c r="D18">
        <v>341</v>
      </c>
      <c r="E18">
        <v>1</v>
      </c>
      <c r="F18">
        <v>503</v>
      </c>
      <c r="G18" t="s">
        <v>100</v>
      </c>
      <c r="H18" t="s">
        <v>101</v>
      </c>
      <c r="I18" t="str">
        <f>VLOOKUP(A18,uniprot!B:H,7,FALSE)</f>
        <v>Y</v>
      </c>
      <c r="W18" s="1" t="s">
        <v>49</v>
      </c>
      <c r="X18" t="s">
        <v>100</v>
      </c>
    </row>
    <row r="19" spans="1:24" x14ac:dyDescent="0.3">
      <c r="A19" s="1" t="s">
        <v>21</v>
      </c>
      <c r="B19" s="4" t="s">
        <v>106</v>
      </c>
      <c r="C19">
        <v>8</v>
      </c>
      <c r="D19">
        <v>341</v>
      </c>
      <c r="E19">
        <v>1</v>
      </c>
      <c r="F19">
        <v>503</v>
      </c>
      <c r="G19" t="s">
        <v>102</v>
      </c>
      <c r="H19" t="s">
        <v>103</v>
      </c>
      <c r="I19" t="str">
        <f>VLOOKUP(A19,uniprot!B:H,7,FALSE)</f>
        <v>Y</v>
      </c>
      <c r="W19" s="1" t="s">
        <v>64</v>
      </c>
      <c r="X19" t="s">
        <v>100</v>
      </c>
    </row>
    <row r="20" spans="1:24" x14ac:dyDescent="0.3">
      <c r="A20" s="1" t="s">
        <v>72</v>
      </c>
      <c r="B20" s="4" t="s">
        <v>106</v>
      </c>
      <c r="C20">
        <v>23</v>
      </c>
      <c r="D20">
        <v>421</v>
      </c>
      <c r="E20">
        <v>1</v>
      </c>
      <c r="F20">
        <v>503</v>
      </c>
      <c r="G20" t="s">
        <v>113</v>
      </c>
      <c r="H20" t="s">
        <v>114</v>
      </c>
      <c r="I20" t="e">
        <f>VLOOKUP(A20,uniprot!B:H,7,FALSE)</f>
        <v>#N/A</v>
      </c>
      <c r="W20" s="1" t="s">
        <v>21</v>
      </c>
      <c r="X20" t="s">
        <v>102</v>
      </c>
    </row>
    <row r="21" spans="1:24" x14ac:dyDescent="0.3">
      <c r="W21" s="1" t="s">
        <v>72</v>
      </c>
      <c r="X21" t="s">
        <v>113</v>
      </c>
    </row>
    <row r="22" spans="1:24" x14ac:dyDescent="0.3">
      <c r="A22" s="1" t="s">
        <v>115</v>
      </c>
    </row>
    <row r="23" spans="1:24" x14ac:dyDescent="0.3">
      <c r="A23" s="1"/>
      <c r="B23" s="7">
        <v>0.9</v>
      </c>
      <c r="C23" s="8"/>
      <c r="D23" s="8">
        <v>1</v>
      </c>
      <c r="E23" s="8">
        <v>0</v>
      </c>
      <c r="G23" s="7">
        <v>0.8</v>
      </c>
      <c r="H23" s="8"/>
      <c r="I23" s="8">
        <v>1</v>
      </c>
      <c r="J23" s="8">
        <v>0</v>
      </c>
      <c r="L23" s="7">
        <v>0.7</v>
      </c>
      <c r="M23" s="8"/>
      <c r="N23" s="8">
        <v>1</v>
      </c>
      <c r="O23" s="8">
        <v>0</v>
      </c>
      <c r="Q23" s="7">
        <v>0.5</v>
      </c>
      <c r="R23" s="8"/>
      <c r="S23" s="8">
        <v>1</v>
      </c>
      <c r="T23" s="8">
        <v>0</v>
      </c>
    </row>
    <row r="24" spans="1:24" x14ac:dyDescent="0.3">
      <c r="B24" s="8" t="s">
        <v>122</v>
      </c>
      <c r="C24" s="8">
        <v>1</v>
      </c>
      <c r="D24" s="8">
        <v>2</v>
      </c>
      <c r="E24" s="8">
        <v>0</v>
      </c>
      <c r="G24" s="8" t="s">
        <v>129</v>
      </c>
      <c r="H24" s="8">
        <v>1</v>
      </c>
      <c r="I24" s="8">
        <v>4</v>
      </c>
      <c r="J24" s="8">
        <v>0</v>
      </c>
      <c r="L24" s="8" t="s">
        <v>127</v>
      </c>
      <c r="M24" s="8">
        <v>1</v>
      </c>
      <c r="N24" s="8">
        <v>6</v>
      </c>
      <c r="O24" s="8">
        <v>0</v>
      </c>
      <c r="Q24" s="8" t="s">
        <v>128</v>
      </c>
      <c r="R24" s="8">
        <v>1</v>
      </c>
      <c r="S24" s="8">
        <v>9</v>
      </c>
      <c r="T24" s="8">
        <v>0</v>
      </c>
    </row>
    <row r="25" spans="1:24" x14ac:dyDescent="0.3">
      <c r="B25" s="8" t="s">
        <v>123</v>
      </c>
      <c r="C25" s="8">
        <v>0</v>
      </c>
      <c r="D25" s="8">
        <v>16</v>
      </c>
      <c r="E25" s="8">
        <v>1</v>
      </c>
      <c r="G25" s="8" t="s">
        <v>123</v>
      </c>
      <c r="H25" s="8">
        <v>0</v>
      </c>
      <c r="I25" s="8">
        <v>14</v>
      </c>
      <c r="J25" s="8">
        <v>1</v>
      </c>
      <c r="L25" s="8" t="s">
        <v>123</v>
      </c>
      <c r="M25" s="8">
        <v>0</v>
      </c>
      <c r="N25" s="8">
        <v>12</v>
      </c>
      <c r="O25" s="8">
        <v>1</v>
      </c>
      <c r="Q25" s="8" t="s">
        <v>123</v>
      </c>
      <c r="R25" s="8">
        <v>0</v>
      </c>
      <c r="S25" s="8">
        <v>9</v>
      </c>
      <c r="T25" s="8">
        <v>1</v>
      </c>
    </row>
    <row r="27" spans="1:24" x14ac:dyDescent="0.3">
      <c r="C27" s="7">
        <v>0.2</v>
      </c>
      <c r="D27" s="8"/>
      <c r="E27" s="8">
        <v>1</v>
      </c>
      <c r="F27" s="8">
        <v>0</v>
      </c>
      <c r="I27" s="7">
        <v>0</v>
      </c>
      <c r="J27" s="8"/>
      <c r="K27" s="8">
        <v>1</v>
      </c>
      <c r="L27" s="8">
        <v>0</v>
      </c>
    </row>
    <row r="28" spans="1:24" x14ac:dyDescent="0.3">
      <c r="C28" s="8" t="s">
        <v>124</v>
      </c>
      <c r="D28" s="8">
        <v>1</v>
      </c>
      <c r="E28" s="8">
        <v>15</v>
      </c>
      <c r="F28" s="8">
        <v>0</v>
      </c>
      <c r="I28" s="8" t="s">
        <v>126</v>
      </c>
      <c r="J28" s="8">
        <v>1</v>
      </c>
      <c r="K28" s="8">
        <v>18</v>
      </c>
      <c r="L28" s="8">
        <v>1</v>
      </c>
    </row>
    <row r="29" spans="1:24" x14ac:dyDescent="0.3">
      <c r="C29" s="8" t="s">
        <v>123</v>
      </c>
      <c r="D29" s="8">
        <v>0</v>
      </c>
      <c r="E29" s="8">
        <v>3</v>
      </c>
      <c r="F29" s="8">
        <v>1</v>
      </c>
      <c r="I29" s="8" t="s">
        <v>125</v>
      </c>
      <c r="J29" s="8">
        <v>0</v>
      </c>
      <c r="K29" s="8">
        <v>0</v>
      </c>
      <c r="L29" s="8">
        <v>0</v>
      </c>
    </row>
    <row r="33" spans="2:3" x14ac:dyDescent="0.3">
      <c r="B33" s="5" t="s">
        <v>118</v>
      </c>
      <c r="C33" s="5" t="s">
        <v>117</v>
      </c>
    </row>
    <row r="34" spans="2:3" x14ac:dyDescent="0.3">
      <c r="B34" s="5" t="s">
        <v>119</v>
      </c>
      <c r="C34" s="5" t="s">
        <v>120</v>
      </c>
    </row>
  </sheetData>
  <sortState ref="A2:H20">
    <sortCondition descending="1" ref="G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uniprot</vt:lpstr>
      <vt:lpstr>Swissprot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2018-05-28T14:45:51Z</dcterms:modified>
</cp:coreProperties>
</file>