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kodomo\"/>
    </mc:Choice>
  </mc:AlternateContent>
  <xr:revisionPtr revIDLastSave="0" documentId="8_{99208E9C-EAA3-4176-ADAA-623A70FC095C}" xr6:coauthVersionLast="47" xr6:coauthVersionMax="47" xr10:uidLastSave="{00000000-0000-0000-0000-000000000000}"/>
  <bookViews>
    <workbookView xWindow="-120" yWindow="-120" windowWidth="38640" windowHeight="21240" xr2:uid="{F90F281E-936D-440D-A8CF-1EB1CDE8D881}"/>
  </bookViews>
  <sheets>
    <sheet name="Основной" sheetId="1" r:id="rId1"/>
    <sheet name="Дополнительный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2" i="1"/>
  <c r="I2" i="1"/>
  <c r="K108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5" i="1"/>
  <c r="K3" i="1"/>
  <c r="K4" i="1"/>
  <c r="K6" i="1"/>
  <c r="K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AC2EA27-B5EA-4DB2-AF17-1A0B696C0513}" keepAlive="1" name="Запрос — HMM_result" description="Соединение с запросом &quot;HMM_result&quot; в книге." type="5" refreshedVersion="0" background="1">
    <dbPr connection="Provider=Microsoft.Mashup.OleDb.1;Data Source=$Workbook$;Location=HMM_result;Extended Properties=&quot;&quot;" command="SELECT * FROM [HMM_result]"/>
  </connection>
  <connection id="2" xr16:uid="{FDC951A8-4D7E-41E2-9785-CE4AF9776AD0}" keepAlive="1" name="Запрос — pshodpodpishis" description="Соединение с запросом &quot;pshodpodpishis&quot; в книге." type="5" refreshedVersion="0" background="1">
    <dbPr connection="Provider=Microsoft.Mashup.OleDb.1;Data Source=$Workbook$;Location=pshodpodpishis;Extended Properties=&quot;&quot;" command="SELECT * FROM [pshodpodpishis]"/>
  </connection>
  <connection id="3" xr16:uid="{5605FBAA-A129-4765-B6B7-EC4C56F893FD}" keepAlive="1" name="Запрос — result" description="Соединение с запросом &quot;result&quot; в книге." type="5" refreshedVersion="8" background="1" saveData="1">
    <dbPr connection="Provider=Microsoft.Mashup.OleDb.1;Data Source=$Workbook$;Location=result;Extended Properties=&quot;&quot;" command="SELECT * FROM [result]"/>
  </connection>
  <connection id="4" xr16:uid="{52FE8CE9-5FF2-477E-9AB8-65C64DEC1574}" keepAlive="1" name="Запрос — result (2)" description="Соединение с запросом &quot;result (2)&quot; в книге." type="5" refreshedVersion="8" background="1" saveData="1">
    <dbPr connection="Provider=Microsoft.Mashup.OleDb.1;Data Source=$Workbook$;Location=&quot;result (2)&quot;;Extended Properties=&quot;&quot;" command="SELECT * FROM [result (2)]"/>
  </connection>
</connections>
</file>

<file path=xl/sharedStrings.xml><?xml version="1.0" encoding="utf-8"?>
<sst xmlns="http://schemas.openxmlformats.org/spreadsheetml/2006/main" count="801" uniqueCount="173">
  <si>
    <t>seq-f</t>
  </si>
  <si>
    <t>seq-t</t>
  </si>
  <si>
    <t>hmm-f</t>
  </si>
  <si>
    <t>A0A4Q4SY26_9PEZI</t>
  </si>
  <si>
    <t>yes</t>
  </si>
  <si>
    <t>A0A4Q4SWL3_9PEZI</t>
  </si>
  <si>
    <t>A0A4Q4VI87_9PEZI</t>
  </si>
  <si>
    <t>A0A4Q4Y7K0_9PEZI</t>
  </si>
  <si>
    <t>A0A420RFZ2_FUSOX</t>
  </si>
  <si>
    <t>F9G5Y7_FUSOF</t>
  </si>
  <si>
    <t>A0A7H8RDD3_9EURO</t>
  </si>
  <si>
    <t>A0A428NBA1_9HYPO</t>
  </si>
  <si>
    <t>A0A4Q4U8Z4_9PEZI</t>
  </si>
  <si>
    <t>A0A5N6T0F4_ASPPS</t>
  </si>
  <si>
    <t>C5FNX0_ARTOC</t>
  </si>
  <si>
    <t>A0A428RUT8_9HYPO</t>
  </si>
  <si>
    <t>E4UXQ4_ARTGP</t>
  </si>
  <si>
    <t>S7ZMC4_PENO1</t>
  </si>
  <si>
    <t>A0A4Q4TJA8_9PEZI</t>
  </si>
  <si>
    <t>A0A4Q4SWA8_9PEZI</t>
  </si>
  <si>
    <t>A0A2V1B4Y6_9HELO</t>
  </si>
  <si>
    <t>no</t>
  </si>
  <si>
    <t>A0A4V1X8T5_9PEZI</t>
  </si>
  <si>
    <t>A0A059IYG2_TRIIM</t>
  </si>
  <si>
    <t>A0A4Q4TLB6_9PEZI</t>
  </si>
  <si>
    <t>F2SIC8_TRIRC</t>
  </si>
  <si>
    <t>A0A178F0V0_TRIRU</t>
  </si>
  <si>
    <t>D4AQ63_ARTBC</t>
  </si>
  <si>
    <t>A0A4Q4V7R5_9PEZI</t>
  </si>
  <si>
    <t>W3WWV4_PESFW</t>
  </si>
  <si>
    <t>A0A4Q4TCZ4_9PEZI</t>
  </si>
  <si>
    <t>E4UXQ5_ARTGP</t>
  </si>
  <si>
    <t>E4UQA0_ARTGP</t>
  </si>
  <si>
    <t>A0A4Q4XHT0_9PEZI</t>
  </si>
  <si>
    <t>A0A135USW5_9PEZI</t>
  </si>
  <si>
    <t>D4AQ64_ARTBC</t>
  </si>
  <si>
    <t>A0A059IYE6_TRIIM</t>
  </si>
  <si>
    <t>F2SIC9_TRIRC</t>
  </si>
  <si>
    <t>A0A178F118_TRIRU</t>
  </si>
  <si>
    <t>A0A1V6URF8_9EURO</t>
  </si>
  <si>
    <t>A0A175VTM1_9PEZI</t>
  </si>
  <si>
    <t>A0A439D6Q2_9PEZI</t>
  </si>
  <si>
    <t>S8B5H5_PENO1</t>
  </si>
  <si>
    <t>A0A0F7ZX93_9HYPO</t>
  </si>
  <si>
    <t>A0A2T4C639_TRILO</t>
  </si>
  <si>
    <t>A0A1V1T6N1_9FUNG</t>
  </si>
  <si>
    <t>J3P9D1_GAET3</t>
  </si>
  <si>
    <t>F9G8W6_FUSOF</t>
  </si>
  <si>
    <t>A0A1L9Q3M7_ASPVE</t>
  </si>
  <si>
    <t>A0A2P4ZLN3_9HYPO</t>
  </si>
  <si>
    <t>A0A1V6USG0_9EURO</t>
  </si>
  <si>
    <t>A0A175VS50_9PEZI</t>
  </si>
  <si>
    <t>A0A4V1XAN1_9PEZI</t>
  </si>
  <si>
    <t>A0A0U5GTL0_9EURO</t>
  </si>
  <si>
    <t>A0A4Q4W2Z3_9PEZI</t>
  </si>
  <si>
    <t>A0A162IWT2_9HYPO</t>
  </si>
  <si>
    <t>I1RH38_GIBZE</t>
  </si>
  <si>
    <t>A0A0A2J168_PENEN</t>
  </si>
  <si>
    <t>A0A4Q4WAG9_9PEZI</t>
  </si>
  <si>
    <t>A0A1V6RSF4_9EURO</t>
  </si>
  <si>
    <t>A0A7C8MKP2_9PEZI</t>
  </si>
  <si>
    <t>B6HH10_PENRW</t>
  </si>
  <si>
    <t>A0A1V6YZT5_PENNA</t>
  </si>
  <si>
    <t>G9MXQ8_HYPVG</t>
  </si>
  <si>
    <t>A0A428QBK2_9HYPO</t>
  </si>
  <si>
    <t>A0A2V1BBS1_9HELO</t>
  </si>
  <si>
    <t>A0A2V1BBB9_9HELO</t>
  </si>
  <si>
    <t>A0A4S3J631_9EURO</t>
  </si>
  <si>
    <t>C7YUW0_FUSV7</t>
  </si>
  <si>
    <t>A0A2V1BBK6_9HELO</t>
  </si>
  <si>
    <t>A0A1B8D449_9PEZI</t>
  </si>
  <si>
    <t>A0A3E2H848_SCYLI</t>
  </si>
  <si>
    <t>A0A4Q4W442_9PEZI</t>
  </si>
  <si>
    <t>A0A0F9Y2U3_TRIHA</t>
  </si>
  <si>
    <t>F7WB29_SORMK</t>
  </si>
  <si>
    <t>A0A4V1XIV6_9PEZI</t>
  </si>
  <si>
    <t>E4US84_ARTGP</t>
  </si>
  <si>
    <t>F9FJX3_FUSOF</t>
  </si>
  <si>
    <t>A0A4Q4SYV0_9PEZI</t>
  </si>
  <si>
    <t>A0A0D9NKC9_METAN</t>
  </si>
  <si>
    <t>E4V1R0_ARTGP</t>
  </si>
  <si>
    <t>A0A0D9NK05_METAN</t>
  </si>
  <si>
    <t>A0A2T3Z053_9HYPO</t>
  </si>
  <si>
    <t>A0A135UST4_9PEZI</t>
  </si>
  <si>
    <t>A0A2T4C655_TRILO</t>
  </si>
  <si>
    <t>A0A0L0NEP0_TOLOC</t>
  </si>
  <si>
    <t>A0A420QVF1_FUSOX</t>
  </si>
  <si>
    <t>A0A0F7ZG59_9HYPO</t>
  </si>
  <si>
    <t>F9G5Y4_FUSOF</t>
  </si>
  <si>
    <t>A0A428RUN0_9HYPO</t>
  </si>
  <si>
    <t>F9G5Y8_FUSOF</t>
  </si>
  <si>
    <t>F9G8W5_FUSOF</t>
  </si>
  <si>
    <t>F9F8G1_FUSOF</t>
  </si>
  <si>
    <t>A0A428NBA9_9HYPO</t>
  </si>
  <si>
    <t>A0A2P4ZLN9_9HYPO</t>
  </si>
  <si>
    <t>A0A175VP41_9PEZI</t>
  </si>
  <si>
    <t>I1RH37_GIBZE</t>
  </si>
  <si>
    <t>A0A1L9Q3J1_ASPVE</t>
  </si>
  <si>
    <t>A0A0G0AD65_TRIHA</t>
  </si>
  <si>
    <t>A0A2G7FF11_9EURO</t>
  </si>
  <si>
    <t>N1S9S2_FUSC4</t>
  </si>
  <si>
    <t>J3P9D0_GAET3</t>
  </si>
  <si>
    <t>A0A5N6SYQ0_ASPPS</t>
  </si>
  <si>
    <t>A0A5N6EXB3_9EURO</t>
  </si>
  <si>
    <t>A0A5N6DC51_ASPPA</t>
  </si>
  <si>
    <t>A0A2T2N025_CORCC</t>
  </si>
  <si>
    <t>A0A0F0ILJ4_ASPPU</t>
  </si>
  <si>
    <t>X0CFZ5_FUSOX</t>
  </si>
  <si>
    <t>G9MXQ9_HYPVG</t>
  </si>
  <si>
    <t>A0A2H3GX77_FUSOX</t>
  </si>
  <si>
    <t>A0A1S9D8P7_ASPOZ</t>
  </si>
  <si>
    <t>A0A4Q4U8Z6_9PEZI</t>
  </si>
  <si>
    <t>A0A4V1X9B5_9PEZI</t>
  </si>
  <si>
    <t>A0A2K0VV03_GIBNY</t>
  </si>
  <si>
    <t>A0A0U5GUM0_9EURO</t>
  </si>
  <si>
    <t>A0A0C4E7S3_MAGP6</t>
  </si>
  <si>
    <t>I1RXU5_GIBZE</t>
  </si>
  <si>
    <t>A0A7H8R845_9EURO</t>
  </si>
  <si>
    <t>A0A2T3Z033_9HYPO</t>
  </si>
  <si>
    <t>A0A420RQ87_FUSOX</t>
  </si>
  <si>
    <t>A0A4Q4YJH8_9PEZI</t>
  </si>
  <si>
    <t>N4UF01_FUSC1</t>
  </si>
  <si>
    <t>A0A4Q4YIA8_9PEZI</t>
  </si>
  <si>
    <t>W9HTW2_FUSOX</t>
  </si>
  <si>
    <t>A0A4T0WKW4_9PEZI</t>
  </si>
  <si>
    <t>H1VCT3_COLHI</t>
  </si>
  <si>
    <t>X0CGM3_FUSOX</t>
  </si>
  <si>
    <t>F9FJH8_FUSOF</t>
  </si>
  <si>
    <t>A0A2K0WG85_GIBNY</t>
  </si>
  <si>
    <t>S0E9Q2_GIBF5</t>
  </si>
  <si>
    <t>A0A428NB56_9HYPO</t>
  </si>
  <si>
    <t>A0A439D6Q8_9PEZI</t>
  </si>
  <si>
    <t>A0A7J6JJQ1_COLFN</t>
  </si>
  <si>
    <t>W7MZE2_GIBM7</t>
  </si>
  <si>
    <t>A0A167YVL9_9HYPO</t>
  </si>
  <si>
    <t>W9HUP0_FUSOX</t>
  </si>
  <si>
    <t>S0E9X1_GIBF5</t>
  </si>
  <si>
    <t>A0A4Q4VED7_9PEZI</t>
  </si>
  <si>
    <t>F9G8W7_FUSOF</t>
  </si>
  <si>
    <t>C7Z6T8_FUSV7</t>
  </si>
  <si>
    <t>A0A179EYN7_METCM</t>
  </si>
  <si>
    <t>A0A4Q4XUP8_9PEZI</t>
  </si>
  <si>
    <t>A0A3M2SAS8_9HYPO</t>
  </si>
  <si>
    <t>A0A420RPY0_FUSOX</t>
  </si>
  <si>
    <t>A0A2H3GL48_FUSOX</t>
  </si>
  <si>
    <t>A0A179G0M6_METCM</t>
  </si>
  <si>
    <t>C7Z913_FUSV7</t>
  </si>
  <si>
    <t>A0A428U150_9HYPO</t>
  </si>
  <si>
    <t>F9F9J9_FUSOF</t>
  </si>
  <si>
    <t>W7MNZ1_GIBM7</t>
  </si>
  <si>
    <t>A0A439D6R5_9PEZI</t>
  </si>
  <si>
    <t>A0A5Q4BPJ9_9PEZI</t>
  </si>
  <si>
    <t>C7ZAR5_FUSV7</t>
  </si>
  <si>
    <t>F9F8G2_FUSOF</t>
  </si>
  <si>
    <t>S0EDJ3_GIBF5</t>
  </si>
  <si>
    <t>A0A1V1T6W4_9FUNG</t>
  </si>
  <si>
    <t>A0A428QJ27_9HYPO</t>
  </si>
  <si>
    <t>A0A5N6U7U9_9EURO</t>
  </si>
  <si>
    <t>A0A420QVE1_FUSOX</t>
  </si>
  <si>
    <t>F9FJX4_FUSOF</t>
  </si>
  <si>
    <t>A0A428PRG3_9HYPO</t>
  </si>
  <si>
    <t xml:space="preserve">Sequence         </t>
  </si>
  <si>
    <t>E-value</t>
  </si>
  <si>
    <t xml:space="preserve">hmm-t </t>
  </si>
  <si>
    <t xml:space="preserve">Score  </t>
  </si>
  <si>
    <t>domain</t>
  </si>
  <si>
    <t>sensivity</t>
  </si>
  <si>
    <t>F1</t>
  </si>
  <si>
    <t>1-spec</t>
  </si>
  <si>
    <t>Содержит домен</t>
  </si>
  <si>
    <t>Есть в выборке</t>
  </si>
  <si>
    <t>Длина</t>
  </si>
  <si>
    <t>Accuracy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</si>
</sst>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3" borderId="0" applyNumberFormat="0" applyBorder="0" applyAlignment="0" applyProtection="0"/>
    <xf numFmtId="0" fontId="2" fillId="4" borderId="1" applyNumberFormat="0" applyAlignment="0" applyProtection="0"/>
  </cellStyleXfs>
  <cellXfs count="13">
    <xf numFmtId="0" fontId="0" fillId="0" borderId="0" xfId="0"/>
    <xf numFmtId="0" fontId="0" fillId="0" borderId="0" xfId="0" applyNumberFormat="1"/>
    <xf numFmtId="2" fontId="0" fillId="0" borderId="0" xfId="0" applyNumberFormat="1"/>
    <xf numFmtId="49" fontId="0" fillId="0" borderId="0" xfId="0" applyNumberFormat="1"/>
    <xf numFmtId="11" fontId="0" fillId="0" borderId="0" xfId="0" applyNumberFormat="1"/>
    <xf numFmtId="0" fontId="0" fillId="2" borderId="0" xfId="0" applyNumberFormat="1" applyFill="1"/>
    <xf numFmtId="0" fontId="0" fillId="2" borderId="0" xfId="0" applyFill="1"/>
    <xf numFmtId="0" fontId="2" fillId="4" borderId="1" xfId="2"/>
    <xf numFmtId="2" fontId="2" fillId="4" borderId="1" xfId="2" applyNumberFormat="1"/>
    <xf numFmtId="0" fontId="2" fillId="4" borderId="1" xfId="2" applyNumberFormat="1"/>
    <xf numFmtId="0" fontId="1" fillId="3" borderId="0" xfId="1"/>
    <xf numFmtId="0" fontId="0" fillId="5" borderId="0" xfId="0" applyNumberFormat="1" applyFill="1"/>
    <xf numFmtId="0" fontId="0" fillId="5" borderId="0" xfId="0" applyFill="1"/>
  </cellXfs>
  <cellStyles count="3">
    <cellStyle name="Вывод" xfId="2" builtinId="21"/>
    <cellStyle name="Обычный" xfId="0" builtinId="0"/>
    <cellStyle name="Плохой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4.8863525954037319E-2"/>
          <c:y val="7.6091386282562498E-2"/>
          <c:w val="0.92427280904954379"/>
          <c:h val="0.85645849011638098"/>
        </c:manualLayout>
      </c:layout>
      <c:lineChart>
        <c:grouping val="standard"/>
        <c:varyColors val="0"/>
        <c:ser>
          <c:idx val="0"/>
          <c:order val="0"/>
          <c:tx>
            <c:strRef>
              <c:f>Основной!$F$1</c:f>
              <c:strCache>
                <c:ptCount val="1"/>
                <c:pt idx="0">
                  <c:v>Score 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Основной!$F$2:$F$158</c:f>
              <c:numCache>
                <c:formatCode>General</c:formatCode>
                <c:ptCount val="157"/>
                <c:pt idx="0">
                  <c:v>392.4</c:v>
                </c:pt>
                <c:pt idx="1">
                  <c:v>379.6</c:v>
                </c:pt>
                <c:pt idx="2">
                  <c:v>379.5</c:v>
                </c:pt>
                <c:pt idx="3">
                  <c:v>365.3</c:v>
                </c:pt>
                <c:pt idx="4">
                  <c:v>362.5</c:v>
                </c:pt>
                <c:pt idx="5">
                  <c:v>362</c:v>
                </c:pt>
                <c:pt idx="6">
                  <c:v>361.8</c:v>
                </c:pt>
                <c:pt idx="7">
                  <c:v>359.7</c:v>
                </c:pt>
                <c:pt idx="8">
                  <c:v>358</c:v>
                </c:pt>
                <c:pt idx="9">
                  <c:v>352.7</c:v>
                </c:pt>
                <c:pt idx="10">
                  <c:v>349.9</c:v>
                </c:pt>
                <c:pt idx="11">
                  <c:v>347.4</c:v>
                </c:pt>
                <c:pt idx="12">
                  <c:v>326.7</c:v>
                </c:pt>
                <c:pt idx="13">
                  <c:v>326.3</c:v>
                </c:pt>
                <c:pt idx="14">
                  <c:v>326.2</c:v>
                </c:pt>
                <c:pt idx="15">
                  <c:v>325.8</c:v>
                </c:pt>
                <c:pt idx="16">
                  <c:v>325.3</c:v>
                </c:pt>
                <c:pt idx="17">
                  <c:v>324.39999999999998</c:v>
                </c:pt>
                <c:pt idx="18">
                  <c:v>320.5</c:v>
                </c:pt>
                <c:pt idx="19">
                  <c:v>320.5</c:v>
                </c:pt>
                <c:pt idx="20">
                  <c:v>315.5</c:v>
                </c:pt>
                <c:pt idx="21">
                  <c:v>315.5</c:v>
                </c:pt>
                <c:pt idx="22">
                  <c:v>313.5</c:v>
                </c:pt>
                <c:pt idx="23">
                  <c:v>309.10000000000002</c:v>
                </c:pt>
                <c:pt idx="24">
                  <c:v>307.2</c:v>
                </c:pt>
                <c:pt idx="25">
                  <c:v>304</c:v>
                </c:pt>
                <c:pt idx="26">
                  <c:v>301</c:v>
                </c:pt>
                <c:pt idx="27">
                  <c:v>300.7</c:v>
                </c:pt>
                <c:pt idx="28">
                  <c:v>299.8</c:v>
                </c:pt>
                <c:pt idx="29">
                  <c:v>298.39999999999998</c:v>
                </c:pt>
                <c:pt idx="30">
                  <c:v>297.2</c:v>
                </c:pt>
                <c:pt idx="31">
                  <c:v>296.60000000000002</c:v>
                </c:pt>
                <c:pt idx="32">
                  <c:v>293.3</c:v>
                </c:pt>
                <c:pt idx="33">
                  <c:v>293.3</c:v>
                </c:pt>
                <c:pt idx="34">
                  <c:v>292.7</c:v>
                </c:pt>
                <c:pt idx="35">
                  <c:v>291.5</c:v>
                </c:pt>
                <c:pt idx="36">
                  <c:v>288.2</c:v>
                </c:pt>
                <c:pt idx="37">
                  <c:v>287.10000000000002</c:v>
                </c:pt>
                <c:pt idx="38">
                  <c:v>281.89999999999998</c:v>
                </c:pt>
                <c:pt idx="39">
                  <c:v>281.60000000000002</c:v>
                </c:pt>
                <c:pt idx="40">
                  <c:v>281.10000000000002</c:v>
                </c:pt>
                <c:pt idx="41">
                  <c:v>279.89999999999998</c:v>
                </c:pt>
                <c:pt idx="42">
                  <c:v>279.7</c:v>
                </c:pt>
                <c:pt idx="43">
                  <c:v>269.89999999999998</c:v>
                </c:pt>
                <c:pt idx="44">
                  <c:v>258.3</c:v>
                </c:pt>
                <c:pt idx="45">
                  <c:v>255.9</c:v>
                </c:pt>
                <c:pt idx="46">
                  <c:v>247</c:v>
                </c:pt>
                <c:pt idx="47">
                  <c:v>247</c:v>
                </c:pt>
                <c:pt idx="48">
                  <c:v>243.7</c:v>
                </c:pt>
                <c:pt idx="49">
                  <c:v>243.1</c:v>
                </c:pt>
                <c:pt idx="50">
                  <c:v>227.2</c:v>
                </c:pt>
                <c:pt idx="51">
                  <c:v>217.3</c:v>
                </c:pt>
                <c:pt idx="52">
                  <c:v>209.1</c:v>
                </c:pt>
                <c:pt idx="53">
                  <c:v>204.3</c:v>
                </c:pt>
                <c:pt idx="54">
                  <c:v>203.8</c:v>
                </c:pt>
                <c:pt idx="55">
                  <c:v>203.6</c:v>
                </c:pt>
                <c:pt idx="56">
                  <c:v>203.2</c:v>
                </c:pt>
                <c:pt idx="57">
                  <c:v>201.6</c:v>
                </c:pt>
                <c:pt idx="58">
                  <c:v>195.1</c:v>
                </c:pt>
                <c:pt idx="59">
                  <c:v>194</c:v>
                </c:pt>
                <c:pt idx="60">
                  <c:v>192.2</c:v>
                </c:pt>
                <c:pt idx="61">
                  <c:v>182.2</c:v>
                </c:pt>
                <c:pt idx="62">
                  <c:v>170.8</c:v>
                </c:pt>
                <c:pt idx="63">
                  <c:v>157.1</c:v>
                </c:pt>
                <c:pt idx="64">
                  <c:v>133.19999999999999</c:v>
                </c:pt>
                <c:pt idx="65">
                  <c:v>126.8</c:v>
                </c:pt>
                <c:pt idx="66">
                  <c:v>125.7</c:v>
                </c:pt>
                <c:pt idx="67">
                  <c:v>105.1</c:v>
                </c:pt>
                <c:pt idx="68">
                  <c:v>89.7</c:v>
                </c:pt>
                <c:pt idx="69">
                  <c:v>62.8</c:v>
                </c:pt>
                <c:pt idx="70">
                  <c:v>45.3</c:v>
                </c:pt>
                <c:pt idx="71">
                  <c:v>-18.7</c:v>
                </c:pt>
                <c:pt idx="72">
                  <c:v>-25.8</c:v>
                </c:pt>
                <c:pt idx="73">
                  <c:v>-32.9</c:v>
                </c:pt>
                <c:pt idx="74">
                  <c:v>-32.9</c:v>
                </c:pt>
                <c:pt idx="75">
                  <c:v>-33.799999999999997</c:v>
                </c:pt>
                <c:pt idx="76">
                  <c:v>-35.200000000000003</c:v>
                </c:pt>
                <c:pt idx="77">
                  <c:v>-35.4</c:v>
                </c:pt>
                <c:pt idx="78">
                  <c:v>-36.4</c:v>
                </c:pt>
                <c:pt idx="79">
                  <c:v>-37.799999999999997</c:v>
                </c:pt>
                <c:pt idx="80">
                  <c:v>-40.299999999999997</c:v>
                </c:pt>
                <c:pt idx="81">
                  <c:v>-40.9</c:v>
                </c:pt>
                <c:pt idx="82">
                  <c:v>-41.6</c:v>
                </c:pt>
                <c:pt idx="83">
                  <c:v>-42.6</c:v>
                </c:pt>
                <c:pt idx="84">
                  <c:v>-42.6</c:v>
                </c:pt>
                <c:pt idx="85">
                  <c:v>-42.6</c:v>
                </c:pt>
                <c:pt idx="86">
                  <c:v>-50</c:v>
                </c:pt>
                <c:pt idx="87">
                  <c:v>-52.7</c:v>
                </c:pt>
                <c:pt idx="88">
                  <c:v>-54.3</c:v>
                </c:pt>
                <c:pt idx="89">
                  <c:v>-56.2</c:v>
                </c:pt>
                <c:pt idx="90">
                  <c:v>-56.8</c:v>
                </c:pt>
                <c:pt idx="91">
                  <c:v>-58.5</c:v>
                </c:pt>
                <c:pt idx="92">
                  <c:v>-62.3</c:v>
                </c:pt>
                <c:pt idx="93">
                  <c:v>-65.2</c:v>
                </c:pt>
                <c:pt idx="94">
                  <c:v>-66.2</c:v>
                </c:pt>
                <c:pt idx="95">
                  <c:v>-66.5</c:v>
                </c:pt>
                <c:pt idx="96">
                  <c:v>-67.599999999999994</c:v>
                </c:pt>
                <c:pt idx="97">
                  <c:v>-67.8</c:v>
                </c:pt>
                <c:pt idx="98">
                  <c:v>-68.2</c:v>
                </c:pt>
                <c:pt idx="99">
                  <c:v>-68.900000000000006</c:v>
                </c:pt>
                <c:pt idx="100">
                  <c:v>-69.8</c:v>
                </c:pt>
                <c:pt idx="101">
                  <c:v>-70.5</c:v>
                </c:pt>
                <c:pt idx="102">
                  <c:v>-70.8</c:v>
                </c:pt>
                <c:pt idx="103">
                  <c:v>-72.400000000000006</c:v>
                </c:pt>
                <c:pt idx="104">
                  <c:v>-72.599999999999994</c:v>
                </c:pt>
                <c:pt idx="105">
                  <c:v>-72.900000000000006</c:v>
                </c:pt>
                <c:pt idx="106">
                  <c:v>-73.8</c:v>
                </c:pt>
                <c:pt idx="107">
                  <c:v>-73.8</c:v>
                </c:pt>
                <c:pt idx="108">
                  <c:v>-75.400000000000006</c:v>
                </c:pt>
                <c:pt idx="109">
                  <c:v>-75.599999999999994</c:v>
                </c:pt>
                <c:pt idx="110">
                  <c:v>-75.8</c:v>
                </c:pt>
                <c:pt idx="111">
                  <c:v>-76.599999999999994</c:v>
                </c:pt>
                <c:pt idx="112">
                  <c:v>-77.099999999999994</c:v>
                </c:pt>
                <c:pt idx="113">
                  <c:v>-77.099999999999994</c:v>
                </c:pt>
                <c:pt idx="114">
                  <c:v>-78.099999999999994</c:v>
                </c:pt>
                <c:pt idx="115">
                  <c:v>-79.3</c:v>
                </c:pt>
                <c:pt idx="116">
                  <c:v>-79.5</c:v>
                </c:pt>
                <c:pt idx="117">
                  <c:v>-80.7</c:v>
                </c:pt>
                <c:pt idx="118">
                  <c:v>-83.1</c:v>
                </c:pt>
                <c:pt idx="119">
                  <c:v>-86.5</c:v>
                </c:pt>
                <c:pt idx="120">
                  <c:v>-87.5</c:v>
                </c:pt>
                <c:pt idx="121">
                  <c:v>-87.5</c:v>
                </c:pt>
                <c:pt idx="122">
                  <c:v>-87.7</c:v>
                </c:pt>
                <c:pt idx="123">
                  <c:v>-88.5</c:v>
                </c:pt>
                <c:pt idx="124">
                  <c:v>-89.4</c:v>
                </c:pt>
                <c:pt idx="125">
                  <c:v>-90.3</c:v>
                </c:pt>
                <c:pt idx="126">
                  <c:v>-90.4</c:v>
                </c:pt>
                <c:pt idx="127">
                  <c:v>-91.6</c:v>
                </c:pt>
                <c:pt idx="128">
                  <c:v>-91.7</c:v>
                </c:pt>
                <c:pt idx="129">
                  <c:v>-93</c:v>
                </c:pt>
                <c:pt idx="130">
                  <c:v>-93</c:v>
                </c:pt>
                <c:pt idx="131">
                  <c:v>-94.1</c:v>
                </c:pt>
                <c:pt idx="132">
                  <c:v>-94.6</c:v>
                </c:pt>
                <c:pt idx="133">
                  <c:v>-95.2</c:v>
                </c:pt>
                <c:pt idx="134">
                  <c:v>-95.3</c:v>
                </c:pt>
                <c:pt idx="135">
                  <c:v>-96.2</c:v>
                </c:pt>
                <c:pt idx="136">
                  <c:v>-96.5</c:v>
                </c:pt>
                <c:pt idx="137">
                  <c:v>-96.6</c:v>
                </c:pt>
                <c:pt idx="138">
                  <c:v>-96.9</c:v>
                </c:pt>
                <c:pt idx="139">
                  <c:v>-97.3</c:v>
                </c:pt>
                <c:pt idx="140">
                  <c:v>-97.3</c:v>
                </c:pt>
                <c:pt idx="141">
                  <c:v>-97.4</c:v>
                </c:pt>
                <c:pt idx="142">
                  <c:v>-97.9</c:v>
                </c:pt>
                <c:pt idx="143">
                  <c:v>-99</c:v>
                </c:pt>
                <c:pt idx="144">
                  <c:v>-99.2</c:v>
                </c:pt>
                <c:pt idx="145">
                  <c:v>-99.4</c:v>
                </c:pt>
                <c:pt idx="146">
                  <c:v>-101</c:v>
                </c:pt>
                <c:pt idx="147">
                  <c:v>-101.3</c:v>
                </c:pt>
                <c:pt idx="148">
                  <c:v>-102.8</c:v>
                </c:pt>
                <c:pt idx="149">
                  <c:v>-103.3</c:v>
                </c:pt>
                <c:pt idx="150">
                  <c:v>-104.5</c:v>
                </c:pt>
                <c:pt idx="151">
                  <c:v>-108.1</c:v>
                </c:pt>
                <c:pt idx="152">
                  <c:v>-108.6</c:v>
                </c:pt>
                <c:pt idx="153">
                  <c:v>-109.1</c:v>
                </c:pt>
                <c:pt idx="154">
                  <c:v>-111.2</c:v>
                </c:pt>
                <c:pt idx="155">
                  <c:v>-111.9</c:v>
                </c:pt>
                <c:pt idx="156">
                  <c:v>-113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C5-43EC-87FD-49A60FF72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69082879"/>
        <c:axId val="1769067487"/>
      </c:lineChart>
      <c:catAx>
        <c:axId val="1769082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69067487"/>
        <c:crossesAt val="-200"/>
        <c:auto val="1"/>
        <c:lblAlgn val="ctr"/>
        <c:lblOffset val="100"/>
        <c:noMultiLvlLbl val="0"/>
      </c:catAx>
      <c:valAx>
        <c:axId val="17690674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690828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Основной!$K$1</c:f>
              <c:strCache>
                <c:ptCount val="1"/>
                <c:pt idx="0">
                  <c:v>Accuracy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Основной!$K$2:$K$158</c:f>
              <c:numCache>
                <c:formatCode>General</c:formatCode>
                <c:ptCount val="157"/>
                <c:pt idx="0">
                  <c:v>0.5859872611464968</c:v>
                </c:pt>
                <c:pt idx="1">
                  <c:v>0.59235668789808915</c:v>
                </c:pt>
                <c:pt idx="2">
                  <c:v>0.59872611464968151</c:v>
                </c:pt>
                <c:pt idx="3">
                  <c:v>0.60509554140127386</c:v>
                </c:pt>
                <c:pt idx="4">
                  <c:v>0.61146496815286622</c:v>
                </c:pt>
                <c:pt idx="5">
                  <c:v>0.61783439490445857</c:v>
                </c:pt>
                <c:pt idx="6">
                  <c:v>0.62420382165605093</c:v>
                </c:pt>
                <c:pt idx="7">
                  <c:v>0.63057324840764328</c:v>
                </c:pt>
                <c:pt idx="8">
                  <c:v>0.63694267515923564</c:v>
                </c:pt>
                <c:pt idx="9">
                  <c:v>0.64331210191082799</c:v>
                </c:pt>
                <c:pt idx="10">
                  <c:v>0.64968152866242035</c:v>
                </c:pt>
                <c:pt idx="11">
                  <c:v>0.6560509554140127</c:v>
                </c:pt>
                <c:pt idx="12">
                  <c:v>0.66242038216560506</c:v>
                </c:pt>
                <c:pt idx="13">
                  <c:v>0.66878980891719741</c:v>
                </c:pt>
                <c:pt idx="14">
                  <c:v>0.67515923566878977</c:v>
                </c:pt>
                <c:pt idx="15">
                  <c:v>0.68152866242038213</c:v>
                </c:pt>
                <c:pt idx="16">
                  <c:v>0.67515923566878977</c:v>
                </c:pt>
                <c:pt idx="17">
                  <c:v>0.68152866242038213</c:v>
                </c:pt>
                <c:pt idx="18">
                  <c:v>0.68789808917197448</c:v>
                </c:pt>
                <c:pt idx="19">
                  <c:v>0.69426751592356684</c:v>
                </c:pt>
                <c:pt idx="20">
                  <c:v>0.70063694267515919</c:v>
                </c:pt>
                <c:pt idx="21">
                  <c:v>0.70700636942675155</c:v>
                </c:pt>
                <c:pt idx="22">
                  <c:v>0.7133757961783439</c:v>
                </c:pt>
                <c:pt idx="23">
                  <c:v>0.70700636942675155</c:v>
                </c:pt>
                <c:pt idx="24">
                  <c:v>0.7133757961783439</c:v>
                </c:pt>
                <c:pt idx="25">
                  <c:v>0.71974522292993626</c:v>
                </c:pt>
                <c:pt idx="26">
                  <c:v>0.72611464968152861</c:v>
                </c:pt>
                <c:pt idx="27">
                  <c:v>0.73248407643312097</c:v>
                </c:pt>
                <c:pt idx="28">
                  <c:v>0.73885350318471332</c:v>
                </c:pt>
                <c:pt idx="29">
                  <c:v>0.74522292993630568</c:v>
                </c:pt>
                <c:pt idx="30">
                  <c:v>0.75159235668789814</c:v>
                </c:pt>
                <c:pt idx="31">
                  <c:v>0.7579617834394905</c:v>
                </c:pt>
                <c:pt idx="32">
                  <c:v>0.76433121019108285</c:v>
                </c:pt>
                <c:pt idx="33">
                  <c:v>0.77070063694267521</c:v>
                </c:pt>
                <c:pt idx="34">
                  <c:v>0.77707006369426757</c:v>
                </c:pt>
                <c:pt idx="35">
                  <c:v>0.78343949044585992</c:v>
                </c:pt>
                <c:pt idx="36">
                  <c:v>0.78980891719745228</c:v>
                </c:pt>
                <c:pt idx="37">
                  <c:v>0.79617834394904463</c:v>
                </c:pt>
                <c:pt idx="38">
                  <c:v>0.80254777070063699</c:v>
                </c:pt>
                <c:pt idx="39">
                  <c:v>0.80891719745222934</c:v>
                </c:pt>
                <c:pt idx="40">
                  <c:v>0.8152866242038217</c:v>
                </c:pt>
                <c:pt idx="41">
                  <c:v>0.82165605095541405</c:v>
                </c:pt>
                <c:pt idx="42">
                  <c:v>0.82802547770700641</c:v>
                </c:pt>
                <c:pt idx="43">
                  <c:v>0.83439490445859876</c:v>
                </c:pt>
                <c:pt idx="44">
                  <c:v>0.84076433121019112</c:v>
                </c:pt>
                <c:pt idx="45">
                  <c:v>0.84713375796178347</c:v>
                </c:pt>
                <c:pt idx="46">
                  <c:v>0.85350318471337583</c:v>
                </c:pt>
                <c:pt idx="47">
                  <c:v>0.85987261146496818</c:v>
                </c:pt>
                <c:pt idx="48">
                  <c:v>0.86624203821656054</c:v>
                </c:pt>
                <c:pt idx="49">
                  <c:v>0.87261146496815289</c:v>
                </c:pt>
                <c:pt idx="50">
                  <c:v>0.87898089171974525</c:v>
                </c:pt>
                <c:pt idx="51">
                  <c:v>0.88535031847133761</c:v>
                </c:pt>
                <c:pt idx="52">
                  <c:v>0.89171974522292996</c:v>
                </c:pt>
                <c:pt idx="53">
                  <c:v>0.89808917197452232</c:v>
                </c:pt>
                <c:pt idx="54">
                  <c:v>0.90445859872611467</c:v>
                </c:pt>
                <c:pt idx="55">
                  <c:v>0.91082802547770703</c:v>
                </c:pt>
                <c:pt idx="56">
                  <c:v>0.91719745222929938</c:v>
                </c:pt>
                <c:pt idx="57">
                  <c:v>0.92356687898089174</c:v>
                </c:pt>
                <c:pt idx="58">
                  <c:v>0.92993630573248409</c:v>
                </c:pt>
                <c:pt idx="59">
                  <c:v>0.93630573248407645</c:v>
                </c:pt>
                <c:pt idx="60">
                  <c:v>0.9426751592356688</c:v>
                </c:pt>
                <c:pt idx="61">
                  <c:v>0.94904458598726116</c:v>
                </c:pt>
                <c:pt idx="62">
                  <c:v>0.95541401273885351</c:v>
                </c:pt>
                <c:pt idx="63">
                  <c:v>0.94904458598726116</c:v>
                </c:pt>
                <c:pt idx="64">
                  <c:v>0.95541401273885351</c:v>
                </c:pt>
                <c:pt idx="65">
                  <c:v>0.94904458598726116</c:v>
                </c:pt>
                <c:pt idx="66">
                  <c:v>0.95541401273885351</c:v>
                </c:pt>
                <c:pt idx="67">
                  <c:v>0.96178343949044587</c:v>
                </c:pt>
                <c:pt idx="68">
                  <c:v>0.96815286624203822</c:v>
                </c:pt>
                <c:pt idx="69">
                  <c:v>0.96178343949044587</c:v>
                </c:pt>
                <c:pt idx="70">
                  <c:v>0.96815286624203822</c:v>
                </c:pt>
                <c:pt idx="71">
                  <c:v>0.96178343949044587</c:v>
                </c:pt>
                <c:pt idx="72">
                  <c:v>0.95541401273885351</c:v>
                </c:pt>
                <c:pt idx="73">
                  <c:v>0.94904458598726116</c:v>
                </c:pt>
                <c:pt idx="74">
                  <c:v>0.9426751592356688</c:v>
                </c:pt>
                <c:pt idx="75">
                  <c:v>0.93630573248407645</c:v>
                </c:pt>
                <c:pt idx="76">
                  <c:v>0.92993630573248409</c:v>
                </c:pt>
                <c:pt idx="77">
                  <c:v>0.92356687898089174</c:v>
                </c:pt>
                <c:pt idx="78">
                  <c:v>0.91719745222929938</c:v>
                </c:pt>
                <c:pt idx="79">
                  <c:v>0.91082802547770703</c:v>
                </c:pt>
                <c:pt idx="80">
                  <c:v>0.90445859872611467</c:v>
                </c:pt>
                <c:pt idx="81">
                  <c:v>0.89808917197452232</c:v>
                </c:pt>
                <c:pt idx="82">
                  <c:v>0.89171974522292996</c:v>
                </c:pt>
                <c:pt idx="83">
                  <c:v>0.88535031847133761</c:v>
                </c:pt>
                <c:pt idx="84">
                  <c:v>0.87898089171974525</c:v>
                </c:pt>
                <c:pt idx="85">
                  <c:v>0.87261146496815289</c:v>
                </c:pt>
                <c:pt idx="86">
                  <c:v>0.86624203821656054</c:v>
                </c:pt>
                <c:pt idx="87">
                  <c:v>0.85987261146496818</c:v>
                </c:pt>
                <c:pt idx="88">
                  <c:v>0.85350318471337583</c:v>
                </c:pt>
                <c:pt idx="89">
                  <c:v>0.84713375796178347</c:v>
                </c:pt>
                <c:pt idx="90">
                  <c:v>0.84076433121019112</c:v>
                </c:pt>
                <c:pt idx="91">
                  <c:v>0.83439490445859876</c:v>
                </c:pt>
                <c:pt idx="92">
                  <c:v>0.82802547770700641</c:v>
                </c:pt>
                <c:pt idx="93">
                  <c:v>0.82165605095541405</c:v>
                </c:pt>
                <c:pt idx="94">
                  <c:v>0.8152866242038217</c:v>
                </c:pt>
                <c:pt idx="95">
                  <c:v>0.80891719745222934</c:v>
                </c:pt>
                <c:pt idx="96">
                  <c:v>0.80254777070063699</c:v>
                </c:pt>
                <c:pt idx="97">
                  <c:v>0.79617834394904463</c:v>
                </c:pt>
                <c:pt idx="98">
                  <c:v>0.78980891719745228</c:v>
                </c:pt>
                <c:pt idx="99">
                  <c:v>0.78343949044585992</c:v>
                </c:pt>
                <c:pt idx="100">
                  <c:v>0.77707006369426757</c:v>
                </c:pt>
                <c:pt idx="101">
                  <c:v>0.77070063694267521</c:v>
                </c:pt>
                <c:pt idx="102">
                  <c:v>0.76433121019108285</c:v>
                </c:pt>
                <c:pt idx="103">
                  <c:v>0.7579617834394905</c:v>
                </c:pt>
                <c:pt idx="104">
                  <c:v>0.75159235668789814</c:v>
                </c:pt>
                <c:pt idx="105">
                  <c:v>0.74522292993630568</c:v>
                </c:pt>
                <c:pt idx="106">
                  <c:v>0.73885350318471332</c:v>
                </c:pt>
                <c:pt idx="107">
                  <c:v>0.73248407643312097</c:v>
                </c:pt>
                <c:pt idx="108">
                  <c:v>0.72611464968152861</c:v>
                </c:pt>
                <c:pt idx="109">
                  <c:v>0.71974522292993626</c:v>
                </c:pt>
                <c:pt idx="110">
                  <c:v>0.7133757961783439</c:v>
                </c:pt>
                <c:pt idx="111">
                  <c:v>0.70700636942675155</c:v>
                </c:pt>
                <c:pt idx="112">
                  <c:v>0.70063694267515919</c:v>
                </c:pt>
                <c:pt idx="113">
                  <c:v>0.69426751592356684</c:v>
                </c:pt>
                <c:pt idx="114">
                  <c:v>0.68789808917197448</c:v>
                </c:pt>
                <c:pt idx="115">
                  <c:v>0.68152866242038213</c:v>
                </c:pt>
                <c:pt idx="116">
                  <c:v>0.67515923566878977</c:v>
                </c:pt>
                <c:pt idx="117">
                  <c:v>0.66878980891719741</c:v>
                </c:pt>
                <c:pt idx="118">
                  <c:v>0.66242038216560506</c:v>
                </c:pt>
                <c:pt idx="119">
                  <c:v>0.6560509554140127</c:v>
                </c:pt>
                <c:pt idx="120">
                  <c:v>0.64968152866242035</c:v>
                </c:pt>
                <c:pt idx="121">
                  <c:v>0.64331210191082799</c:v>
                </c:pt>
                <c:pt idx="122">
                  <c:v>0.63694267515923564</c:v>
                </c:pt>
                <c:pt idx="123">
                  <c:v>0.63057324840764328</c:v>
                </c:pt>
                <c:pt idx="124">
                  <c:v>0.62420382165605093</c:v>
                </c:pt>
                <c:pt idx="125">
                  <c:v>0.61783439490445857</c:v>
                </c:pt>
                <c:pt idx="126">
                  <c:v>0.61146496815286622</c:v>
                </c:pt>
                <c:pt idx="127">
                  <c:v>0.60509554140127386</c:v>
                </c:pt>
                <c:pt idx="128">
                  <c:v>0.59872611464968151</c:v>
                </c:pt>
                <c:pt idx="129">
                  <c:v>0.59235668789808915</c:v>
                </c:pt>
                <c:pt idx="130">
                  <c:v>0.5859872611464968</c:v>
                </c:pt>
                <c:pt idx="131">
                  <c:v>0.57961783439490444</c:v>
                </c:pt>
                <c:pt idx="132">
                  <c:v>0.57324840764331209</c:v>
                </c:pt>
                <c:pt idx="133">
                  <c:v>0.56687898089171973</c:v>
                </c:pt>
                <c:pt idx="134">
                  <c:v>0.56050955414012738</c:v>
                </c:pt>
                <c:pt idx="135">
                  <c:v>0.55414012738853502</c:v>
                </c:pt>
                <c:pt idx="136">
                  <c:v>0.54777070063694266</c:v>
                </c:pt>
                <c:pt idx="137">
                  <c:v>0.54140127388535031</c:v>
                </c:pt>
                <c:pt idx="138">
                  <c:v>0.53503184713375795</c:v>
                </c:pt>
                <c:pt idx="139">
                  <c:v>0.5286624203821656</c:v>
                </c:pt>
                <c:pt idx="140">
                  <c:v>0.52229299363057324</c:v>
                </c:pt>
                <c:pt idx="141">
                  <c:v>0.51592356687898089</c:v>
                </c:pt>
                <c:pt idx="142">
                  <c:v>0.50955414012738853</c:v>
                </c:pt>
                <c:pt idx="143">
                  <c:v>0.50318471337579618</c:v>
                </c:pt>
                <c:pt idx="144">
                  <c:v>0.49681528662420382</c:v>
                </c:pt>
                <c:pt idx="145">
                  <c:v>0.49044585987261147</c:v>
                </c:pt>
                <c:pt idx="146">
                  <c:v>0.48407643312101911</c:v>
                </c:pt>
                <c:pt idx="147">
                  <c:v>0.47770700636942676</c:v>
                </c:pt>
                <c:pt idx="148">
                  <c:v>0.4713375796178344</c:v>
                </c:pt>
                <c:pt idx="149">
                  <c:v>0.46496815286624205</c:v>
                </c:pt>
                <c:pt idx="150">
                  <c:v>0.45859872611464969</c:v>
                </c:pt>
                <c:pt idx="151">
                  <c:v>0.45222929936305734</c:v>
                </c:pt>
                <c:pt idx="152">
                  <c:v>0.44585987261146498</c:v>
                </c:pt>
                <c:pt idx="153">
                  <c:v>0.43949044585987262</c:v>
                </c:pt>
                <c:pt idx="154">
                  <c:v>0.43312101910828027</c:v>
                </c:pt>
                <c:pt idx="155">
                  <c:v>0.42675159235668791</c:v>
                </c:pt>
                <c:pt idx="156">
                  <c:v>0.42675159235668791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FD-4B65-A8E0-B1066C9BE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1196847"/>
        <c:axId val="1851199759"/>
      </c:lineChart>
      <c:catAx>
        <c:axId val="18511968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51199759"/>
        <c:crosses val="autoZero"/>
        <c:auto val="1"/>
        <c:lblAlgn val="ctr"/>
        <c:lblOffset val="100"/>
        <c:noMultiLvlLbl val="0"/>
      </c:catAx>
      <c:valAx>
        <c:axId val="18511997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511968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Основной!$L$1</c:f>
              <c:strCache>
                <c:ptCount val="1"/>
                <c:pt idx="0">
                  <c:v>F1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Основной!$L$2:$L$158</c:f>
              <c:numCache>
                <c:formatCode>General</c:formatCode>
                <c:ptCount val="157"/>
                <c:pt idx="0">
                  <c:v>2.9850746268656716E-2</c:v>
                </c:pt>
                <c:pt idx="1">
                  <c:v>5.8823529411764705E-2</c:v>
                </c:pt>
                <c:pt idx="2">
                  <c:v>8.6956521739130432E-2</c:v>
                </c:pt>
                <c:pt idx="3">
                  <c:v>0.11428571428571428</c:v>
                </c:pt>
                <c:pt idx="4">
                  <c:v>0.14084507042253522</c:v>
                </c:pt>
                <c:pt idx="5">
                  <c:v>0.16666666666666666</c:v>
                </c:pt>
                <c:pt idx="6">
                  <c:v>0.19178082191780821</c:v>
                </c:pt>
                <c:pt idx="7">
                  <c:v>0.21621621621621623</c:v>
                </c:pt>
                <c:pt idx="8">
                  <c:v>0.24</c:v>
                </c:pt>
                <c:pt idx="9">
                  <c:v>0.26315789473684209</c:v>
                </c:pt>
                <c:pt idx="10">
                  <c:v>0.2857142857142857</c:v>
                </c:pt>
                <c:pt idx="11">
                  <c:v>0.30769230769230771</c:v>
                </c:pt>
                <c:pt idx="12">
                  <c:v>0.32911392405063289</c:v>
                </c:pt>
                <c:pt idx="13">
                  <c:v>0.35</c:v>
                </c:pt>
                <c:pt idx="14">
                  <c:v>0.37037037037037035</c:v>
                </c:pt>
                <c:pt idx="15">
                  <c:v>0.3902439024390244</c:v>
                </c:pt>
                <c:pt idx="16">
                  <c:v>0.38554216867469882</c:v>
                </c:pt>
                <c:pt idx="17">
                  <c:v>0.40476190476190477</c:v>
                </c:pt>
                <c:pt idx="18">
                  <c:v>0.42352941176470588</c:v>
                </c:pt>
                <c:pt idx="19">
                  <c:v>0.44186046511627908</c:v>
                </c:pt>
                <c:pt idx="20">
                  <c:v>0.45977011494252873</c:v>
                </c:pt>
                <c:pt idx="21">
                  <c:v>0.47727272727272729</c:v>
                </c:pt>
                <c:pt idx="22">
                  <c:v>0.4943820224719101</c:v>
                </c:pt>
                <c:pt idx="23">
                  <c:v>0.48888888888888887</c:v>
                </c:pt>
                <c:pt idx="24">
                  <c:v>0.50549450549450547</c:v>
                </c:pt>
                <c:pt idx="25">
                  <c:v>0.52173913043478259</c:v>
                </c:pt>
                <c:pt idx="26">
                  <c:v>0.5376344086021505</c:v>
                </c:pt>
                <c:pt idx="27">
                  <c:v>0.55319148936170215</c:v>
                </c:pt>
                <c:pt idx="28">
                  <c:v>0.56842105263157894</c:v>
                </c:pt>
                <c:pt idx="29">
                  <c:v>0.58333333333333337</c:v>
                </c:pt>
                <c:pt idx="30">
                  <c:v>0.59793814432989689</c:v>
                </c:pt>
                <c:pt idx="31">
                  <c:v>0.61224489795918369</c:v>
                </c:pt>
                <c:pt idx="32">
                  <c:v>0.6262626262626263</c:v>
                </c:pt>
                <c:pt idx="33">
                  <c:v>0.64</c:v>
                </c:pt>
                <c:pt idx="34">
                  <c:v>0.65346534653465349</c:v>
                </c:pt>
                <c:pt idx="35">
                  <c:v>0.66666666666666663</c:v>
                </c:pt>
                <c:pt idx="36">
                  <c:v>0.67961165048543692</c:v>
                </c:pt>
                <c:pt idx="37">
                  <c:v>0.69230769230769229</c:v>
                </c:pt>
                <c:pt idx="38">
                  <c:v>0.70476190476190481</c:v>
                </c:pt>
                <c:pt idx="39">
                  <c:v>0.71698113207547165</c:v>
                </c:pt>
                <c:pt idx="40">
                  <c:v>0.7289719626168224</c:v>
                </c:pt>
                <c:pt idx="41">
                  <c:v>0.7407407407407407</c:v>
                </c:pt>
                <c:pt idx="42">
                  <c:v>0.75229357798165142</c:v>
                </c:pt>
                <c:pt idx="43">
                  <c:v>0.76363636363636367</c:v>
                </c:pt>
                <c:pt idx="44">
                  <c:v>0.77477477477477474</c:v>
                </c:pt>
                <c:pt idx="45">
                  <c:v>0.7857142857142857</c:v>
                </c:pt>
                <c:pt idx="46">
                  <c:v>0.79646017699115046</c:v>
                </c:pt>
                <c:pt idx="47">
                  <c:v>0.80701754385964908</c:v>
                </c:pt>
                <c:pt idx="48">
                  <c:v>0.81739130434782614</c:v>
                </c:pt>
                <c:pt idx="49">
                  <c:v>0.82758620689655171</c:v>
                </c:pt>
                <c:pt idx="50">
                  <c:v>0.83760683760683763</c:v>
                </c:pt>
                <c:pt idx="51">
                  <c:v>0.84745762711864403</c:v>
                </c:pt>
                <c:pt idx="52">
                  <c:v>0.8571428571428571</c:v>
                </c:pt>
                <c:pt idx="53">
                  <c:v>0.8666666666666667</c:v>
                </c:pt>
                <c:pt idx="54">
                  <c:v>0.87603305785123964</c:v>
                </c:pt>
                <c:pt idx="55">
                  <c:v>0.88524590163934425</c:v>
                </c:pt>
                <c:pt idx="56">
                  <c:v>0.89430894308943087</c:v>
                </c:pt>
                <c:pt idx="57">
                  <c:v>0.90322580645161288</c:v>
                </c:pt>
                <c:pt idx="58">
                  <c:v>0.91200000000000003</c:v>
                </c:pt>
                <c:pt idx="59">
                  <c:v>0.92063492063492058</c:v>
                </c:pt>
                <c:pt idx="60">
                  <c:v>0.92913385826771655</c:v>
                </c:pt>
                <c:pt idx="61">
                  <c:v>0.9375</c:v>
                </c:pt>
                <c:pt idx="62">
                  <c:v>0.94573643410852715</c:v>
                </c:pt>
                <c:pt idx="63">
                  <c:v>0.93846153846153846</c:v>
                </c:pt>
                <c:pt idx="64">
                  <c:v>0.94656488549618323</c:v>
                </c:pt>
                <c:pt idx="65">
                  <c:v>0.93939393939393945</c:v>
                </c:pt>
                <c:pt idx="66">
                  <c:v>0.94736842105263153</c:v>
                </c:pt>
                <c:pt idx="67">
                  <c:v>0.95522388059701491</c:v>
                </c:pt>
                <c:pt idx="68">
                  <c:v>0.96296296296296291</c:v>
                </c:pt>
                <c:pt idx="69">
                  <c:v>0.95588235294117652</c:v>
                </c:pt>
                <c:pt idx="70">
                  <c:v>0.96350364963503654</c:v>
                </c:pt>
                <c:pt idx="71">
                  <c:v>0.95652173913043481</c:v>
                </c:pt>
                <c:pt idx="72">
                  <c:v>0.94964028776978415</c:v>
                </c:pt>
                <c:pt idx="73">
                  <c:v>0.94285714285714284</c:v>
                </c:pt>
                <c:pt idx="74">
                  <c:v>0.93617021276595747</c:v>
                </c:pt>
                <c:pt idx="75">
                  <c:v>0.92957746478873238</c:v>
                </c:pt>
                <c:pt idx="76">
                  <c:v>0.92307692307692313</c:v>
                </c:pt>
                <c:pt idx="77">
                  <c:v>0.91666666666666663</c:v>
                </c:pt>
                <c:pt idx="78">
                  <c:v>0.91034482758620694</c:v>
                </c:pt>
                <c:pt idx="79">
                  <c:v>0.90410958904109584</c:v>
                </c:pt>
                <c:pt idx="80">
                  <c:v>0.89795918367346939</c:v>
                </c:pt>
                <c:pt idx="81">
                  <c:v>0.89189189189189189</c:v>
                </c:pt>
                <c:pt idx="82">
                  <c:v>0.88590604026845643</c:v>
                </c:pt>
                <c:pt idx="83">
                  <c:v>0.88</c:v>
                </c:pt>
                <c:pt idx="84">
                  <c:v>0.8741721854304636</c:v>
                </c:pt>
                <c:pt idx="85">
                  <c:v>0.86842105263157898</c:v>
                </c:pt>
                <c:pt idx="86">
                  <c:v>0.86274509803921573</c:v>
                </c:pt>
                <c:pt idx="87">
                  <c:v>0.8571428571428571</c:v>
                </c:pt>
                <c:pt idx="88">
                  <c:v>0.85161290322580641</c:v>
                </c:pt>
                <c:pt idx="89">
                  <c:v>0.84615384615384615</c:v>
                </c:pt>
                <c:pt idx="90">
                  <c:v>0.84076433121019112</c:v>
                </c:pt>
                <c:pt idx="91">
                  <c:v>0.83544303797468356</c:v>
                </c:pt>
                <c:pt idx="92">
                  <c:v>0.83018867924528306</c:v>
                </c:pt>
                <c:pt idx="93">
                  <c:v>0.82499999999999996</c:v>
                </c:pt>
                <c:pt idx="94">
                  <c:v>0.81987577639751552</c:v>
                </c:pt>
                <c:pt idx="95">
                  <c:v>0.81481481481481477</c:v>
                </c:pt>
                <c:pt idx="96">
                  <c:v>0.80981595092024539</c:v>
                </c:pt>
                <c:pt idx="97">
                  <c:v>0.80487804878048785</c:v>
                </c:pt>
                <c:pt idx="98">
                  <c:v>0.8</c:v>
                </c:pt>
                <c:pt idx="99">
                  <c:v>0.79518072289156627</c:v>
                </c:pt>
                <c:pt idx="100">
                  <c:v>0.79041916167664672</c:v>
                </c:pt>
                <c:pt idx="101">
                  <c:v>0.7857142857142857</c:v>
                </c:pt>
                <c:pt idx="102">
                  <c:v>0.78106508875739644</c:v>
                </c:pt>
                <c:pt idx="103">
                  <c:v>0.77647058823529413</c:v>
                </c:pt>
                <c:pt idx="104">
                  <c:v>0.77192982456140347</c:v>
                </c:pt>
                <c:pt idx="105">
                  <c:v>0.76744186046511631</c:v>
                </c:pt>
                <c:pt idx="106">
                  <c:v>0.76300578034682076</c:v>
                </c:pt>
                <c:pt idx="107">
                  <c:v>0.75862068965517238</c:v>
                </c:pt>
                <c:pt idx="108">
                  <c:v>0.75428571428571434</c:v>
                </c:pt>
                <c:pt idx="109">
                  <c:v>0.75</c:v>
                </c:pt>
                <c:pt idx="110">
                  <c:v>0.74576271186440679</c:v>
                </c:pt>
                <c:pt idx="111">
                  <c:v>0.7415730337078652</c:v>
                </c:pt>
                <c:pt idx="112">
                  <c:v>0.73743016759776536</c:v>
                </c:pt>
                <c:pt idx="113">
                  <c:v>0.73333333333333328</c:v>
                </c:pt>
                <c:pt idx="114">
                  <c:v>0.72928176795580113</c:v>
                </c:pt>
                <c:pt idx="115">
                  <c:v>0.72527472527472525</c:v>
                </c:pt>
                <c:pt idx="116">
                  <c:v>0.72131147540983609</c:v>
                </c:pt>
                <c:pt idx="117">
                  <c:v>0.71739130434782605</c:v>
                </c:pt>
                <c:pt idx="118">
                  <c:v>0.71351351351351355</c:v>
                </c:pt>
                <c:pt idx="119">
                  <c:v>0.70967741935483875</c:v>
                </c:pt>
                <c:pt idx="120">
                  <c:v>0.70588235294117652</c:v>
                </c:pt>
                <c:pt idx="121">
                  <c:v>0.7021276595744681</c:v>
                </c:pt>
                <c:pt idx="122">
                  <c:v>0.69841269841269837</c:v>
                </c:pt>
                <c:pt idx="123">
                  <c:v>0.69473684210526321</c:v>
                </c:pt>
                <c:pt idx="124">
                  <c:v>0.69109947643979053</c:v>
                </c:pt>
                <c:pt idx="125">
                  <c:v>0.6875</c:v>
                </c:pt>
                <c:pt idx="126">
                  <c:v>0.68393782383419688</c:v>
                </c:pt>
                <c:pt idx="127">
                  <c:v>0.68041237113402064</c:v>
                </c:pt>
                <c:pt idx="128">
                  <c:v>0.67692307692307696</c:v>
                </c:pt>
                <c:pt idx="129">
                  <c:v>0.67346938775510201</c:v>
                </c:pt>
                <c:pt idx="130">
                  <c:v>0.67005076142131981</c:v>
                </c:pt>
                <c:pt idx="131">
                  <c:v>0.66666666666666663</c:v>
                </c:pt>
                <c:pt idx="132">
                  <c:v>0.66331658291457285</c:v>
                </c:pt>
                <c:pt idx="133">
                  <c:v>0.66</c:v>
                </c:pt>
                <c:pt idx="134">
                  <c:v>0.65671641791044777</c:v>
                </c:pt>
                <c:pt idx="135">
                  <c:v>0.65346534653465349</c:v>
                </c:pt>
                <c:pt idx="136">
                  <c:v>0.65024630541871919</c:v>
                </c:pt>
                <c:pt idx="137">
                  <c:v>0.6470588235294118</c:v>
                </c:pt>
                <c:pt idx="138">
                  <c:v>0.64390243902439026</c:v>
                </c:pt>
                <c:pt idx="139">
                  <c:v>0.64077669902912626</c:v>
                </c:pt>
                <c:pt idx="140">
                  <c:v>0.6376811594202898</c:v>
                </c:pt>
                <c:pt idx="141">
                  <c:v>0.63461538461538458</c:v>
                </c:pt>
                <c:pt idx="142">
                  <c:v>0.63157894736842102</c:v>
                </c:pt>
                <c:pt idx="143">
                  <c:v>0.62857142857142856</c:v>
                </c:pt>
                <c:pt idx="144">
                  <c:v>0.62559241706161139</c:v>
                </c:pt>
                <c:pt idx="145">
                  <c:v>0.62264150943396224</c:v>
                </c:pt>
                <c:pt idx="146">
                  <c:v>0.61971830985915488</c:v>
                </c:pt>
                <c:pt idx="147">
                  <c:v>0.61682242990654201</c:v>
                </c:pt>
                <c:pt idx="148">
                  <c:v>0.61395348837209307</c:v>
                </c:pt>
                <c:pt idx="149">
                  <c:v>0.61111111111111116</c:v>
                </c:pt>
                <c:pt idx="150">
                  <c:v>0.60829493087557607</c:v>
                </c:pt>
                <c:pt idx="151">
                  <c:v>0.60550458715596334</c:v>
                </c:pt>
                <c:pt idx="152">
                  <c:v>0.60273972602739723</c:v>
                </c:pt>
                <c:pt idx="153">
                  <c:v>0.6</c:v>
                </c:pt>
                <c:pt idx="154">
                  <c:v>0.59728506787330315</c:v>
                </c:pt>
                <c:pt idx="155">
                  <c:v>0.59459459459459463</c:v>
                </c:pt>
                <c:pt idx="156">
                  <c:v>0.59192825112107628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58-4E3B-A389-11F786417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4942815"/>
        <c:axId val="1934943231"/>
      </c:lineChart>
      <c:catAx>
        <c:axId val="19349428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34943231"/>
        <c:crosses val="autoZero"/>
        <c:auto val="1"/>
        <c:lblAlgn val="ctr"/>
        <c:lblOffset val="100"/>
        <c:noMultiLvlLbl val="0"/>
      </c:catAx>
      <c:valAx>
        <c:axId val="1934943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349428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5.2460898588368873E-2"/>
          <c:y val="0.11699210230313555"/>
          <c:w val="0.9229689288443742"/>
          <c:h val="0.8195637967671594"/>
        </c:manualLayout>
      </c:layout>
      <c:scatterChart>
        <c:scatterStyle val="lineMarker"/>
        <c:varyColors val="0"/>
        <c:ser>
          <c:idx val="0"/>
          <c:order val="0"/>
          <c:tx>
            <c:v>ROC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Основной!$J$2:$J$158</c:f>
              <c:numCache>
                <c:formatCode>General</c:formatCode>
                <c:ptCount val="15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1.098901098901095E-2</c:v>
                </c:pt>
                <c:pt idx="18">
                  <c:v>1.098901098901095E-2</c:v>
                </c:pt>
                <c:pt idx="19">
                  <c:v>1.098901098901095E-2</c:v>
                </c:pt>
                <c:pt idx="20">
                  <c:v>1.098901098901095E-2</c:v>
                </c:pt>
                <c:pt idx="21">
                  <c:v>1.098901098901095E-2</c:v>
                </c:pt>
                <c:pt idx="22">
                  <c:v>1.098901098901095E-2</c:v>
                </c:pt>
                <c:pt idx="23">
                  <c:v>1.098901098901095E-2</c:v>
                </c:pt>
                <c:pt idx="24">
                  <c:v>2.1978021978022011E-2</c:v>
                </c:pt>
                <c:pt idx="25">
                  <c:v>2.1978021978022011E-2</c:v>
                </c:pt>
                <c:pt idx="26">
                  <c:v>2.1978021978022011E-2</c:v>
                </c:pt>
                <c:pt idx="27">
                  <c:v>2.1978021978022011E-2</c:v>
                </c:pt>
                <c:pt idx="28">
                  <c:v>2.1978021978022011E-2</c:v>
                </c:pt>
                <c:pt idx="29">
                  <c:v>2.1978021978022011E-2</c:v>
                </c:pt>
                <c:pt idx="30">
                  <c:v>2.1978021978022011E-2</c:v>
                </c:pt>
                <c:pt idx="31">
                  <c:v>2.1978021978022011E-2</c:v>
                </c:pt>
                <c:pt idx="32">
                  <c:v>2.1978021978022011E-2</c:v>
                </c:pt>
                <c:pt idx="33">
                  <c:v>2.1978021978022011E-2</c:v>
                </c:pt>
                <c:pt idx="34">
                  <c:v>2.1978021978022011E-2</c:v>
                </c:pt>
                <c:pt idx="35">
                  <c:v>2.1978021978022011E-2</c:v>
                </c:pt>
                <c:pt idx="36">
                  <c:v>2.1978021978022011E-2</c:v>
                </c:pt>
                <c:pt idx="37">
                  <c:v>2.1978021978022011E-2</c:v>
                </c:pt>
                <c:pt idx="38">
                  <c:v>2.1978021978022011E-2</c:v>
                </c:pt>
                <c:pt idx="39">
                  <c:v>2.1978021978022011E-2</c:v>
                </c:pt>
                <c:pt idx="40">
                  <c:v>2.1978021978022011E-2</c:v>
                </c:pt>
                <c:pt idx="41">
                  <c:v>2.1978021978022011E-2</c:v>
                </c:pt>
                <c:pt idx="42">
                  <c:v>2.1978021978022011E-2</c:v>
                </c:pt>
                <c:pt idx="43">
                  <c:v>2.1978021978022011E-2</c:v>
                </c:pt>
                <c:pt idx="44">
                  <c:v>2.1978021978022011E-2</c:v>
                </c:pt>
                <c:pt idx="45">
                  <c:v>2.1978021978022011E-2</c:v>
                </c:pt>
                <c:pt idx="46">
                  <c:v>2.1978021978022011E-2</c:v>
                </c:pt>
                <c:pt idx="47">
                  <c:v>2.1978021978022011E-2</c:v>
                </c:pt>
                <c:pt idx="48">
                  <c:v>2.1978021978022011E-2</c:v>
                </c:pt>
                <c:pt idx="49">
                  <c:v>2.1978021978022011E-2</c:v>
                </c:pt>
                <c:pt idx="50">
                  <c:v>2.1978021978022011E-2</c:v>
                </c:pt>
                <c:pt idx="51">
                  <c:v>2.1978021978022011E-2</c:v>
                </c:pt>
                <c:pt idx="52">
                  <c:v>2.1978021978022011E-2</c:v>
                </c:pt>
                <c:pt idx="53">
                  <c:v>2.1978021978022011E-2</c:v>
                </c:pt>
                <c:pt idx="54">
                  <c:v>2.1978021978022011E-2</c:v>
                </c:pt>
                <c:pt idx="55">
                  <c:v>2.1978021978022011E-2</c:v>
                </c:pt>
                <c:pt idx="56">
                  <c:v>2.1978021978022011E-2</c:v>
                </c:pt>
                <c:pt idx="57">
                  <c:v>2.1978021978022011E-2</c:v>
                </c:pt>
                <c:pt idx="58">
                  <c:v>2.1978021978022011E-2</c:v>
                </c:pt>
                <c:pt idx="59">
                  <c:v>2.1978021978022011E-2</c:v>
                </c:pt>
                <c:pt idx="60">
                  <c:v>2.1978021978022011E-2</c:v>
                </c:pt>
                <c:pt idx="61">
                  <c:v>2.1978021978022011E-2</c:v>
                </c:pt>
                <c:pt idx="62">
                  <c:v>2.1978021978022011E-2</c:v>
                </c:pt>
                <c:pt idx="63">
                  <c:v>2.1978021978022011E-2</c:v>
                </c:pt>
                <c:pt idx="64">
                  <c:v>3.2967032967032961E-2</c:v>
                </c:pt>
                <c:pt idx="65">
                  <c:v>3.2967032967032961E-2</c:v>
                </c:pt>
                <c:pt idx="66">
                  <c:v>4.3956043956043911E-2</c:v>
                </c:pt>
                <c:pt idx="67">
                  <c:v>4.3956043956043911E-2</c:v>
                </c:pt>
                <c:pt idx="68">
                  <c:v>4.3956043956043911E-2</c:v>
                </c:pt>
                <c:pt idx="69">
                  <c:v>4.3956043956043911E-2</c:v>
                </c:pt>
                <c:pt idx="70">
                  <c:v>5.4945054945054972E-2</c:v>
                </c:pt>
                <c:pt idx="71">
                  <c:v>5.4945054945054972E-2</c:v>
                </c:pt>
                <c:pt idx="72">
                  <c:v>6.5934065934065922E-2</c:v>
                </c:pt>
                <c:pt idx="73">
                  <c:v>7.6923076923076872E-2</c:v>
                </c:pt>
                <c:pt idx="74">
                  <c:v>8.7912087912087933E-2</c:v>
                </c:pt>
                <c:pt idx="75">
                  <c:v>9.8901098901098883E-2</c:v>
                </c:pt>
                <c:pt idx="76">
                  <c:v>0.10989010989010994</c:v>
                </c:pt>
                <c:pt idx="77">
                  <c:v>0.12087912087912089</c:v>
                </c:pt>
                <c:pt idx="78">
                  <c:v>0.13186813186813184</c:v>
                </c:pt>
                <c:pt idx="79">
                  <c:v>0.1428571428571429</c:v>
                </c:pt>
                <c:pt idx="80">
                  <c:v>0.15384615384615385</c:v>
                </c:pt>
                <c:pt idx="81">
                  <c:v>0.1648351648351648</c:v>
                </c:pt>
                <c:pt idx="82">
                  <c:v>0.17582417582417587</c:v>
                </c:pt>
                <c:pt idx="83">
                  <c:v>0.18681318681318682</c:v>
                </c:pt>
                <c:pt idx="84">
                  <c:v>0.19780219780219777</c:v>
                </c:pt>
                <c:pt idx="85">
                  <c:v>0.20879120879120883</c:v>
                </c:pt>
                <c:pt idx="86">
                  <c:v>0.21978021978021978</c:v>
                </c:pt>
                <c:pt idx="87">
                  <c:v>0.23076923076923073</c:v>
                </c:pt>
                <c:pt idx="88">
                  <c:v>0.24175824175824179</c:v>
                </c:pt>
                <c:pt idx="89">
                  <c:v>0.25274725274725274</c:v>
                </c:pt>
                <c:pt idx="90">
                  <c:v>0.26373626373626369</c:v>
                </c:pt>
                <c:pt idx="91">
                  <c:v>0.27472527472527475</c:v>
                </c:pt>
                <c:pt idx="92">
                  <c:v>0.2857142857142857</c:v>
                </c:pt>
                <c:pt idx="93">
                  <c:v>0.29670329670329665</c:v>
                </c:pt>
                <c:pt idx="94">
                  <c:v>0.30769230769230771</c:v>
                </c:pt>
                <c:pt idx="95">
                  <c:v>0.31868131868131866</c:v>
                </c:pt>
                <c:pt idx="96">
                  <c:v>0.32967032967032972</c:v>
                </c:pt>
                <c:pt idx="97">
                  <c:v>0.34065934065934067</c:v>
                </c:pt>
                <c:pt idx="98">
                  <c:v>0.35164835164835162</c:v>
                </c:pt>
                <c:pt idx="99">
                  <c:v>0.36263736263736268</c:v>
                </c:pt>
                <c:pt idx="100">
                  <c:v>0.37362637362637363</c:v>
                </c:pt>
                <c:pt idx="101">
                  <c:v>0.38461538461538458</c:v>
                </c:pt>
                <c:pt idx="102">
                  <c:v>0.39560439560439564</c:v>
                </c:pt>
                <c:pt idx="103">
                  <c:v>0.40659340659340659</c:v>
                </c:pt>
                <c:pt idx="104">
                  <c:v>0.41758241758241754</c:v>
                </c:pt>
                <c:pt idx="105">
                  <c:v>0.4285714285714286</c:v>
                </c:pt>
                <c:pt idx="106">
                  <c:v>0.43956043956043955</c:v>
                </c:pt>
                <c:pt idx="107">
                  <c:v>0.4505494505494505</c:v>
                </c:pt>
                <c:pt idx="108">
                  <c:v>0.46153846153846156</c:v>
                </c:pt>
                <c:pt idx="109">
                  <c:v>0.47252747252747251</c:v>
                </c:pt>
                <c:pt idx="110">
                  <c:v>0.48351648351648346</c:v>
                </c:pt>
                <c:pt idx="111">
                  <c:v>0.49450549450549453</c:v>
                </c:pt>
                <c:pt idx="112">
                  <c:v>0.50549450549450547</c:v>
                </c:pt>
                <c:pt idx="113">
                  <c:v>0.51648351648351642</c:v>
                </c:pt>
                <c:pt idx="114">
                  <c:v>0.52747252747252749</c:v>
                </c:pt>
                <c:pt idx="115">
                  <c:v>0.53846153846153844</c:v>
                </c:pt>
                <c:pt idx="116">
                  <c:v>0.5494505494505495</c:v>
                </c:pt>
                <c:pt idx="117">
                  <c:v>0.56043956043956045</c:v>
                </c:pt>
                <c:pt idx="118">
                  <c:v>0.5714285714285714</c:v>
                </c:pt>
                <c:pt idx="119">
                  <c:v>0.58241758241758235</c:v>
                </c:pt>
                <c:pt idx="120">
                  <c:v>0.59340659340659341</c:v>
                </c:pt>
                <c:pt idx="121">
                  <c:v>0.60439560439560447</c:v>
                </c:pt>
                <c:pt idx="122">
                  <c:v>0.61538461538461542</c:v>
                </c:pt>
                <c:pt idx="123">
                  <c:v>0.62637362637362637</c:v>
                </c:pt>
                <c:pt idx="124">
                  <c:v>0.63736263736263732</c:v>
                </c:pt>
                <c:pt idx="125">
                  <c:v>0.64835164835164827</c:v>
                </c:pt>
                <c:pt idx="126">
                  <c:v>0.65934065934065933</c:v>
                </c:pt>
                <c:pt idx="127">
                  <c:v>0.67032967032967039</c:v>
                </c:pt>
                <c:pt idx="128">
                  <c:v>0.68131868131868134</c:v>
                </c:pt>
                <c:pt idx="129">
                  <c:v>0.69230769230769229</c:v>
                </c:pt>
                <c:pt idx="130">
                  <c:v>0.70329670329670324</c:v>
                </c:pt>
                <c:pt idx="131">
                  <c:v>0.7142857142857143</c:v>
                </c:pt>
                <c:pt idx="132">
                  <c:v>0.72527472527472525</c:v>
                </c:pt>
                <c:pt idx="133">
                  <c:v>0.73626373626373631</c:v>
                </c:pt>
                <c:pt idx="134">
                  <c:v>0.74725274725274726</c:v>
                </c:pt>
                <c:pt idx="135">
                  <c:v>0.75824175824175821</c:v>
                </c:pt>
                <c:pt idx="136">
                  <c:v>0.76923076923076916</c:v>
                </c:pt>
                <c:pt idx="137">
                  <c:v>0.78021978021978022</c:v>
                </c:pt>
                <c:pt idx="138">
                  <c:v>0.79120879120879117</c:v>
                </c:pt>
                <c:pt idx="139">
                  <c:v>0.80219780219780223</c:v>
                </c:pt>
                <c:pt idx="140">
                  <c:v>0.81318681318681318</c:v>
                </c:pt>
                <c:pt idx="141">
                  <c:v>0.82417582417582413</c:v>
                </c:pt>
                <c:pt idx="142">
                  <c:v>0.8351648351648352</c:v>
                </c:pt>
                <c:pt idx="143">
                  <c:v>0.84615384615384615</c:v>
                </c:pt>
                <c:pt idx="144">
                  <c:v>0.85714285714285721</c:v>
                </c:pt>
                <c:pt idx="145">
                  <c:v>0.86813186813186816</c:v>
                </c:pt>
                <c:pt idx="146">
                  <c:v>0.87912087912087911</c:v>
                </c:pt>
                <c:pt idx="147">
                  <c:v>0.89010989010989006</c:v>
                </c:pt>
                <c:pt idx="148">
                  <c:v>0.90109890109890112</c:v>
                </c:pt>
                <c:pt idx="149">
                  <c:v>0.91208791208791207</c:v>
                </c:pt>
                <c:pt idx="150">
                  <c:v>0.92307692307692313</c:v>
                </c:pt>
                <c:pt idx="151">
                  <c:v>0.93406593406593408</c:v>
                </c:pt>
                <c:pt idx="152">
                  <c:v>0.94505494505494503</c:v>
                </c:pt>
                <c:pt idx="153">
                  <c:v>0.95604395604395609</c:v>
                </c:pt>
                <c:pt idx="154">
                  <c:v>0.96703296703296704</c:v>
                </c:pt>
                <c:pt idx="155">
                  <c:v>0.97802197802197799</c:v>
                </c:pt>
                <c:pt idx="156">
                  <c:v>0.98901098901098905</c:v>
                </c:pt>
              </c:numCache>
            </c:numRef>
          </c:xVal>
          <c:yVal>
            <c:numRef>
              <c:f>Основной!$I$2:$I$158</c:f>
              <c:numCache>
                <c:formatCode>General</c:formatCode>
                <c:ptCount val="157"/>
                <c:pt idx="0">
                  <c:v>1.5151515151515152E-2</c:v>
                </c:pt>
                <c:pt idx="1">
                  <c:v>3.0303030303030304E-2</c:v>
                </c:pt>
                <c:pt idx="2">
                  <c:v>4.5454545454545456E-2</c:v>
                </c:pt>
                <c:pt idx="3">
                  <c:v>6.0606060606060608E-2</c:v>
                </c:pt>
                <c:pt idx="4">
                  <c:v>7.575757575757576E-2</c:v>
                </c:pt>
                <c:pt idx="5">
                  <c:v>9.0909090909090912E-2</c:v>
                </c:pt>
                <c:pt idx="6">
                  <c:v>0.10606060606060606</c:v>
                </c:pt>
                <c:pt idx="7">
                  <c:v>0.12121212121212122</c:v>
                </c:pt>
                <c:pt idx="8">
                  <c:v>0.13636363636363635</c:v>
                </c:pt>
                <c:pt idx="9">
                  <c:v>0.15151515151515152</c:v>
                </c:pt>
                <c:pt idx="10">
                  <c:v>0.16666666666666666</c:v>
                </c:pt>
                <c:pt idx="11">
                  <c:v>0.18181818181818182</c:v>
                </c:pt>
                <c:pt idx="12">
                  <c:v>0.19696969696969696</c:v>
                </c:pt>
                <c:pt idx="13">
                  <c:v>0.21212121212121213</c:v>
                </c:pt>
                <c:pt idx="14">
                  <c:v>0.22727272727272727</c:v>
                </c:pt>
                <c:pt idx="15">
                  <c:v>0.24242424242424243</c:v>
                </c:pt>
                <c:pt idx="16">
                  <c:v>0.24242424242424243</c:v>
                </c:pt>
                <c:pt idx="17">
                  <c:v>0.25757575757575757</c:v>
                </c:pt>
                <c:pt idx="18">
                  <c:v>0.27272727272727271</c:v>
                </c:pt>
                <c:pt idx="19">
                  <c:v>0.2878787878787879</c:v>
                </c:pt>
                <c:pt idx="20">
                  <c:v>0.30303030303030304</c:v>
                </c:pt>
                <c:pt idx="21">
                  <c:v>0.31818181818181818</c:v>
                </c:pt>
                <c:pt idx="22">
                  <c:v>0.33333333333333331</c:v>
                </c:pt>
                <c:pt idx="23">
                  <c:v>0.33333333333333331</c:v>
                </c:pt>
                <c:pt idx="24">
                  <c:v>0.34848484848484851</c:v>
                </c:pt>
                <c:pt idx="25">
                  <c:v>0.36363636363636365</c:v>
                </c:pt>
                <c:pt idx="26">
                  <c:v>0.37878787878787878</c:v>
                </c:pt>
                <c:pt idx="27">
                  <c:v>0.39393939393939392</c:v>
                </c:pt>
                <c:pt idx="28">
                  <c:v>0.40909090909090912</c:v>
                </c:pt>
                <c:pt idx="29">
                  <c:v>0.42424242424242425</c:v>
                </c:pt>
                <c:pt idx="30">
                  <c:v>0.43939393939393939</c:v>
                </c:pt>
                <c:pt idx="31">
                  <c:v>0.45454545454545453</c:v>
                </c:pt>
                <c:pt idx="32">
                  <c:v>0.46969696969696972</c:v>
                </c:pt>
                <c:pt idx="33">
                  <c:v>0.48484848484848486</c:v>
                </c:pt>
                <c:pt idx="34">
                  <c:v>0.5</c:v>
                </c:pt>
                <c:pt idx="35">
                  <c:v>0.51515151515151514</c:v>
                </c:pt>
                <c:pt idx="36">
                  <c:v>0.53030303030303028</c:v>
                </c:pt>
                <c:pt idx="37">
                  <c:v>0.54545454545454541</c:v>
                </c:pt>
                <c:pt idx="38">
                  <c:v>0.56060606060606055</c:v>
                </c:pt>
                <c:pt idx="39">
                  <c:v>0.5757575757575758</c:v>
                </c:pt>
                <c:pt idx="40">
                  <c:v>0.59090909090909094</c:v>
                </c:pt>
                <c:pt idx="41">
                  <c:v>0.60606060606060608</c:v>
                </c:pt>
                <c:pt idx="42">
                  <c:v>0.62121212121212122</c:v>
                </c:pt>
                <c:pt idx="43">
                  <c:v>0.63636363636363635</c:v>
                </c:pt>
                <c:pt idx="44">
                  <c:v>0.65151515151515149</c:v>
                </c:pt>
                <c:pt idx="45">
                  <c:v>0.66666666666666663</c:v>
                </c:pt>
                <c:pt idx="46">
                  <c:v>0.68181818181818177</c:v>
                </c:pt>
                <c:pt idx="47">
                  <c:v>0.69696969696969702</c:v>
                </c:pt>
                <c:pt idx="48">
                  <c:v>0.71212121212121215</c:v>
                </c:pt>
                <c:pt idx="49">
                  <c:v>0.72727272727272729</c:v>
                </c:pt>
                <c:pt idx="50">
                  <c:v>0.74242424242424243</c:v>
                </c:pt>
                <c:pt idx="51">
                  <c:v>0.75757575757575757</c:v>
                </c:pt>
                <c:pt idx="52">
                  <c:v>0.77272727272727271</c:v>
                </c:pt>
                <c:pt idx="53">
                  <c:v>0.78787878787878785</c:v>
                </c:pt>
                <c:pt idx="54">
                  <c:v>0.80303030303030298</c:v>
                </c:pt>
                <c:pt idx="55">
                  <c:v>0.81818181818181823</c:v>
                </c:pt>
                <c:pt idx="56">
                  <c:v>0.83333333333333337</c:v>
                </c:pt>
                <c:pt idx="57">
                  <c:v>0.84848484848484851</c:v>
                </c:pt>
                <c:pt idx="58">
                  <c:v>0.86363636363636365</c:v>
                </c:pt>
                <c:pt idx="59">
                  <c:v>0.87878787878787878</c:v>
                </c:pt>
                <c:pt idx="60">
                  <c:v>0.89393939393939392</c:v>
                </c:pt>
                <c:pt idx="61">
                  <c:v>0.90909090909090906</c:v>
                </c:pt>
                <c:pt idx="62">
                  <c:v>0.9242424242424242</c:v>
                </c:pt>
                <c:pt idx="63">
                  <c:v>0.9242424242424242</c:v>
                </c:pt>
                <c:pt idx="64">
                  <c:v>0.93939393939393945</c:v>
                </c:pt>
                <c:pt idx="65">
                  <c:v>0.93939393939393945</c:v>
                </c:pt>
                <c:pt idx="66">
                  <c:v>0.95454545454545459</c:v>
                </c:pt>
                <c:pt idx="67">
                  <c:v>0.96969696969696972</c:v>
                </c:pt>
                <c:pt idx="68">
                  <c:v>0.98484848484848486</c:v>
                </c:pt>
                <c:pt idx="69">
                  <c:v>0.98484848484848486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EE8-44B7-9CCD-BCE0B9313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8864751"/>
        <c:axId val="1928865999"/>
      </c:scatterChart>
      <c:valAx>
        <c:axId val="19288647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28865999"/>
        <c:crosses val="autoZero"/>
        <c:crossBetween val="midCat"/>
      </c:valAx>
      <c:valAx>
        <c:axId val="19288659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2886475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14286</xdr:colOff>
      <xdr:row>0</xdr:row>
      <xdr:rowOff>14287</xdr:rowOff>
    </xdr:from>
    <xdr:to>
      <xdr:col>17</xdr:col>
      <xdr:colOff>933449</xdr:colOff>
      <xdr:row>22</xdr:row>
      <xdr:rowOff>78105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DC35AB66-7F6E-D5B9-4F8C-16A5862717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938211</xdr:colOff>
      <xdr:row>0</xdr:row>
      <xdr:rowOff>0</xdr:rowOff>
    </xdr:from>
    <xdr:to>
      <xdr:col>29</xdr:col>
      <xdr:colOff>28574</xdr:colOff>
      <xdr:row>22</xdr:row>
      <xdr:rowOff>85725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5CE84AD6-4CB0-8353-385D-7332EEF297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947736</xdr:colOff>
      <xdr:row>22</xdr:row>
      <xdr:rowOff>90486</xdr:rowOff>
    </xdr:from>
    <xdr:to>
      <xdr:col>29</xdr:col>
      <xdr:colOff>9525</xdr:colOff>
      <xdr:row>44</xdr:row>
      <xdr:rowOff>123825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6B60381F-C812-B5CB-0650-E2A50BA300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14287</xdr:colOff>
      <xdr:row>22</xdr:row>
      <xdr:rowOff>71436</xdr:rowOff>
    </xdr:from>
    <xdr:to>
      <xdr:col>17</xdr:col>
      <xdr:colOff>914402</xdr:colOff>
      <xdr:row>44</xdr:row>
      <xdr:rowOff>123825</xdr:rowOff>
    </xdr:to>
    <xdr:graphicFrame macro="">
      <xdr:nvGraphicFramePr>
        <xdr:cNvPr id="9" name="Диаграмма 8">
          <a:extLst>
            <a:ext uri="{FF2B5EF4-FFF2-40B4-BE49-F238E27FC236}">
              <a16:creationId xmlns:a16="http://schemas.microsoft.com/office/drawing/2014/main" id="{94AB9588-21E2-442B-3125-A34CE711D3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C1FDF-5B22-4E1F-A573-18BFE21D788C}">
  <dimension ref="A1:R279"/>
  <sheetViews>
    <sheetView tabSelected="1" topLeftCell="A19" zoomScaleNormal="100" workbookViewId="0">
      <selection activeCell="F68" sqref="F68"/>
    </sheetView>
  </sheetViews>
  <sheetFormatPr defaultRowHeight="15" x14ac:dyDescent="0.25"/>
  <cols>
    <col min="1" max="1" width="20.42578125" bestFit="1" customWidth="1"/>
    <col min="2" max="2" width="11.140625" style="2" bestFit="1" customWidth="1"/>
    <col min="3" max="6" width="11.140625" bestFit="1" customWidth="1"/>
    <col min="7" max="7" width="12" bestFit="1" customWidth="1"/>
    <col min="8" max="8" width="11.140625" bestFit="1" customWidth="1"/>
    <col min="10" max="10" width="10.7109375" customWidth="1"/>
    <col min="11" max="11" width="11.140625" bestFit="1" customWidth="1"/>
    <col min="12" max="12" width="11.28515625" customWidth="1"/>
    <col min="13" max="13" width="12.7109375" customWidth="1"/>
    <col min="14" max="14" width="15.28515625" customWidth="1"/>
    <col min="15" max="15" width="33.28515625" bestFit="1" customWidth="1"/>
    <col min="16" max="16" width="19.5703125" bestFit="1" customWidth="1"/>
    <col min="17" max="17" width="11.7109375" bestFit="1" customWidth="1"/>
    <col min="18" max="18" width="19.42578125" bestFit="1" customWidth="1"/>
  </cols>
  <sheetData>
    <row r="1" spans="1:18" x14ac:dyDescent="0.25">
      <c r="A1" s="7" t="s">
        <v>161</v>
      </c>
      <c r="B1" s="8" t="s">
        <v>0</v>
      </c>
      <c r="C1" s="7" t="s">
        <v>1</v>
      </c>
      <c r="D1" s="7" t="s">
        <v>2</v>
      </c>
      <c r="E1" s="7" t="s">
        <v>163</v>
      </c>
      <c r="F1" s="7" t="s">
        <v>164</v>
      </c>
      <c r="G1" s="7" t="s">
        <v>162</v>
      </c>
      <c r="H1" s="7" t="s">
        <v>165</v>
      </c>
      <c r="I1" s="7" t="s">
        <v>166</v>
      </c>
      <c r="J1" s="7" t="s">
        <v>168</v>
      </c>
      <c r="K1" s="7" t="s">
        <v>172</v>
      </c>
      <c r="L1" s="7" t="s">
        <v>167</v>
      </c>
    </row>
    <row r="2" spans="1:18" x14ac:dyDescent="0.25">
      <c r="A2" s="9" t="s">
        <v>3</v>
      </c>
      <c r="B2" s="1">
        <v>24</v>
      </c>
      <c r="C2">
        <v>203</v>
      </c>
      <c r="D2">
        <v>1</v>
      </c>
      <c r="E2">
        <v>188</v>
      </c>
      <c r="F2">
        <v>392.4</v>
      </c>
      <c r="G2">
        <v>1.3E-116</v>
      </c>
      <c r="H2" s="1" t="s">
        <v>4</v>
      </c>
      <c r="I2">
        <f>COUNTIF(H$1:H2,"yes")/66</f>
        <v>1.5151515151515152E-2</v>
      </c>
      <c r="J2" s="1">
        <f>1-COUNTIF(H2:H$158,"no")/(157-66)</f>
        <v>0</v>
      </c>
      <c r="K2">
        <f>(COUNTIF(H3:H$158,"no")+COUNTIF(H$1:H2,"yes"))/157</f>
        <v>0.5859872611464968</v>
      </c>
      <c r="L2">
        <f>COUNTIF(H$1:H2,"yes")*2/(COUNTIF(H$1:H2,"yes")*2+COUNTIF(H3:H$158,"yes")+COUNTIF(H$1:H2,"no"))</f>
        <v>2.9850746268656716E-2</v>
      </c>
    </row>
    <row r="3" spans="1:18" x14ac:dyDescent="0.25">
      <c r="A3" s="9" t="s">
        <v>5</v>
      </c>
      <c r="B3" s="1">
        <v>24</v>
      </c>
      <c r="C3">
        <v>204</v>
      </c>
      <c r="D3">
        <v>1</v>
      </c>
      <c r="E3">
        <v>188</v>
      </c>
      <c r="F3">
        <v>379.6</v>
      </c>
      <c r="G3">
        <v>9.4000000000000004E-113</v>
      </c>
      <c r="H3" s="1" t="s">
        <v>4</v>
      </c>
      <c r="I3">
        <f>COUNTIF(H$1:H3,"yes")/66</f>
        <v>3.0303030303030304E-2</v>
      </c>
      <c r="J3" s="1">
        <f>1-COUNTIF(H3:H$158,"no")/(157-66)</f>
        <v>0</v>
      </c>
      <c r="K3">
        <f>(COUNTIF(H4:H$158,"no")+COUNTIF(H$1:H3,"yes"))/157</f>
        <v>0.59235668789808915</v>
      </c>
      <c r="L3">
        <f>COUNTIF(H$1:H3,"yes")*2/(COUNTIF(H$1:H3,"yes")*2+COUNTIF(H4:H$158,"yes")+COUNTIF(H$1:H3,"no"))</f>
        <v>5.8823529411764705E-2</v>
      </c>
    </row>
    <row r="4" spans="1:18" x14ac:dyDescent="0.25">
      <c r="A4" s="9" t="s">
        <v>6</v>
      </c>
      <c r="B4" s="1">
        <v>24</v>
      </c>
      <c r="C4">
        <v>204</v>
      </c>
      <c r="D4">
        <v>1</v>
      </c>
      <c r="E4">
        <v>188</v>
      </c>
      <c r="F4">
        <v>379.5</v>
      </c>
      <c r="G4">
        <v>9.9999999999999995E-113</v>
      </c>
      <c r="H4" s="1" t="s">
        <v>4</v>
      </c>
      <c r="I4">
        <f>COUNTIF(H$1:H4,"yes")/66</f>
        <v>4.5454545454545456E-2</v>
      </c>
      <c r="J4" s="1">
        <f>1-COUNTIF(H4:H$158,"no")/(157-66)</f>
        <v>0</v>
      </c>
      <c r="K4">
        <f>(COUNTIF(H5:H$158,"no")+COUNTIF(H$1:H4,"yes"))/157</f>
        <v>0.59872611464968151</v>
      </c>
      <c r="L4">
        <f>COUNTIF(H$1:H4,"yes")*2/(COUNTIF(H$1:H4,"yes")*2+COUNTIF(H5:H$158,"yes")+COUNTIF(H$1:H4,"no"))</f>
        <v>8.6956521739130432E-2</v>
      </c>
    </row>
    <row r="5" spans="1:18" x14ac:dyDescent="0.25">
      <c r="A5" s="9" t="s">
        <v>7</v>
      </c>
      <c r="B5" s="1">
        <v>25</v>
      </c>
      <c r="C5">
        <v>204</v>
      </c>
      <c r="D5">
        <v>1</v>
      </c>
      <c r="E5">
        <v>188</v>
      </c>
      <c r="F5">
        <v>365.3</v>
      </c>
      <c r="G5">
        <v>1.8999999999999999E-108</v>
      </c>
      <c r="H5" s="1" t="s">
        <v>4</v>
      </c>
      <c r="I5">
        <f>COUNTIF(H$1:H5,"yes")/66</f>
        <v>6.0606060606060608E-2</v>
      </c>
      <c r="J5" s="1">
        <f>1-COUNTIF(H5:H$158,"no")/(157-66)</f>
        <v>0</v>
      </c>
      <c r="K5">
        <f>(COUNTIF(H6:H$158,"no")+COUNTIF(H$1:H5,"yes"))/157</f>
        <v>0.60509554140127386</v>
      </c>
      <c r="L5">
        <f>COUNTIF(H$1:H5,"yes")*2/(COUNTIF(H$1:H5,"yes")*2+COUNTIF(H6:H$158,"yes")+COUNTIF(H$1:H5,"no"))</f>
        <v>0.11428571428571428</v>
      </c>
    </row>
    <row r="6" spans="1:18" x14ac:dyDescent="0.25">
      <c r="A6" s="9" t="s">
        <v>8</v>
      </c>
      <c r="B6" s="1">
        <v>23</v>
      </c>
      <c r="C6">
        <v>203</v>
      </c>
      <c r="D6">
        <v>1</v>
      </c>
      <c r="E6">
        <v>188</v>
      </c>
      <c r="F6">
        <v>362.5</v>
      </c>
      <c r="G6">
        <v>1.3999999999999999E-107</v>
      </c>
      <c r="H6" s="1" t="s">
        <v>4</v>
      </c>
      <c r="I6">
        <f>COUNTIF(H$1:H6,"yes")/66</f>
        <v>7.575757575757576E-2</v>
      </c>
      <c r="J6" s="1">
        <f>1-COUNTIF(H6:H$158,"no")/(157-66)</f>
        <v>0</v>
      </c>
      <c r="K6">
        <f>(COUNTIF(H7:H$158,"no")+COUNTIF(H$1:H6,"yes"))/157</f>
        <v>0.61146496815286622</v>
      </c>
      <c r="L6">
        <f>COUNTIF(H$1:H6,"yes")*2/(COUNTIF(H$1:H6,"yes")*2+COUNTIF(H7:H$158,"yes")+COUNTIF(H$1:H6,"no"))</f>
        <v>0.14084507042253522</v>
      </c>
    </row>
    <row r="7" spans="1:18" x14ac:dyDescent="0.25">
      <c r="A7" s="9" t="s">
        <v>9</v>
      </c>
      <c r="B7" s="1">
        <v>23</v>
      </c>
      <c r="C7">
        <v>203</v>
      </c>
      <c r="D7">
        <v>1</v>
      </c>
      <c r="E7">
        <v>188</v>
      </c>
      <c r="F7">
        <v>362</v>
      </c>
      <c r="G7">
        <v>1.9000000000000001E-107</v>
      </c>
      <c r="H7" s="1" t="s">
        <v>4</v>
      </c>
      <c r="I7">
        <f>COUNTIF(H$1:H7,"yes")/66</f>
        <v>9.0909090909090912E-2</v>
      </c>
      <c r="J7" s="1">
        <f>1-COUNTIF(H7:H$158,"no")/(157-66)</f>
        <v>0</v>
      </c>
      <c r="K7">
        <f>(COUNTIF(H8:H$158,"no")+COUNTIF(H$1:H7,"yes"))/157</f>
        <v>0.61783439490445857</v>
      </c>
      <c r="L7">
        <f>COUNTIF(H$1:H7,"yes")*2/(COUNTIF(H$1:H7,"yes")*2+COUNTIF(H8:H$158,"yes")+COUNTIF(H$1:H7,"no"))</f>
        <v>0.16666666666666666</v>
      </c>
      <c r="M7" s="3"/>
      <c r="N7" s="3"/>
      <c r="O7" s="3"/>
      <c r="P7" s="3"/>
      <c r="Q7" s="3"/>
      <c r="R7" s="3"/>
    </row>
    <row r="8" spans="1:18" x14ac:dyDescent="0.25">
      <c r="A8" s="9" t="s">
        <v>10</v>
      </c>
      <c r="B8" s="1">
        <v>24</v>
      </c>
      <c r="C8">
        <v>204</v>
      </c>
      <c r="D8">
        <v>1</v>
      </c>
      <c r="E8">
        <v>188</v>
      </c>
      <c r="F8">
        <v>361.8</v>
      </c>
      <c r="G8">
        <v>2.2000000000000001E-107</v>
      </c>
      <c r="H8" s="1" t="s">
        <v>4</v>
      </c>
      <c r="I8">
        <f>COUNTIF(H$1:H8,"yes")/66</f>
        <v>0.10606060606060606</v>
      </c>
      <c r="J8" s="1">
        <f>1-COUNTIF(H8:H$158,"no")/(157-66)</f>
        <v>0</v>
      </c>
      <c r="K8">
        <f>(COUNTIF(H9:H$158,"no")+COUNTIF(H$1:H8,"yes"))/157</f>
        <v>0.62420382165605093</v>
      </c>
      <c r="L8">
        <f>COUNTIF(H$1:H8,"yes")*2/(COUNTIF(H$1:H8,"yes")*2+COUNTIF(H9:H$158,"yes")+COUNTIF(H$1:H8,"no"))</f>
        <v>0.19178082191780821</v>
      </c>
      <c r="M8" s="3"/>
      <c r="N8" s="3"/>
      <c r="O8" s="3"/>
      <c r="P8" s="3"/>
      <c r="Q8" s="3"/>
      <c r="R8" s="3"/>
    </row>
    <row r="9" spans="1:18" x14ac:dyDescent="0.25">
      <c r="A9" s="9" t="s">
        <v>11</v>
      </c>
      <c r="B9" s="1">
        <v>23</v>
      </c>
      <c r="C9">
        <v>202</v>
      </c>
      <c r="D9">
        <v>1</v>
      </c>
      <c r="E9">
        <v>188</v>
      </c>
      <c r="F9">
        <v>359.7</v>
      </c>
      <c r="G9">
        <v>9.6999999999999997E-107</v>
      </c>
      <c r="H9" s="1" t="s">
        <v>4</v>
      </c>
      <c r="I9">
        <f>COUNTIF(H$1:H9,"yes")/66</f>
        <v>0.12121212121212122</v>
      </c>
      <c r="J9" s="1">
        <f>1-COUNTIF(H9:H$158,"no")/(157-66)</f>
        <v>0</v>
      </c>
      <c r="K9">
        <f>(COUNTIF(H10:H$158,"no")+COUNTIF(H$1:H9,"yes"))/157</f>
        <v>0.63057324840764328</v>
      </c>
      <c r="L9">
        <f>COUNTIF(H$1:H9,"yes")*2/(COUNTIF(H$1:H9,"yes")*2+COUNTIF(H10:H$158,"yes")+COUNTIF(H$1:H9,"no"))</f>
        <v>0.21621621621621623</v>
      </c>
      <c r="M9" s="3"/>
      <c r="N9" s="3"/>
      <c r="O9" s="3"/>
      <c r="P9" s="3"/>
      <c r="Q9" s="3"/>
      <c r="R9" s="3"/>
    </row>
    <row r="10" spans="1:18" x14ac:dyDescent="0.25">
      <c r="A10" s="9" t="s">
        <v>12</v>
      </c>
      <c r="B10" s="1">
        <v>24</v>
      </c>
      <c r="C10">
        <v>203</v>
      </c>
      <c r="D10">
        <v>1</v>
      </c>
      <c r="E10">
        <v>188</v>
      </c>
      <c r="F10">
        <v>358</v>
      </c>
      <c r="G10">
        <v>3.0000000000000002E-106</v>
      </c>
      <c r="H10" s="1" t="s">
        <v>4</v>
      </c>
      <c r="I10">
        <f>COUNTIF(H$1:H10,"yes")/66</f>
        <v>0.13636363636363635</v>
      </c>
      <c r="J10" s="1">
        <f>1-COUNTIF(H10:H$158,"no")/(157-66)</f>
        <v>0</v>
      </c>
      <c r="K10">
        <f>(COUNTIF(H11:H$158,"no")+COUNTIF(H$1:H10,"yes"))/157</f>
        <v>0.63694267515923564</v>
      </c>
      <c r="L10">
        <f>COUNTIF(H$1:H10,"yes")*2/(COUNTIF(H$1:H10,"yes")*2+COUNTIF(H11:H$158,"yes")+COUNTIF(H$1:H10,"no"))</f>
        <v>0.24</v>
      </c>
      <c r="M10" s="3"/>
      <c r="N10" s="3"/>
      <c r="O10" s="3"/>
      <c r="P10" s="3"/>
      <c r="Q10" s="3"/>
      <c r="R10" s="3"/>
    </row>
    <row r="11" spans="1:18" x14ac:dyDescent="0.25">
      <c r="A11" s="9" t="s">
        <v>13</v>
      </c>
      <c r="B11" s="1">
        <v>24</v>
      </c>
      <c r="C11">
        <v>204</v>
      </c>
      <c r="D11">
        <v>1</v>
      </c>
      <c r="E11">
        <v>188</v>
      </c>
      <c r="F11">
        <v>352.7</v>
      </c>
      <c r="G11">
        <v>1.2E-104</v>
      </c>
      <c r="H11" s="1" t="s">
        <v>4</v>
      </c>
      <c r="I11">
        <f>COUNTIF(H$1:H11,"yes")/66</f>
        <v>0.15151515151515152</v>
      </c>
      <c r="J11" s="1">
        <f>1-COUNTIF(H11:H$158,"no")/(157-66)</f>
        <v>0</v>
      </c>
      <c r="K11">
        <f>(COUNTIF(H12:H$158,"no")+COUNTIF(H$1:H11,"yes"))/157</f>
        <v>0.64331210191082799</v>
      </c>
      <c r="L11">
        <f>COUNTIF(H$1:H11,"yes")*2/(COUNTIF(H$1:H11,"yes")*2+COUNTIF(H12:H$158,"yes")+COUNTIF(H$1:H11,"no"))</f>
        <v>0.26315789473684209</v>
      </c>
      <c r="M11" s="3"/>
      <c r="N11" s="3"/>
      <c r="O11" s="3"/>
      <c r="P11" s="3"/>
      <c r="Q11" s="3"/>
      <c r="R11" s="3"/>
    </row>
    <row r="12" spans="1:18" x14ac:dyDescent="0.25">
      <c r="A12" s="9" t="s">
        <v>14</v>
      </c>
      <c r="B12" s="1">
        <v>24</v>
      </c>
      <c r="C12">
        <v>205</v>
      </c>
      <c r="D12">
        <v>1</v>
      </c>
      <c r="E12">
        <v>188</v>
      </c>
      <c r="F12">
        <v>349.9</v>
      </c>
      <c r="G12">
        <v>8.5000000000000001E-104</v>
      </c>
      <c r="H12" s="1" t="s">
        <v>4</v>
      </c>
      <c r="I12">
        <f>COUNTIF(H$1:H12,"yes")/66</f>
        <v>0.16666666666666666</v>
      </c>
      <c r="J12" s="1">
        <f>1-COUNTIF(H12:H$158,"no")/(157-66)</f>
        <v>0</v>
      </c>
      <c r="K12">
        <f>(COUNTIF(H13:H$158,"no")+COUNTIF(H$1:H12,"yes"))/157</f>
        <v>0.64968152866242035</v>
      </c>
      <c r="L12">
        <f>COUNTIF(H$1:H12,"yes")*2/(COUNTIF(H$1:H12,"yes")*2+COUNTIF(H13:H$158,"yes")+COUNTIF(H$1:H12,"no"))</f>
        <v>0.2857142857142857</v>
      </c>
      <c r="M12" s="3"/>
      <c r="N12" s="3"/>
      <c r="O12" s="3"/>
      <c r="P12" s="3"/>
      <c r="Q12" s="3"/>
      <c r="R12" s="3"/>
    </row>
    <row r="13" spans="1:18" x14ac:dyDescent="0.25">
      <c r="A13" s="9" t="s">
        <v>15</v>
      </c>
      <c r="B13" s="1">
        <v>24</v>
      </c>
      <c r="C13">
        <v>203</v>
      </c>
      <c r="D13">
        <v>1</v>
      </c>
      <c r="E13">
        <v>188</v>
      </c>
      <c r="F13">
        <v>347.4</v>
      </c>
      <c r="G13">
        <v>4.8999999999999995E-103</v>
      </c>
      <c r="H13" s="1" t="s">
        <v>4</v>
      </c>
      <c r="I13">
        <f>COUNTIF(H$1:H13,"yes")/66</f>
        <v>0.18181818181818182</v>
      </c>
      <c r="J13" s="1">
        <f>1-COUNTIF(H13:H$158,"no")/(157-66)</f>
        <v>0</v>
      </c>
      <c r="K13">
        <f>(COUNTIF(H14:H$158,"no")+COUNTIF(H$1:H13,"yes"))/157</f>
        <v>0.6560509554140127</v>
      </c>
      <c r="L13">
        <f>COUNTIF(H$1:H13,"yes")*2/(COUNTIF(H$1:H13,"yes")*2+COUNTIF(H14:H$158,"yes")+COUNTIF(H$1:H13,"no"))</f>
        <v>0.30769230769230771</v>
      </c>
      <c r="M13" s="3"/>
      <c r="N13" s="3"/>
      <c r="O13" s="3"/>
      <c r="P13" s="3"/>
      <c r="Q13" s="3"/>
      <c r="R13" s="3"/>
    </row>
    <row r="14" spans="1:18" x14ac:dyDescent="0.25">
      <c r="A14" s="9" t="s">
        <v>16</v>
      </c>
      <c r="B14" s="1">
        <v>24</v>
      </c>
      <c r="C14">
        <v>208</v>
      </c>
      <c r="D14">
        <v>1</v>
      </c>
      <c r="E14">
        <v>188</v>
      </c>
      <c r="F14">
        <v>326.7</v>
      </c>
      <c r="G14">
        <v>8.2999999999999996E-97</v>
      </c>
      <c r="H14" s="1" t="s">
        <v>4</v>
      </c>
      <c r="I14">
        <f>COUNTIF(H$1:H14,"yes")/66</f>
        <v>0.19696969696969696</v>
      </c>
      <c r="J14" s="1">
        <f>1-COUNTIF(H14:H$158,"no")/(157-66)</f>
        <v>0</v>
      </c>
      <c r="K14">
        <f>(COUNTIF(H15:H$158,"no")+COUNTIF(H$1:H14,"yes"))/157</f>
        <v>0.66242038216560506</v>
      </c>
      <c r="L14">
        <f>COUNTIF(H$1:H14,"yes")*2/(COUNTIF(H$1:H14,"yes")*2+COUNTIF(H15:H$158,"yes")+COUNTIF(H$1:H14,"no"))</f>
        <v>0.32911392405063289</v>
      </c>
      <c r="M14" s="3"/>
      <c r="N14" s="3"/>
      <c r="O14" s="3"/>
      <c r="P14" s="3"/>
      <c r="Q14" s="3"/>
      <c r="R14" s="3"/>
    </row>
    <row r="15" spans="1:18" x14ac:dyDescent="0.25">
      <c r="A15" s="9" t="s">
        <v>17</v>
      </c>
      <c r="B15" s="1">
        <v>24</v>
      </c>
      <c r="C15">
        <v>205</v>
      </c>
      <c r="D15">
        <v>1</v>
      </c>
      <c r="E15">
        <v>188</v>
      </c>
      <c r="F15">
        <v>326.3</v>
      </c>
      <c r="G15">
        <v>1.1000000000000001E-96</v>
      </c>
      <c r="H15" s="1" t="s">
        <v>4</v>
      </c>
      <c r="I15">
        <f>COUNTIF(H$1:H15,"yes")/66</f>
        <v>0.21212121212121213</v>
      </c>
      <c r="J15" s="1">
        <f>1-COUNTIF(H15:H$158,"no")/(157-66)</f>
        <v>0</v>
      </c>
      <c r="K15">
        <f>(COUNTIF(H16:H$158,"no")+COUNTIF(H$1:H15,"yes"))/157</f>
        <v>0.66878980891719741</v>
      </c>
      <c r="L15">
        <f>COUNTIF(H$1:H15,"yes")*2/(COUNTIF(H$1:H15,"yes")*2+COUNTIF(H16:H$158,"yes")+COUNTIF(H$1:H15,"no"))</f>
        <v>0.35</v>
      </c>
      <c r="M15" s="3"/>
      <c r="N15" s="3"/>
      <c r="O15" s="3"/>
      <c r="P15" s="3"/>
      <c r="Q15" s="3"/>
      <c r="R15" s="3"/>
    </row>
    <row r="16" spans="1:18" x14ac:dyDescent="0.25">
      <c r="A16" s="9" t="s">
        <v>18</v>
      </c>
      <c r="B16" s="1">
        <v>24</v>
      </c>
      <c r="C16">
        <v>206</v>
      </c>
      <c r="D16">
        <v>1</v>
      </c>
      <c r="E16">
        <v>188</v>
      </c>
      <c r="F16">
        <v>326.2</v>
      </c>
      <c r="G16">
        <v>1.1000000000000001E-96</v>
      </c>
      <c r="H16" s="1" t="s">
        <v>4</v>
      </c>
      <c r="I16">
        <f>COUNTIF(H$1:H16,"yes")/66</f>
        <v>0.22727272727272727</v>
      </c>
      <c r="J16" s="1">
        <f>1-COUNTIF(H16:H$158,"no")/(157-66)</f>
        <v>0</v>
      </c>
      <c r="K16">
        <f>(COUNTIF(H17:H$158,"no")+COUNTIF(H$1:H16,"yes"))/157</f>
        <v>0.67515923566878977</v>
      </c>
      <c r="L16">
        <f>COUNTIF(H$1:H16,"yes")*2/(COUNTIF(H$1:H16,"yes")*2+COUNTIF(H17:H$158,"yes")+COUNTIF(H$1:H16,"no"))</f>
        <v>0.37037037037037035</v>
      </c>
      <c r="M16" s="3"/>
      <c r="N16" s="3"/>
      <c r="O16" s="3"/>
      <c r="P16" s="3"/>
      <c r="Q16" s="3"/>
      <c r="R16" s="3"/>
    </row>
    <row r="17" spans="1:12" x14ac:dyDescent="0.25">
      <c r="A17" s="9" t="s">
        <v>19</v>
      </c>
      <c r="B17" s="1">
        <v>24</v>
      </c>
      <c r="C17">
        <v>206</v>
      </c>
      <c r="D17">
        <v>1</v>
      </c>
      <c r="E17">
        <v>188</v>
      </c>
      <c r="F17">
        <v>325.8</v>
      </c>
      <c r="G17">
        <v>1.5000000000000001E-96</v>
      </c>
      <c r="H17" s="1" t="s">
        <v>4</v>
      </c>
      <c r="I17">
        <f>COUNTIF(H$1:H17,"yes")/66</f>
        <v>0.24242424242424243</v>
      </c>
      <c r="J17" s="1">
        <f>1-COUNTIF(H17:H$158,"no")/(157-66)</f>
        <v>0</v>
      </c>
      <c r="K17">
        <f>(COUNTIF(H18:H$158,"no")+COUNTIF(H$1:H17,"yes"))/157</f>
        <v>0.68152866242038213</v>
      </c>
      <c r="L17">
        <f>COUNTIF(H$1:H17,"yes")*2/(COUNTIF(H$1:H17,"yes")*2+COUNTIF(H18:H$158,"yes")+COUNTIF(H$1:H17,"no"))</f>
        <v>0.3902439024390244</v>
      </c>
    </row>
    <row r="18" spans="1:12" x14ac:dyDescent="0.25">
      <c r="A18" s="9" t="s">
        <v>20</v>
      </c>
      <c r="B18" s="1">
        <v>1274</v>
      </c>
      <c r="C18">
        <v>1454</v>
      </c>
      <c r="D18">
        <v>1</v>
      </c>
      <c r="E18">
        <v>188</v>
      </c>
      <c r="F18">
        <v>325.3</v>
      </c>
      <c r="G18">
        <v>2.1E-96</v>
      </c>
      <c r="H18" s="1" t="s">
        <v>21</v>
      </c>
      <c r="I18">
        <f>COUNTIF(H$1:H18,"yes")/66</f>
        <v>0.24242424242424243</v>
      </c>
      <c r="J18" s="1">
        <f>1-COUNTIF(H18:H$158,"no")/(157-66)</f>
        <v>0</v>
      </c>
      <c r="K18">
        <f>(COUNTIF(H19:H$158,"no")+COUNTIF(H$1:H18,"yes"))/157</f>
        <v>0.67515923566878977</v>
      </c>
      <c r="L18">
        <f>COUNTIF(H$1:H18,"yes")*2/(COUNTIF(H$1:H18,"yes")*2+COUNTIF(H19:H$158,"yes")+COUNTIF(H$1:H18,"no"))</f>
        <v>0.38554216867469882</v>
      </c>
    </row>
    <row r="19" spans="1:12" x14ac:dyDescent="0.25">
      <c r="A19" s="9" t="s">
        <v>22</v>
      </c>
      <c r="B19" s="1">
        <v>27</v>
      </c>
      <c r="C19">
        <v>209</v>
      </c>
      <c r="D19">
        <v>1</v>
      </c>
      <c r="E19">
        <v>188</v>
      </c>
      <c r="F19">
        <v>324.39999999999998</v>
      </c>
      <c r="G19">
        <v>3.9999999999999996E-96</v>
      </c>
      <c r="H19" s="1" t="s">
        <v>4</v>
      </c>
      <c r="I19">
        <f>COUNTIF(H$1:H19,"yes")/66</f>
        <v>0.25757575757575757</v>
      </c>
      <c r="J19" s="1">
        <f>1-COUNTIF(H19:H$158,"no")/(157-66)</f>
        <v>1.098901098901095E-2</v>
      </c>
      <c r="K19">
        <f>(COUNTIF(H20:H$158,"no")+COUNTIF(H$1:H19,"yes"))/157</f>
        <v>0.68152866242038213</v>
      </c>
      <c r="L19">
        <f>COUNTIF(H$1:H19,"yes")*2/(COUNTIF(H$1:H19,"yes")*2+COUNTIF(H20:H$158,"yes")+COUNTIF(H$1:H19,"no"))</f>
        <v>0.40476190476190477</v>
      </c>
    </row>
    <row r="20" spans="1:12" x14ac:dyDescent="0.25">
      <c r="A20" s="9" t="s">
        <v>23</v>
      </c>
      <c r="B20" s="1">
        <v>24</v>
      </c>
      <c r="C20">
        <v>208</v>
      </c>
      <c r="D20">
        <v>1</v>
      </c>
      <c r="E20">
        <v>188</v>
      </c>
      <c r="F20">
        <v>320.5</v>
      </c>
      <c r="G20">
        <v>6.0000000000000003E-95</v>
      </c>
      <c r="H20" s="1" t="s">
        <v>4</v>
      </c>
      <c r="I20">
        <f>COUNTIF(H$1:H20,"yes")/66</f>
        <v>0.27272727272727271</v>
      </c>
      <c r="J20" s="1">
        <f>1-COUNTIF(H20:H$158,"no")/(157-66)</f>
        <v>1.098901098901095E-2</v>
      </c>
      <c r="K20">
        <f>(COUNTIF(H21:H$158,"no")+COUNTIF(H$1:H20,"yes"))/157</f>
        <v>0.68789808917197448</v>
      </c>
      <c r="L20">
        <f>COUNTIF(H$1:H20,"yes")*2/(COUNTIF(H$1:H20,"yes")*2+COUNTIF(H21:H$158,"yes")+COUNTIF(H$1:H20,"no"))</f>
        <v>0.42352941176470588</v>
      </c>
    </row>
    <row r="21" spans="1:12" x14ac:dyDescent="0.25">
      <c r="A21" s="9" t="s">
        <v>24</v>
      </c>
      <c r="B21" s="1">
        <v>27</v>
      </c>
      <c r="C21">
        <v>209</v>
      </c>
      <c r="D21">
        <v>1</v>
      </c>
      <c r="E21">
        <v>188</v>
      </c>
      <c r="F21">
        <v>320.5</v>
      </c>
      <c r="G21">
        <v>6.0000000000000003E-95</v>
      </c>
      <c r="H21" s="1" t="s">
        <v>4</v>
      </c>
      <c r="I21">
        <f>COUNTIF(H$1:H21,"yes")/66</f>
        <v>0.2878787878787879</v>
      </c>
      <c r="J21" s="1">
        <f>1-COUNTIF(H21:H$158,"no")/(157-66)</f>
        <v>1.098901098901095E-2</v>
      </c>
      <c r="K21">
        <f>(COUNTIF(H22:H$158,"no")+COUNTIF(H$1:H21,"yes"))/157</f>
        <v>0.69426751592356684</v>
      </c>
      <c r="L21">
        <f>COUNTIF(H$1:H21,"yes")*2/(COUNTIF(H$1:H21,"yes")*2+COUNTIF(H22:H$158,"yes")+COUNTIF(H$1:H21,"no"))</f>
        <v>0.44186046511627908</v>
      </c>
    </row>
    <row r="22" spans="1:12" x14ac:dyDescent="0.25">
      <c r="A22" s="9" t="s">
        <v>25</v>
      </c>
      <c r="B22" s="1">
        <v>24</v>
      </c>
      <c r="C22">
        <v>208</v>
      </c>
      <c r="D22">
        <v>1</v>
      </c>
      <c r="E22">
        <v>188</v>
      </c>
      <c r="F22">
        <v>315.5</v>
      </c>
      <c r="G22">
        <v>1.8999999999999999E-93</v>
      </c>
      <c r="H22" s="1" t="s">
        <v>4</v>
      </c>
      <c r="I22">
        <f>COUNTIF(H$1:H22,"yes")/66</f>
        <v>0.30303030303030304</v>
      </c>
      <c r="J22" s="1">
        <f>1-COUNTIF(H22:H$158,"no")/(157-66)</f>
        <v>1.098901098901095E-2</v>
      </c>
      <c r="K22">
        <f>(COUNTIF(H23:H$158,"no")+COUNTIF(H$1:H22,"yes"))/157</f>
        <v>0.70063694267515919</v>
      </c>
      <c r="L22">
        <f>COUNTIF(H$1:H22,"yes")*2/(COUNTIF(H$1:H22,"yes")*2+COUNTIF(H23:H$158,"yes")+COUNTIF(H$1:H22,"no"))</f>
        <v>0.45977011494252873</v>
      </c>
    </row>
    <row r="23" spans="1:12" x14ac:dyDescent="0.25">
      <c r="A23" s="9" t="s">
        <v>26</v>
      </c>
      <c r="B23" s="1">
        <v>24</v>
      </c>
      <c r="C23">
        <v>208</v>
      </c>
      <c r="D23">
        <v>1</v>
      </c>
      <c r="E23">
        <v>188</v>
      </c>
      <c r="F23">
        <v>315.5</v>
      </c>
      <c r="G23">
        <v>1.8999999999999999E-93</v>
      </c>
      <c r="H23" s="1" t="s">
        <v>4</v>
      </c>
      <c r="I23">
        <f>COUNTIF(H$1:H23,"yes")/66</f>
        <v>0.31818181818181818</v>
      </c>
      <c r="J23" s="1">
        <f>1-COUNTIF(H23:H$158,"no")/(157-66)</f>
        <v>1.098901098901095E-2</v>
      </c>
      <c r="K23">
        <f>(COUNTIF(H24:H$158,"no")+COUNTIF(H$1:H23,"yes"))/157</f>
        <v>0.70700636942675155</v>
      </c>
      <c r="L23">
        <f>COUNTIF(H$1:H23,"yes")*2/(COUNTIF(H$1:H23,"yes")*2+COUNTIF(H24:H$158,"yes")+COUNTIF(H$1:H23,"no"))</f>
        <v>0.47727272727272729</v>
      </c>
    </row>
    <row r="24" spans="1:12" x14ac:dyDescent="0.25">
      <c r="A24" s="9" t="s">
        <v>27</v>
      </c>
      <c r="B24" s="1">
        <v>24</v>
      </c>
      <c r="C24">
        <v>208</v>
      </c>
      <c r="D24">
        <v>1</v>
      </c>
      <c r="E24">
        <v>188</v>
      </c>
      <c r="F24">
        <v>313.5</v>
      </c>
      <c r="G24">
        <v>7.9000000000000006E-93</v>
      </c>
      <c r="H24" s="1" t="s">
        <v>4</v>
      </c>
      <c r="I24">
        <f>COUNTIF(H$1:H24,"yes")/66</f>
        <v>0.33333333333333331</v>
      </c>
      <c r="J24" s="1">
        <f>1-COUNTIF(H24:H$158,"no")/(157-66)</f>
        <v>1.098901098901095E-2</v>
      </c>
      <c r="K24">
        <f>(COUNTIF(H25:H$158,"no")+COUNTIF(H$1:H24,"yes"))/157</f>
        <v>0.7133757961783439</v>
      </c>
      <c r="L24">
        <f>COUNTIF(H$1:H24,"yes")*2/(COUNTIF(H$1:H24,"yes")*2+COUNTIF(H25:H$158,"yes")+COUNTIF(H$1:H24,"no"))</f>
        <v>0.4943820224719101</v>
      </c>
    </row>
    <row r="25" spans="1:12" x14ac:dyDescent="0.25">
      <c r="A25" s="9" t="s">
        <v>28</v>
      </c>
      <c r="B25" s="1">
        <v>866</v>
      </c>
      <c r="C25">
        <v>1038</v>
      </c>
      <c r="D25">
        <v>1</v>
      </c>
      <c r="E25">
        <v>188</v>
      </c>
      <c r="F25">
        <v>309.10000000000002</v>
      </c>
      <c r="G25">
        <v>1.6E-91</v>
      </c>
      <c r="H25" s="1" t="s">
        <v>21</v>
      </c>
      <c r="I25">
        <f>COUNTIF(H$1:H25,"yes")/66</f>
        <v>0.33333333333333331</v>
      </c>
      <c r="J25" s="1">
        <f>1-COUNTIF(H25:H$158,"no")/(157-66)</f>
        <v>1.098901098901095E-2</v>
      </c>
      <c r="K25">
        <f>(COUNTIF(H26:H$158,"no")+COUNTIF(H$1:H25,"yes"))/157</f>
        <v>0.70700636942675155</v>
      </c>
      <c r="L25">
        <f>COUNTIF(H$1:H25,"yes")*2/(COUNTIF(H$1:H25,"yes")*2+COUNTIF(H26:H$158,"yes")+COUNTIF(H$1:H25,"no"))</f>
        <v>0.48888888888888887</v>
      </c>
    </row>
    <row r="26" spans="1:12" x14ac:dyDescent="0.25">
      <c r="A26" s="9" t="s">
        <v>29</v>
      </c>
      <c r="B26" s="1">
        <v>24</v>
      </c>
      <c r="C26">
        <v>204</v>
      </c>
      <c r="D26">
        <v>1</v>
      </c>
      <c r="E26">
        <v>188</v>
      </c>
      <c r="F26">
        <v>307.2</v>
      </c>
      <c r="G26">
        <v>6.0999999999999995E-91</v>
      </c>
      <c r="H26" s="1" t="s">
        <v>4</v>
      </c>
      <c r="I26">
        <f>COUNTIF(H$1:H26,"yes")/66</f>
        <v>0.34848484848484851</v>
      </c>
      <c r="J26" s="1">
        <f>1-COUNTIF(H26:H$158,"no")/(157-66)</f>
        <v>2.1978021978022011E-2</v>
      </c>
      <c r="K26">
        <f>(COUNTIF(H27:H$158,"no")+COUNTIF(H$1:H26,"yes"))/157</f>
        <v>0.7133757961783439</v>
      </c>
      <c r="L26">
        <f>COUNTIF(H$1:H26,"yes")*2/(COUNTIF(H$1:H26,"yes")*2+COUNTIF(H27:H$158,"yes")+COUNTIF(H$1:H26,"no"))</f>
        <v>0.50549450549450547</v>
      </c>
    </row>
    <row r="27" spans="1:12" x14ac:dyDescent="0.25">
      <c r="A27" s="9" t="s">
        <v>30</v>
      </c>
      <c r="B27" s="1">
        <v>24</v>
      </c>
      <c r="C27">
        <v>205</v>
      </c>
      <c r="D27">
        <v>1</v>
      </c>
      <c r="E27">
        <v>188</v>
      </c>
      <c r="F27">
        <v>304</v>
      </c>
      <c r="G27">
        <v>5.5999999999999998E-90</v>
      </c>
      <c r="H27" s="1" t="s">
        <v>4</v>
      </c>
      <c r="I27">
        <f>COUNTIF(H$1:H27,"yes")/66</f>
        <v>0.36363636363636365</v>
      </c>
      <c r="J27" s="1">
        <f>1-COUNTIF(H27:H$158,"no")/(157-66)</f>
        <v>2.1978021978022011E-2</v>
      </c>
      <c r="K27">
        <f>(COUNTIF(H28:H$158,"no")+COUNTIF(H$1:H27,"yes"))/157</f>
        <v>0.71974522292993626</v>
      </c>
      <c r="L27">
        <f>COUNTIF(H$1:H27,"yes")*2/(COUNTIF(H$1:H27,"yes")*2+COUNTIF(H28:H$158,"yes")+COUNTIF(H$1:H27,"no"))</f>
        <v>0.52173913043478259</v>
      </c>
    </row>
    <row r="28" spans="1:12" x14ac:dyDescent="0.25">
      <c r="A28" s="9" t="s">
        <v>31</v>
      </c>
      <c r="B28" s="1">
        <v>24</v>
      </c>
      <c r="C28">
        <v>206</v>
      </c>
      <c r="D28">
        <v>1</v>
      </c>
      <c r="E28">
        <v>188</v>
      </c>
      <c r="F28">
        <v>301</v>
      </c>
      <c r="G28">
        <v>4.2999999999999999E-89</v>
      </c>
      <c r="H28" s="1" t="s">
        <v>4</v>
      </c>
      <c r="I28">
        <f>COUNTIF(H$1:H28,"yes")/66</f>
        <v>0.37878787878787878</v>
      </c>
      <c r="J28" s="1">
        <f>1-COUNTIF(H28:H$158,"no")/(157-66)</f>
        <v>2.1978021978022011E-2</v>
      </c>
      <c r="K28">
        <f>(COUNTIF(H29:H$158,"no")+COUNTIF(H$1:H28,"yes"))/157</f>
        <v>0.72611464968152861</v>
      </c>
      <c r="L28">
        <f>COUNTIF(H$1:H28,"yes")*2/(COUNTIF(H$1:H28,"yes")*2+COUNTIF(H29:H$158,"yes")+COUNTIF(H$1:H28,"no"))</f>
        <v>0.5376344086021505</v>
      </c>
    </row>
    <row r="29" spans="1:12" x14ac:dyDescent="0.25">
      <c r="A29" s="9" t="s">
        <v>32</v>
      </c>
      <c r="B29" s="1">
        <v>24</v>
      </c>
      <c r="C29">
        <v>199</v>
      </c>
      <c r="D29">
        <v>1</v>
      </c>
      <c r="E29">
        <v>188</v>
      </c>
      <c r="F29">
        <v>300.7</v>
      </c>
      <c r="G29">
        <v>5.5999999999999998E-89</v>
      </c>
      <c r="H29" s="1" t="s">
        <v>4</v>
      </c>
      <c r="I29">
        <f>COUNTIF(H$1:H29,"yes")/66</f>
        <v>0.39393939393939392</v>
      </c>
      <c r="J29" s="1">
        <f>1-COUNTIF(H29:H$158,"no")/(157-66)</f>
        <v>2.1978021978022011E-2</v>
      </c>
      <c r="K29">
        <f>(COUNTIF(H30:H$158,"no")+COUNTIF(H$1:H29,"yes"))/157</f>
        <v>0.73248407643312097</v>
      </c>
      <c r="L29">
        <f>COUNTIF(H$1:H29,"yes")*2/(COUNTIF(H$1:H29,"yes")*2+COUNTIF(H30:H$158,"yes")+COUNTIF(H$1:H29,"no"))</f>
        <v>0.55319148936170215</v>
      </c>
    </row>
    <row r="30" spans="1:12" x14ac:dyDescent="0.25">
      <c r="A30" s="9" t="s">
        <v>33</v>
      </c>
      <c r="B30" s="1">
        <v>27</v>
      </c>
      <c r="C30">
        <v>209</v>
      </c>
      <c r="D30">
        <v>1</v>
      </c>
      <c r="E30">
        <v>188</v>
      </c>
      <c r="F30">
        <v>299.8</v>
      </c>
      <c r="G30">
        <v>9.9999999999999993E-89</v>
      </c>
      <c r="H30" s="1" t="s">
        <v>4</v>
      </c>
      <c r="I30">
        <f>COUNTIF(H$1:H30,"yes")/66</f>
        <v>0.40909090909090912</v>
      </c>
      <c r="J30" s="1">
        <f>1-COUNTIF(H30:H$158,"no")/(157-66)</f>
        <v>2.1978021978022011E-2</v>
      </c>
      <c r="K30">
        <f>(COUNTIF(H31:H$158,"no")+COUNTIF(H$1:H30,"yes"))/157</f>
        <v>0.73885350318471332</v>
      </c>
      <c r="L30">
        <f>COUNTIF(H$1:H30,"yes")*2/(COUNTIF(H$1:H30,"yes")*2+COUNTIF(H31:H$158,"yes")+COUNTIF(H$1:H30,"no"))</f>
        <v>0.56842105263157894</v>
      </c>
    </row>
    <row r="31" spans="1:12" x14ac:dyDescent="0.25">
      <c r="A31" s="9" t="s">
        <v>34</v>
      </c>
      <c r="B31" s="1">
        <v>23</v>
      </c>
      <c r="C31">
        <v>194</v>
      </c>
      <c r="D31">
        <v>1</v>
      </c>
      <c r="E31">
        <v>188</v>
      </c>
      <c r="F31">
        <v>298.39999999999998</v>
      </c>
      <c r="G31">
        <v>2.6000000000000001E-88</v>
      </c>
      <c r="H31" s="1" t="s">
        <v>4</v>
      </c>
      <c r="I31">
        <f>COUNTIF(H$1:H31,"yes")/66</f>
        <v>0.42424242424242425</v>
      </c>
      <c r="J31" s="1">
        <f>1-COUNTIF(H31:H$158,"no")/(157-66)</f>
        <v>2.1978021978022011E-2</v>
      </c>
      <c r="K31">
        <f>(COUNTIF(H32:H$158,"no")+COUNTIF(H$1:H31,"yes"))/157</f>
        <v>0.74522292993630568</v>
      </c>
      <c r="L31">
        <f>COUNTIF(H$1:H31,"yes")*2/(COUNTIF(H$1:H31,"yes")*2+COUNTIF(H32:H$158,"yes")+COUNTIF(H$1:H31,"no"))</f>
        <v>0.58333333333333337</v>
      </c>
    </row>
    <row r="32" spans="1:12" x14ac:dyDescent="0.25">
      <c r="A32" s="9" t="s">
        <v>35</v>
      </c>
      <c r="B32" s="1">
        <v>24</v>
      </c>
      <c r="C32">
        <v>206</v>
      </c>
      <c r="D32">
        <v>1</v>
      </c>
      <c r="E32">
        <v>188</v>
      </c>
      <c r="F32">
        <v>297.2</v>
      </c>
      <c r="G32">
        <v>6.1999999999999995E-88</v>
      </c>
      <c r="H32" s="1" t="s">
        <v>4</v>
      </c>
      <c r="I32">
        <f>COUNTIF(H$1:H32,"yes")/66</f>
        <v>0.43939393939393939</v>
      </c>
      <c r="J32" s="1">
        <f>1-COUNTIF(H32:H$158,"no")/(157-66)</f>
        <v>2.1978021978022011E-2</v>
      </c>
      <c r="K32">
        <f>(COUNTIF(H33:H$158,"no")+COUNTIF(H$1:H32,"yes"))/157</f>
        <v>0.75159235668789814</v>
      </c>
      <c r="L32">
        <f>COUNTIF(H$1:H32,"yes")*2/(COUNTIF(H$1:H32,"yes")*2+COUNTIF(H33:H$158,"yes")+COUNTIF(H$1:H32,"no"))</f>
        <v>0.59793814432989689</v>
      </c>
    </row>
    <row r="33" spans="1:12" x14ac:dyDescent="0.25">
      <c r="A33" s="9" t="s">
        <v>36</v>
      </c>
      <c r="B33" s="1">
        <v>24</v>
      </c>
      <c r="C33">
        <v>206</v>
      </c>
      <c r="D33">
        <v>1</v>
      </c>
      <c r="E33">
        <v>188</v>
      </c>
      <c r="F33">
        <v>296.60000000000002</v>
      </c>
      <c r="G33">
        <v>9.3000000000000004E-88</v>
      </c>
      <c r="H33" s="1" t="s">
        <v>4</v>
      </c>
      <c r="I33">
        <f>COUNTIF(H$1:H33,"yes")/66</f>
        <v>0.45454545454545453</v>
      </c>
      <c r="J33" s="1">
        <f>1-COUNTIF(H33:H$158,"no")/(157-66)</f>
        <v>2.1978021978022011E-2</v>
      </c>
      <c r="K33">
        <f>(COUNTIF(H34:H$158,"no")+COUNTIF(H$1:H33,"yes"))/157</f>
        <v>0.7579617834394905</v>
      </c>
      <c r="L33">
        <f>COUNTIF(H$1:H33,"yes")*2/(COUNTIF(H$1:H33,"yes")*2+COUNTIF(H34:H$158,"yes")+COUNTIF(H$1:H33,"no"))</f>
        <v>0.61224489795918369</v>
      </c>
    </row>
    <row r="34" spans="1:12" x14ac:dyDescent="0.25">
      <c r="A34" s="9" t="s">
        <v>37</v>
      </c>
      <c r="B34" s="1">
        <v>24</v>
      </c>
      <c r="C34">
        <v>206</v>
      </c>
      <c r="D34">
        <v>1</v>
      </c>
      <c r="E34">
        <v>188</v>
      </c>
      <c r="F34">
        <v>293.3</v>
      </c>
      <c r="G34">
        <v>9.3000000000000004E-87</v>
      </c>
      <c r="H34" s="1" t="s">
        <v>4</v>
      </c>
      <c r="I34">
        <f>COUNTIF(H$1:H34,"yes")/66</f>
        <v>0.46969696969696972</v>
      </c>
      <c r="J34" s="1">
        <f>1-COUNTIF(H34:H$158,"no")/(157-66)</f>
        <v>2.1978021978022011E-2</v>
      </c>
      <c r="K34">
        <f>(COUNTIF(H35:H$158,"no")+COUNTIF(H$1:H34,"yes"))/157</f>
        <v>0.76433121019108285</v>
      </c>
      <c r="L34">
        <f>COUNTIF(H$1:H34,"yes")*2/(COUNTIF(H$1:H34,"yes")*2+COUNTIF(H35:H$158,"yes")+COUNTIF(H$1:H34,"no"))</f>
        <v>0.6262626262626263</v>
      </c>
    </row>
    <row r="35" spans="1:12" x14ac:dyDescent="0.25">
      <c r="A35" s="9" t="s">
        <v>38</v>
      </c>
      <c r="B35" s="1">
        <v>24</v>
      </c>
      <c r="C35">
        <v>206</v>
      </c>
      <c r="D35">
        <v>1</v>
      </c>
      <c r="E35">
        <v>188</v>
      </c>
      <c r="F35">
        <v>293.3</v>
      </c>
      <c r="G35">
        <v>9.3000000000000004E-87</v>
      </c>
      <c r="H35" s="1" t="s">
        <v>4</v>
      </c>
      <c r="I35">
        <f>COUNTIF(H$1:H35,"yes")/66</f>
        <v>0.48484848484848486</v>
      </c>
      <c r="J35" s="1">
        <f>1-COUNTIF(H35:H$158,"no")/(157-66)</f>
        <v>2.1978021978022011E-2</v>
      </c>
      <c r="K35">
        <f>(COUNTIF(H36:H$158,"no")+COUNTIF(H$1:H35,"yes"))/157</f>
        <v>0.77070063694267521</v>
      </c>
      <c r="L35">
        <f>COUNTIF(H$1:H35,"yes")*2/(COUNTIF(H$1:H35,"yes")*2+COUNTIF(H36:H$158,"yes")+COUNTIF(H$1:H35,"no"))</f>
        <v>0.64</v>
      </c>
    </row>
    <row r="36" spans="1:12" x14ac:dyDescent="0.25">
      <c r="A36" s="9" t="s">
        <v>39</v>
      </c>
      <c r="B36" s="1">
        <v>24</v>
      </c>
      <c r="C36">
        <v>205</v>
      </c>
      <c r="D36">
        <v>1</v>
      </c>
      <c r="E36">
        <v>188</v>
      </c>
      <c r="F36">
        <v>292.7</v>
      </c>
      <c r="G36">
        <v>1.4E-86</v>
      </c>
      <c r="H36" s="1" t="s">
        <v>4</v>
      </c>
      <c r="I36">
        <f>COUNTIF(H$1:H36,"yes")/66</f>
        <v>0.5</v>
      </c>
      <c r="J36" s="1">
        <f>1-COUNTIF(H36:H$158,"no")/(157-66)</f>
        <v>2.1978021978022011E-2</v>
      </c>
      <c r="K36">
        <f>(COUNTIF(H37:H$158,"no")+COUNTIF(H$1:H36,"yes"))/157</f>
        <v>0.77707006369426757</v>
      </c>
      <c r="L36">
        <f>COUNTIF(H$1:H36,"yes")*2/(COUNTIF(H$1:H36,"yes")*2+COUNTIF(H37:H$158,"yes")+COUNTIF(H$1:H36,"no"))</f>
        <v>0.65346534653465349</v>
      </c>
    </row>
    <row r="37" spans="1:12" x14ac:dyDescent="0.25">
      <c r="A37" s="9" t="s">
        <v>40</v>
      </c>
      <c r="B37" s="1">
        <v>24</v>
      </c>
      <c r="C37">
        <v>204</v>
      </c>
      <c r="D37">
        <v>1</v>
      </c>
      <c r="E37">
        <v>188</v>
      </c>
      <c r="F37">
        <v>291.5</v>
      </c>
      <c r="G37">
        <v>3.0999999999999999E-86</v>
      </c>
      <c r="H37" s="1" t="s">
        <v>4</v>
      </c>
      <c r="I37">
        <f>COUNTIF(H$1:H37,"yes")/66</f>
        <v>0.51515151515151514</v>
      </c>
      <c r="J37" s="1">
        <f>1-COUNTIF(H37:H$158,"no")/(157-66)</f>
        <v>2.1978021978022011E-2</v>
      </c>
      <c r="K37">
        <f>(COUNTIF(H38:H$158,"no")+COUNTIF(H$1:H37,"yes"))/157</f>
        <v>0.78343949044585992</v>
      </c>
      <c r="L37">
        <f>COUNTIF(H$1:H37,"yes")*2/(COUNTIF(H$1:H37,"yes")*2+COUNTIF(H38:H$158,"yes")+COUNTIF(H$1:H37,"no"))</f>
        <v>0.66666666666666663</v>
      </c>
    </row>
    <row r="38" spans="1:12" x14ac:dyDescent="0.25">
      <c r="A38" s="9" t="s">
        <v>41</v>
      </c>
      <c r="B38" s="1">
        <v>24</v>
      </c>
      <c r="C38">
        <v>202</v>
      </c>
      <c r="D38">
        <v>1</v>
      </c>
      <c r="E38">
        <v>188</v>
      </c>
      <c r="F38">
        <v>288.2</v>
      </c>
      <c r="G38">
        <v>3.1000000000000002E-85</v>
      </c>
      <c r="H38" s="1" t="s">
        <v>4</v>
      </c>
      <c r="I38">
        <f>COUNTIF(H$1:H38,"yes")/66</f>
        <v>0.53030303030303028</v>
      </c>
      <c r="J38" s="1">
        <f>1-COUNTIF(H38:H$158,"no")/(157-66)</f>
        <v>2.1978021978022011E-2</v>
      </c>
      <c r="K38">
        <f>(COUNTIF(H39:H$158,"no")+COUNTIF(H$1:H38,"yes"))/157</f>
        <v>0.78980891719745228</v>
      </c>
      <c r="L38">
        <f>COUNTIF(H$1:H38,"yes")*2/(COUNTIF(H$1:H38,"yes")*2+COUNTIF(H39:H$158,"yes")+COUNTIF(H$1:H38,"no"))</f>
        <v>0.67961165048543692</v>
      </c>
    </row>
    <row r="39" spans="1:12" x14ac:dyDescent="0.25">
      <c r="A39" s="9" t="s">
        <v>42</v>
      </c>
      <c r="B39" s="1">
        <v>27</v>
      </c>
      <c r="C39">
        <v>209</v>
      </c>
      <c r="D39">
        <v>1</v>
      </c>
      <c r="E39">
        <v>188</v>
      </c>
      <c r="F39">
        <v>287.10000000000002</v>
      </c>
      <c r="G39">
        <v>6.7E-85</v>
      </c>
      <c r="H39" s="1" t="s">
        <v>4</v>
      </c>
      <c r="I39">
        <f>COUNTIF(H$1:H39,"yes")/66</f>
        <v>0.54545454545454541</v>
      </c>
      <c r="J39" s="1">
        <f>1-COUNTIF(H39:H$158,"no")/(157-66)</f>
        <v>2.1978021978022011E-2</v>
      </c>
      <c r="K39">
        <f>(COUNTIF(H40:H$158,"no")+COUNTIF(H$1:H39,"yes"))/157</f>
        <v>0.79617834394904463</v>
      </c>
      <c r="L39">
        <f>COUNTIF(H$1:H39,"yes")*2/(COUNTIF(H$1:H39,"yes")*2+COUNTIF(H40:H$158,"yes")+COUNTIF(H$1:H39,"no"))</f>
        <v>0.69230769230769229</v>
      </c>
    </row>
    <row r="40" spans="1:12" x14ac:dyDescent="0.25">
      <c r="A40" s="9" t="s">
        <v>43</v>
      </c>
      <c r="B40" s="1">
        <v>24</v>
      </c>
      <c r="C40">
        <v>193</v>
      </c>
      <c r="D40">
        <v>1</v>
      </c>
      <c r="E40">
        <v>188</v>
      </c>
      <c r="F40">
        <v>281.89999999999998</v>
      </c>
      <c r="G40">
        <v>2.6000000000000001E-83</v>
      </c>
      <c r="H40" s="1" t="s">
        <v>4</v>
      </c>
      <c r="I40">
        <f>COUNTIF(H$1:H40,"yes")/66</f>
        <v>0.56060606060606055</v>
      </c>
      <c r="J40" s="1">
        <f>1-COUNTIF(H40:H$158,"no")/(157-66)</f>
        <v>2.1978021978022011E-2</v>
      </c>
      <c r="K40">
        <f>(COUNTIF(H41:H$158,"no")+COUNTIF(H$1:H40,"yes"))/157</f>
        <v>0.80254777070063699</v>
      </c>
      <c r="L40">
        <f>COUNTIF(H$1:H40,"yes")*2/(COUNTIF(H$1:H40,"yes")*2+COUNTIF(H41:H$158,"yes")+COUNTIF(H$1:H40,"no"))</f>
        <v>0.70476190476190481</v>
      </c>
    </row>
    <row r="41" spans="1:12" x14ac:dyDescent="0.25">
      <c r="A41" s="9" t="s">
        <v>44</v>
      </c>
      <c r="B41" s="1">
        <v>24</v>
      </c>
      <c r="C41">
        <v>202</v>
      </c>
      <c r="D41">
        <v>1</v>
      </c>
      <c r="E41">
        <v>188</v>
      </c>
      <c r="F41">
        <v>281.60000000000002</v>
      </c>
      <c r="G41">
        <v>3.0000000000000001E-83</v>
      </c>
      <c r="H41" s="1" t="s">
        <v>4</v>
      </c>
      <c r="I41">
        <f>COUNTIF(H$1:H41,"yes")/66</f>
        <v>0.5757575757575758</v>
      </c>
      <c r="J41" s="1">
        <f>1-COUNTIF(H41:H$158,"no")/(157-66)</f>
        <v>2.1978021978022011E-2</v>
      </c>
      <c r="K41">
        <f>(COUNTIF(H42:H$158,"no")+COUNTIF(H$1:H41,"yes"))/157</f>
        <v>0.80891719745222934</v>
      </c>
      <c r="L41">
        <f>COUNTIF(H$1:H41,"yes")*2/(COUNTIF(H$1:H41,"yes")*2+COUNTIF(H42:H$158,"yes")+COUNTIF(H$1:H41,"no"))</f>
        <v>0.71698113207547165</v>
      </c>
    </row>
    <row r="42" spans="1:12" x14ac:dyDescent="0.25">
      <c r="A42" s="9" t="s">
        <v>45</v>
      </c>
      <c r="B42" s="1">
        <v>24</v>
      </c>
      <c r="C42">
        <v>203</v>
      </c>
      <c r="D42">
        <v>1</v>
      </c>
      <c r="E42">
        <v>188</v>
      </c>
      <c r="F42">
        <v>281.10000000000002</v>
      </c>
      <c r="G42">
        <v>4.1999999999999998E-83</v>
      </c>
      <c r="H42" s="1" t="s">
        <v>4</v>
      </c>
      <c r="I42">
        <f>COUNTIF(H$1:H42,"yes")/66</f>
        <v>0.59090909090909094</v>
      </c>
      <c r="J42" s="1">
        <f>1-COUNTIF(H42:H$158,"no")/(157-66)</f>
        <v>2.1978021978022011E-2</v>
      </c>
      <c r="K42">
        <f>(COUNTIF(H43:H$158,"no")+COUNTIF(H$1:H42,"yes"))/157</f>
        <v>0.8152866242038217</v>
      </c>
      <c r="L42">
        <f>COUNTIF(H$1:H42,"yes")*2/(COUNTIF(H$1:H42,"yes")*2+COUNTIF(H43:H$158,"yes")+COUNTIF(H$1:H42,"no"))</f>
        <v>0.7289719626168224</v>
      </c>
    </row>
    <row r="43" spans="1:12" x14ac:dyDescent="0.25">
      <c r="A43" s="9" t="s">
        <v>46</v>
      </c>
      <c r="B43" s="1">
        <v>23</v>
      </c>
      <c r="C43">
        <v>201</v>
      </c>
      <c r="D43">
        <v>1</v>
      </c>
      <c r="E43">
        <v>188</v>
      </c>
      <c r="F43">
        <v>279.89999999999998</v>
      </c>
      <c r="G43">
        <v>9.9999999999999996E-83</v>
      </c>
      <c r="H43" s="1" t="s">
        <v>4</v>
      </c>
      <c r="I43">
        <f>COUNTIF(H$1:H43,"yes")/66</f>
        <v>0.60606060606060608</v>
      </c>
      <c r="J43" s="1">
        <f>1-COUNTIF(H43:H$158,"no")/(157-66)</f>
        <v>2.1978021978022011E-2</v>
      </c>
      <c r="K43">
        <f>(COUNTIF(H44:H$158,"no")+COUNTIF(H$1:H43,"yes"))/157</f>
        <v>0.82165605095541405</v>
      </c>
      <c r="L43">
        <f>COUNTIF(H$1:H43,"yes")*2/(COUNTIF(H$1:H43,"yes")*2+COUNTIF(H44:H$158,"yes")+COUNTIF(H$1:H43,"no"))</f>
        <v>0.7407407407407407</v>
      </c>
    </row>
    <row r="44" spans="1:12" x14ac:dyDescent="0.25">
      <c r="A44" s="9" t="s">
        <v>47</v>
      </c>
      <c r="B44" s="1">
        <v>22</v>
      </c>
      <c r="C44">
        <v>203</v>
      </c>
      <c r="D44">
        <v>1</v>
      </c>
      <c r="E44">
        <v>188</v>
      </c>
      <c r="F44">
        <v>279.7</v>
      </c>
      <c r="G44">
        <v>1.2E-82</v>
      </c>
      <c r="H44" s="1" t="s">
        <v>4</v>
      </c>
      <c r="I44">
        <f>COUNTIF(H$1:H44,"yes")/66</f>
        <v>0.62121212121212122</v>
      </c>
      <c r="J44" s="1">
        <f>1-COUNTIF(H44:H$158,"no")/(157-66)</f>
        <v>2.1978021978022011E-2</v>
      </c>
      <c r="K44">
        <f>(COUNTIF(H45:H$158,"no")+COUNTIF(H$1:H44,"yes"))/157</f>
        <v>0.82802547770700641</v>
      </c>
      <c r="L44">
        <f>COUNTIF(H$1:H44,"yes")*2/(COUNTIF(H$1:H44,"yes")*2+COUNTIF(H45:H$158,"yes")+COUNTIF(H$1:H44,"no"))</f>
        <v>0.75229357798165142</v>
      </c>
    </row>
    <row r="45" spans="1:12" x14ac:dyDescent="0.25">
      <c r="A45" s="9" t="s">
        <v>48</v>
      </c>
      <c r="B45" s="1">
        <v>24</v>
      </c>
      <c r="C45">
        <v>200</v>
      </c>
      <c r="D45">
        <v>1</v>
      </c>
      <c r="E45">
        <v>188</v>
      </c>
      <c r="F45">
        <v>269.89999999999998</v>
      </c>
      <c r="G45">
        <v>1E-79</v>
      </c>
      <c r="H45" s="1" t="s">
        <v>4</v>
      </c>
      <c r="I45">
        <f>COUNTIF(H$1:H45,"yes")/66</f>
        <v>0.63636363636363635</v>
      </c>
      <c r="J45" s="1">
        <f>1-COUNTIF(H45:H$158,"no")/(157-66)</f>
        <v>2.1978021978022011E-2</v>
      </c>
      <c r="K45">
        <f>(COUNTIF(H46:H$158,"no")+COUNTIF(H$1:H45,"yes"))/157</f>
        <v>0.83439490445859876</v>
      </c>
      <c r="L45">
        <f>COUNTIF(H$1:H45,"yes")*2/(COUNTIF(H$1:H45,"yes")*2+COUNTIF(H46:H$158,"yes")+COUNTIF(H$1:H45,"no"))</f>
        <v>0.76363636363636367</v>
      </c>
    </row>
    <row r="46" spans="1:12" x14ac:dyDescent="0.25">
      <c r="A46" s="9" t="s">
        <v>49</v>
      </c>
      <c r="B46" s="1">
        <v>24</v>
      </c>
      <c r="C46">
        <v>202</v>
      </c>
      <c r="D46">
        <v>1</v>
      </c>
      <c r="E46">
        <v>188</v>
      </c>
      <c r="F46">
        <v>258.3</v>
      </c>
      <c r="G46">
        <v>3.1000000000000003E-76</v>
      </c>
      <c r="H46" s="1" t="s">
        <v>4</v>
      </c>
      <c r="I46">
        <f>COUNTIF(H$1:H46,"yes")/66</f>
        <v>0.65151515151515149</v>
      </c>
      <c r="J46" s="1">
        <f>1-COUNTIF(H46:H$158,"no")/(157-66)</f>
        <v>2.1978021978022011E-2</v>
      </c>
      <c r="K46">
        <f>(COUNTIF(H47:H$158,"no")+COUNTIF(H$1:H46,"yes"))/157</f>
        <v>0.84076433121019112</v>
      </c>
      <c r="L46">
        <f>COUNTIF(H$1:H46,"yes")*2/(COUNTIF(H$1:H46,"yes")*2+COUNTIF(H47:H$158,"yes")+COUNTIF(H$1:H46,"no"))</f>
        <v>0.77477477477477474</v>
      </c>
    </row>
    <row r="47" spans="1:12" x14ac:dyDescent="0.25">
      <c r="A47" s="9" t="s">
        <v>50</v>
      </c>
      <c r="B47" s="1">
        <v>117</v>
      </c>
      <c r="C47">
        <v>299</v>
      </c>
      <c r="D47">
        <v>1</v>
      </c>
      <c r="E47">
        <v>188</v>
      </c>
      <c r="F47">
        <v>255.9</v>
      </c>
      <c r="G47">
        <v>1.5999999999999999E-75</v>
      </c>
      <c r="H47" s="1" t="s">
        <v>4</v>
      </c>
      <c r="I47">
        <f>COUNTIF(H$1:H47,"yes")/66</f>
        <v>0.66666666666666663</v>
      </c>
      <c r="J47" s="1">
        <f>1-COUNTIF(H47:H$158,"no")/(157-66)</f>
        <v>2.1978021978022011E-2</v>
      </c>
      <c r="K47">
        <f>(COUNTIF(H48:H$158,"no")+COUNTIF(H$1:H47,"yes"))/157</f>
        <v>0.84713375796178347</v>
      </c>
      <c r="L47">
        <f>COUNTIF(H$1:H47,"yes")*2/(COUNTIF(H$1:H47,"yes")*2+COUNTIF(H48:H$158,"yes")+COUNTIF(H$1:H47,"no"))</f>
        <v>0.7857142857142857</v>
      </c>
    </row>
    <row r="48" spans="1:12" x14ac:dyDescent="0.25">
      <c r="A48" s="9" t="s">
        <v>51</v>
      </c>
      <c r="B48" s="1">
        <v>35</v>
      </c>
      <c r="C48">
        <v>206</v>
      </c>
      <c r="D48">
        <v>1</v>
      </c>
      <c r="E48">
        <v>188</v>
      </c>
      <c r="F48">
        <v>247</v>
      </c>
      <c r="G48">
        <v>7.8999999999999998E-73</v>
      </c>
      <c r="H48" s="1" t="s">
        <v>4</v>
      </c>
      <c r="I48">
        <f>COUNTIF(H$1:H48,"yes")/66</f>
        <v>0.68181818181818177</v>
      </c>
      <c r="J48" s="1">
        <f>1-COUNTIF(H48:H$158,"no")/(157-66)</f>
        <v>2.1978021978022011E-2</v>
      </c>
      <c r="K48">
        <f>(COUNTIF(H49:H$158,"no")+COUNTIF(H$1:H48,"yes"))/157</f>
        <v>0.85350318471337583</v>
      </c>
      <c r="L48">
        <f>COUNTIF(H$1:H48,"yes")*2/(COUNTIF(H$1:H48,"yes")*2+COUNTIF(H49:H$158,"yes")+COUNTIF(H$1:H48,"no"))</f>
        <v>0.79646017699115046</v>
      </c>
    </row>
    <row r="49" spans="1:12" x14ac:dyDescent="0.25">
      <c r="A49" s="9" t="s">
        <v>52</v>
      </c>
      <c r="B49" s="1">
        <v>24</v>
      </c>
      <c r="C49">
        <v>197</v>
      </c>
      <c r="D49">
        <v>1</v>
      </c>
      <c r="E49">
        <v>188</v>
      </c>
      <c r="F49">
        <v>247</v>
      </c>
      <c r="G49">
        <v>8E-73</v>
      </c>
      <c r="H49" s="1" t="s">
        <v>4</v>
      </c>
      <c r="I49">
        <f>COUNTIF(H$1:H49,"yes")/66</f>
        <v>0.69696969696969702</v>
      </c>
      <c r="J49" s="1">
        <f>1-COUNTIF(H49:H$158,"no")/(157-66)</f>
        <v>2.1978021978022011E-2</v>
      </c>
      <c r="K49">
        <f>(COUNTIF(H50:H$158,"no")+COUNTIF(H$1:H49,"yes"))/157</f>
        <v>0.85987261146496818</v>
      </c>
      <c r="L49">
        <f>COUNTIF(H$1:H49,"yes")*2/(COUNTIF(H$1:H49,"yes")*2+COUNTIF(H50:H$158,"yes")+COUNTIF(H$1:H49,"no"))</f>
        <v>0.80701754385964908</v>
      </c>
    </row>
    <row r="50" spans="1:12" x14ac:dyDescent="0.25">
      <c r="A50" s="9" t="s">
        <v>53</v>
      </c>
      <c r="B50" s="1">
        <v>24</v>
      </c>
      <c r="C50">
        <v>206</v>
      </c>
      <c r="D50">
        <v>1</v>
      </c>
      <c r="E50">
        <v>188</v>
      </c>
      <c r="F50">
        <v>243.7</v>
      </c>
      <c r="G50">
        <v>7.8000000000000004E-72</v>
      </c>
      <c r="H50" s="1" t="s">
        <v>4</v>
      </c>
      <c r="I50">
        <f>COUNTIF(H$1:H50,"yes")/66</f>
        <v>0.71212121212121215</v>
      </c>
      <c r="J50" s="1">
        <f>1-COUNTIF(H50:H$158,"no")/(157-66)</f>
        <v>2.1978021978022011E-2</v>
      </c>
      <c r="K50">
        <f>(COUNTIF(H51:H$158,"no")+COUNTIF(H$1:H50,"yes"))/157</f>
        <v>0.86624203821656054</v>
      </c>
      <c r="L50">
        <f>COUNTIF(H$1:H50,"yes")*2/(COUNTIF(H$1:H50,"yes")*2+COUNTIF(H51:H$158,"yes")+COUNTIF(H$1:H50,"no"))</f>
        <v>0.81739130434782614</v>
      </c>
    </row>
    <row r="51" spans="1:12" x14ac:dyDescent="0.25">
      <c r="A51" s="9" t="s">
        <v>54</v>
      </c>
      <c r="B51" s="1">
        <v>24</v>
      </c>
      <c r="C51">
        <v>201</v>
      </c>
      <c r="D51">
        <v>1</v>
      </c>
      <c r="E51">
        <v>188</v>
      </c>
      <c r="F51">
        <v>243.1</v>
      </c>
      <c r="G51">
        <v>1.2000000000000001E-71</v>
      </c>
      <c r="H51" s="1" t="s">
        <v>4</v>
      </c>
      <c r="I51">
        <f>COUNTIF(H$1:H51,"yes")/66</f>
        <v>0.72727272727272729</v>
      </c>
      <c r="J51" s="1">
        <f>1-COUNTIF(H51:H$158,"no")/(157-66)</f>
        <v>2.1978021978022011E-2</v>
      </c>
      <c r="K51">
        <f>(COUNTIF(H52:H$158,"no")+COUNTIF(H$1:H51,"yes"))/157</f>
        <v>0.87261146496815289</v>
      </c>
      <c r="L51">
        <f>COUNTIF(H$1:H51,"yes")*2/(COUNTIF(H$1:H51,"yes")*2+COUNTIF(H52:H$158,"yes")+COUNTIF(H$1:H51,"no"))</f>
        <v>0.82758620689655171</v>
      </c>
    </row>
    <row r="52" spans="1:12" x14ac:dyDescent="0.25">
      <c r="A52" s="9" t="s">
        <v>55</v>
      </c>
      <c r="B52" s="1">
        <v>18</v>
      </c>
      <c r="C52">
        <v>190</v>
      </c>
      <c r="D52">
        <v>1</v>
      </c>
      <c r="E52">
        <v>188</v>
      </c>
      <c r="F52">
        <v>227.2</v>
      </c>
      <c r="G52">
        <v>7.5000000000000005E-67</v>
      </c>
      <c r="H52" s="1" t="s">
        <v>4</v>
      </c>
      <c r="I52">
        <f>COUNTIF(H$1:H52,"yes")/66</f>
        <v>0.74242424242424243</v>
      </c>
      <c r="J52" s="1">
        <f>1-COUNTIF(H52:H$158,"no")/(157-66)</f>
        <v>2.1978021978022011E-2</v>
      </c>
      <c r="K52">
        <f>(COUNTIF(H53:H$158,"no")+COUNTIF(H$1:H52,"yes"))/157</f>
        <v>0.87898089171974525</v>
      </c>
      <c r="L52">
        <f>COUNTIF(H$1:H52,"yes")*2/(COUNTIF(H$1:H52,"yes")*2+COUNTIF(H53:H$158,"yes")+COUNTIF(H$1:H52,"no"))</f>
        <v>0.83760683760683763</v>
      </c>
    </row>
    <row r="53" spans="1:12" x14ac:dyDescent="0.25">
      <c r="A53" s="9" t="s">
        <v>56</v>
      </c>
      <c r="B53" s="1">
        <v>31</v>
      </c>
      <c r="C53">
        <v>202</v>
      </c>
      <c r="D53">
        <v>1</v>
      </c>
      <c r="E53">
        <v>188</v>
      </c>
      <c r="F53">
        <v>217.3</v>
      </c>
      <c r="G53">
        <v>7.1000000000000001E-64</v>
      </c>
      <c r="H53" s="1" t="s">
        <v>4</v>
      </c>
      <c r="I53">
        <f>COUNTIF(H$1:H53,"yes")/66</f>
        <v>0.75757575757575757</v>
      </c>
      <c r="J53" s="1">
        <f>1-COUNTIF(H53:H$158,"no")/(157-66)</f>
        <v>2.1978021978022011E-2</v>
      </c>
      <c r="K53">
        <f>(COUNTIF(H54:H$158,"no")+COUNTIF(H$1:H53,"yes"))/157</f>
        <v>0.88535031847133761</v>
      </c>
      <c r="L53">
        <f>COUNTIF(H$1:H53,"yes")*2/(COUNTIF(H$1:H53,"yes")*2+COUNTIF(H54:H$158,"yes")+COUNTIF(H$1:H53,"no"))</f>
        <v>0.84745762711864403</v>
      </c>
    </row>
    <row r="54" spans="1:12" x14ac:dyDescent="0.25">
      <c r="A54" s="9" t="s">
        <v>57</v>
      </c>
      <c r="B54" s="1">
        <v>26</v>
      </c>
      <c r="C54">
        <v>200</v>
      </c>
      <c r="D54">
        <v>1</v>
      </c>
      <c r="E54">
        <v>188</v>
      </c>
      <c r="F54">
        <v>209.1</v>
      </c>
      <c r="G54">
        <v>2.0000000000000001E-61</v>
      </c>
      <c r="H54" s="1" t="s">
        <v>4</v>
      </c>
      <c r="I54">
        <f>COUNTIF(H$1:H54,"yes")/66</f>
        <v>0.77272727272727271</v>
      </c>
      <c r="J54" s="1">
        <f>1-COUNTIF(H54:H$158,"no")/(157-66)</f>
        <v>2.1978021978022011E-2</v>
      </c>
      <c r="K54">
        <f>(COUNTIF(H55:H$158,"no")+COUNTIF(H$1:H54,"yes"))/157</f>
        <v>0.89171974522292996</v>
      </c>
      <c r="L54">
        <f>COUNTIF(H$1:H54,"yes")*2/(COUNTIF(H$1:H54,"yes")*2+COUNTIF(H55:H$158,"yes")+COUNTIF(H$1:H54,"no"))</f>
        <v>0.8571428571428571</v>
      </c>
    </row>
    <row r="55" spans="1:12" x14ac:dyDescent="0.25">
      <c r="A55" s="9" t="s">
        <v>58</v>
      </c>
      <c r="B55" s="1">
        <v>24</v>
      </c>
      <c r="C55">
        <v>207</v>
      </c>
      <c r="D55">
        <v>1</v>
      </c>
      <c r="E55">
        <v>188</v>
      </c>
      <c r="F55">
        <v>204.3</v>
      </c>
      <c r="G55">
        <v>5.7000000000000002E-60</v>
      </c>
      <c r="H55" s="1" t="s">
        <v>4</v>
      </c>
      <c r="I55">
        <f>COUNTIF(H$1:H55,"yes")/66</f>
        <v>0.78787878787878785</v>
      </c>
      <c r="J55" s="1">
        <f>1-COUNTIF(H55:H$158,"no")/(157-66)</f>
        <v>2.1978021978022011E-2</v>
      </c>
      <c r="K55">
        <f>(COUNTIF(H56:H$158,"no")+COUNTIF(H$1:H55,"yes"))/157</f>
        <v>0.89808917197452232</v>
      </c>
      <c r="L55">
        <f>COUNTIF(H$1:H55,"yes")*2/(COUNTIF(H$1:H55,"yes")*2+COUNTIF(H56:H$158,"yes")+COUNTIF(H$1:H55,"no"))</f>
        <v>0.8666666666666667</v>
      </c>
    </row>
    <row r="56" spans="1:12" x14ac:dyDescent="0.25">
      <c r="A56" s="9" t="s">
        <v>59</v>
      </c>
      <c r="B56" s="1">
        <v>26</v>
      </c>
      <c r="C56">
        <v>200</v>
      </c>
      <c r="D56">
        <v>1</v>
      </c>
      <c r="E56">
        <v>188</v>
      </c>
      <c r="F56">
        <v>203.8</v>
      </c>
      <c r="G56">
        <v>7.9999999999999998E-60</v>
      </c>
      <c r="H56" s="1" t="s">
        <v>4</v>
      </c>
      <c r="I56">
        <f>COUNTIF(H$1:H56,"yes")/66</f>
        <v>0.80303030303030298</v>
      </c>
      <c r="J56" s="1">
        <f>1-COUNTIF(H56:H$158,"no")/(157-66)</f>
        <v>2.1978021978022011E-2</v>
      </c>
      <c r="K56">
        <f>(COUNTIF(H57:H$158,"no")+COUNTIF(H$1:H56,"yes"))/157</f>
        <v>0.90445859872611467</v>
      </c>
      <c r="L56">
        <f>COUNTIF(H$1:H56,"yes")*2/(COUNTIF(H$1:H56,"yes")*2+COUNTIF(H57:H$158,"yes")+COUNTIF(H$1:H56,"no"))</f>
        <v>0.87603305785123964</v>
      </c>
    </row>
    <row r="57" spans="1:12" x14ac:dyDescent="0.25">
      <c r="A57" s="9" t="s">
        <v>60</v>
      </c>
      <c r="B57" s="1">
        <v>20</v>
      </c>
      <c r="C57">
        <v>191</v>
      </c>
      <c r="D57">
        <v>1</v>
      </c>
      <c r="E57">
        <v>188</v>
      </c>
      <c r="F57">
        <v>203.6</v>
      </c>
      <c r="G57">
        <v>9.3000000000000002E-60</v>
      </c>
      <c r="H57" s="1" t="s">
        <v>4</v>
      </c>
      <c r="I57">
        <f>COUNTIF(H$1:H57,"yes")/66</f>
        <v>0.81818181818181823</v>
      </c>
      <c r="J57" s="1">
        <f>1-COUNTIF(H57:H$158,"no")/(157-66)</f>
        <v>2.1978021978022011E-2</v>
      </c>
      <c r="K57">
        <f>(COUNTIF(H58:H$158,"no")+COUNTIF(H$1:H57,"yes"))/157</f>
        <v>0.91082802547770703</v>
      </c>
      <c r="L57">
        <f>COUNTIF(H$1:H57,"yes")*2/(COUNTIF(H$1:H57,"yes")*2+COUNTIF(H58:H$158,"yes")+COUNTIF(H$1:H57,"no"))</f>
        <v>0.88524590163934425</v>
      </c>
    </row>
    <row r="58" spans="1:12" x14ac:dyDescent="0.25">
      <c r="A58" s="9" t="s">
        <v>61</v>
      </c>
      <c r="B58" s="1">
        <v>26</v>
      </c>
      <c r="C58">
        <v>200</v>
      </c>
      <c r="D58">
        <v>1</v>
      </c>
      <c r="E58">
        <v>188</v>
      </c>
      <c r="F58">
        <v>203.2</v>
      </c>
      <c r="G58">
        <v>1.2000000000000001E-59</v>
      </c>
      <c r="H58" s="1" t="s">
        <v>4</v>
      </c>
      <c r="I58">
        <f>COUNTIF(H$1:H58,"yes")/66</f>
        <v>0.83333333333333337</v>
      </c>
      <c r="J58" s="1">
        <f>1-COUNTIF(H58:H$158,"no")/(157-66)</f>
        <v>2.1978021978022011E-2</v>
      </c>
      <c r="K58">
        <f>(COUNTIF(H59:H$158,"no")+COUNTIF(H$1:H58,"yes"))/157</f>
        <v>0.91719745222929938</v>
      </c>
      <c r="L58">
        <f>COUNTIF(H$1:H58,"yes")*2/(COUNTIF(H$1:H58,"yes")*2+COUNTIF(H59:H$158,"yes")+COUNTIF(H$1:H58,"no"))</f>
        <v>0.89430894308943087</v>
      </c>
    </row>
    <row r="59" spans="1:12" x14ac:dyDescent="0.25">
      <c r="A59" s="9" t="s">
        <v>62</v>
      </c>
      <c r="B59" s="1">
        <v>51</v>
      </c>
      <c r="C59">
        <v>225</v>
      </c>
      <c r="D59">
        <v>1</v>
      </c>
      <c r="E59">
        <v>188</v>
      </c>
      <c r="F59">
        <v>201.6</v>
      </c>
      <c r="G59">
        <v>3.6999999999999999E-59</v>
      </c>
      <c r="H59" s="1" t="s">
        <v>4</v>
      </c>
      <c r="I59">
        <f>COUNTIF(H$1:H59,"yes")/66</f>
        <v>0.84848484848484851</v>
      </c>
      <c r="J59" s="1">
        <f>1-COUNTIF(H59:H$158,"no")/(157-66)</f>
        <v>2.1978021978022011E-2</v>
      </c>
      <c r="K59">
        <f>(COUNTIF(H60:H$158,"no")+COUNTIF(H$1:H59,"yes"))/157</f>
        <v>0.92356687898089174</v>
      </c>
      <c r="L59">
        <f>COUNTIF(H$1:H59,"yes")*2/(COUNTIF(H$1:H59,"yes")*2+COUNTIF(H60:H$158,"yes")+COUNTIF(H$1:H59,"no"))</f>
        <v>0.90322580645161288</v>
      </c>
    </row>
    <row r="60" spans="1:12" x14ac:dyDescent="0.25">
      <c r="A60" s="9" t="s">
        <v>63</v>
      </c>
      <c r="B60" s="1">
        <v>39</v>
      </c>
      <c r="C60">
        <v>213</v>
      </c>
      <c r="D60">
        <v>1</v>
      </c>
      <c r="E60">
        <v>188</v>
      </c>
      <c r="F60">
        <v>195.1</v>
      </c>
      <c r="G60">
        <v>3.4000000000000002E-57</v>
      </c>
      <c r="H60" s="1" t="s">
        <v>4</v>
      </c>
      <c r="I60">
        <f>COUNTIF(H$1:H60,"yes")/66</f>
        <v>0.86363636363636365</v>
      </c>
      <c r="J60" s="1">
        <f>1-COUNTIF(H60:H$158,"no")/(157-66)</f>
        <v>2.1978021978022011E-2</v>
      </c>
      <c r="K60">
        <f>(COUNTIF(H61:H$158,"no")+COUNTIF(H$1:H60,"yes"))/157</f>
        <v>0.92993630573248409</v>
      </c>
      <c r="L60">
        <f>COUNTIF(H$1:H60,"yes")*2/(COUNTIF(H$1:H60,"yes")*2+COUNTIF(H61:H$158,"yes")+COUNTIF(H$1:H60,"no"))</f>
        <v>0.91200000000000003</v>
      </c>
    </row>
    <row r="61" spans="1:12" x14ac:dyDescent="0.25">
      <c r="A61" s="9" t="s">
        <v>64</v>
      </c>
      <c r="B61" s="1">
        <v>24</v>
      </c>
      <c r="C61">
        <v>204</v>
      </c>
      <c r="D61">
        <v>1</v>
      </c>
      <c r="E61">
        <v>188</v>
      </c>
      <c r="F61">
        <v>194</v>
      </c>
      <c r="G61">
        <v>7.4E-57</v>
      </c>
      <c r="H61" s="1" t="s">
        <v>4</v>
      </c>
      <c r="I61">
        <f>COUNTIF(H$1:H61,"yes")/66</f>
        <v>0.87878787878787878</v>
      </c>
      <c r="J61" s="1">
        <f>1-COUNTIF(H61:H$158,"no")/(157-66)</f>
        <v>2.1978021978022011E-2</v>
      </c>
      <c r="K61">
        <f>(COUNTIF(H62:H$158,"no")+COUNTIF(H$1:H61,"yes"))/157</f>
        <v>0.93630573248407645</v>
      </c>
      <c r="L61">
        <f>COUNTIF(H$1:H61,"yes")*2/(COUNTIF(H$1:H61,"yes")*2+COUNTIF(H62:H$158,"yes")+COUNTIF(H$1:H61,"no"))</f>
        <v>0.92063492063492058</v>
      </c>
    </row>
    <row r="62" spans="1:12" x14ac:dyDescent="0.25">
      <c r="A62" s="9" t="s">
        <v>65</v>
      </c>
      <c r="B62" s="1">
        <v>27</v>
      </c>
      <c r="C62">
        <v>218</v>
      </c>
      <c r="D62">
        <v>1</v>
      </c>
      <c r="E62">
        <v>188</v>
      </c>
      <c r="F62">
        <v>192.2</v>
      </c>
      <c r="G62">
        <v>2.5E-56</v>
      </c>
      <c r="H62" s="1" t="s">
        <v>4</v>
      </c>
      <c r="I62">
        <f>COUNTIF(H$1:H62,"yes")/66</f>
        <v>0.89393939393939392</v>
      </c>
      <c r="J62" s="1">
        <f>1-COUNTIF(H62:H$158,"no")/(157-66)</f>
        <v>2.1978021978022011E-2</v>
      </c>
      <c r="K62">
        <f>(COUNTIF(H63:H$158,"no")+COUNTIF(H$1:H62,"yes"))/157</f>
        <v>0.9426751592356688</v>
      </c>
      <c r="L62">
        <f>COUNTIF(H$1:H62,"yes")*2/(COUNTIF(H$1:H62,"yes")*2+COUNTIF(H63:H$158,"yes")+COUNTIF(H$1:H62,"no"))</f>
        <v>0.92913385826771655</v>
      </c>
    </row>
    <row r="63" spans="1:12" x14ac:dyDescent="0.25">
      <c r="A63" s="9" t="s">
        <v>66</v>
      </c>
      <c r="B63" s="1">
        <v>27</v>
      </c>
      <c r="C63">
        <v>220</v>
      </c>
      <c r="D63">
        <v>1</v>
      </c>
      <c r="E63">
        <v>188</v>
      </c>
      <c r="F63">
        <v>182.2</v>
      </c>
      <c r="G63">
        <v>2.5E-53</v>
      </c>
      <c r="H63" s="1" t="s">
        <v>4</v>
      </c>
      <c r="I63">
        <f>COUNTIF(H$1:H63,"yes")/66</f>
        <v>0.90909090909090906</v>
      </c>
      <c r="J63" s="1">
        <f>1-COUNTIF(H63:H$158,"no")/(157-66)</f>
        <v>2.1978021978022011E-2</v>
      </c>
      <c r="K63">
        <f>(COUNTIF(H64:H$158,"no")+COUNTIF(H$1:H63,"yes"))/157</f>
        <v>0.94904458598726116</v>
      </c>
      <c r="L63">
        <f>COUNTIF(H$1:H63,"yes")*2/(COUNTIF(H$1:H63,"yes")*2+COUNTIF(H64:H$158,"yes")+COUNTIF(H$1:H63,"no"))</f>
        <v>0.9375</v>
      </c>
    </row>
    <row r="64" spans="1:12" x14ac:dyDescent="0.25">
      <c r="A64" s="9" t="s">
        <v>67</v>
      </c>
      <c r="B64" s="1">
        <v>27</v>
      </c>
      <c r="C64">
        <v>207</v>
      </c>
      <c r="D64">
        <v>1</v>
      </c>
      <c r="E64">
        <v>188</v>
      </c>
      <c r="F64">
        <v>170.8</v>
      </c>
      <c r="G64">
        <v>6.9999999999999999E-50</v>
      </c>
      <c r="H64" s="1" t="s">
        <v>4</v>
      </c>
      <c r="I64">
        <f>COUNTIF(H$1:H64,"yes")/66</f>
        <v>0.9242424242424242</v>
      </c>
      <c r="J64" s="1">
        <f>1-COUNTIF(H64:H$158,"no")/(157-66)</f>
        <v>2.1978021978022011E-2</v>
      </c>
      <c r="K64">
        <f>(COUNTIF(H65:H$158,"no")+COUNTIF(H$1:H64,"yes"))/157</f>
        <v>0.95541401273885351</v>
      </c>
      <c r="L64">
        <f>COUNTIF(H$1:H64,"yes")*2/(COUNTIF(H$1:H64,"yes")*2+COUNTIF(H65:H$158,"yes")+COUNTIF(H$1:H64,"no"))</f>
        <v>0.94573643410852715</v>
      </c>
    </row>
    <row r="65" spans="1:12" x14ac:dyDescent="0.25">
      <c r="A65" s="9" t="s">
        <v>68</v>
      </c>
      <c r="B65" s="1">
        <v>262</v>
      </c>
      <c r="C65">
        <v>442</v>
      </c>
      <c r="D65">
        <v>1</v>
      </c>
      <c r="E65">
        <v>188</v>
      </c>
      <c r="F65">
        <v>157.1</v>
      </c>
      <c r="G65">
        <v>9.1000000000000006E-46</v>
      </c>
      <c r="H65" s="1" t="s">
        <v>21</v>
      </c>
      <c r="I65">
        <f>COUNTIF(H$1:H65,"yes")/66</f>
        <v>0.9242424242424242</v>
      </c>
      <c r="J65" s="1">
        <f>1-COUNTIF(H65:H$158,"no")/(157-66)</f>
        <v>2.1978021978022011E-2</v>
      </c>
      <c r="K65">
        <f>(COUNTIF(H66:H$158,"no")+COUNTIF(H$1:H65,"yes"))/157</f>
        <v>0.94904458598726116</v>
      </c>
      <c r="L65">
        <f>COUNTIF(H$1:H65,"yes")*2/(COUNTIF(H$1:H65,"yes")*2+COUNTIF(H66:H$158,"yes")+COUNTIF(H$1:H65,"no"))</f>
        <v>0.93846153846153846</v>
      </c>
    </row>
    <row r="66" spans="1:12" x14ac:dyDescent="0.25">
      <c r="A66" s="9" t="s">
        <v>69</v>
      </c>
      <c r="B66" s="1">
        <v>27</v>
      </c>
      <c r="C66">
        <v>223</v>
      </c>
      <c r="D66">
        <v>1</v>
      </c>
      <c r="E66">
        <v>188</v>
      </c>
      <c r="F66">
        <v>133.19999999999999</v>
      </c>
      <c r="G66">
        <v>1.4999999999999999E-38</v>
      </c>
      <c r="H66" s="1" t="s">
        <v>4</v>
      </c>
      <c r="I66">
        <f>COUNTIF(H$1:H66,"yes")/66</f>
        <v>0.93939393939393945</v>
      </c>
      <c r="J66" s="1">
        <f>1-COUNTIF(H66:H$158,"no")/(157-66)</f>
        <v>3.2967032967032961E-2</v>
      </c>
      <c r="K66">
        <f>(COUNTIF(H67:H$158,"no")+COUNTIF(H$1:H66,"yes"))/157</f>
        <v>0.95541401273885351</v>
      </c>
      <c r="L66">
        <f>COUNTIF(H$1:H66,"yes")*2/(COUNTIF(H$1:H66,"yes")*2+COUNTIF(H67:H$158,"yes")+COUNTIF(H$1:H66,"no"))</f>
        <v>0.94656488549618323</v>
      </c>
    </row>
    <row r="67" spans="1:12" x14ac:dyDescent="0.25">
      <c r="A67" s="9" t="s">
        <v>70</v>
      </c>
      <c r="B67" s="1">
        <v>28</v>
      </c>
      <c r="C67">
        <v>211</v>
      </c>
      <c r="D67">
        <v>1</v>
      </c>
      <c r="E67">
        <v>188</v>
      </c>
      <c r="F67">
        <v>126.8</v>
      </c>
      <c r="G67">
        <v>1.2E-36</v>
      </c>
      <c r="H67" s="1" t="s">
        <v>21</v>
      </c>
      <c r="I67">
        <f>COUNTIF(H$1:H67,"yes")/66</f>
        <v>0.93939393939393945</v>
      </c>
      <c r="J67" s="1">
        <f>1-COUNTIF(H67:H$158,"no")/(157-66)</f>
        <v>3.2967032967032961E-2</v>
      </c>
      <c r="K67">
        <f>(COUNTIF(H68:H$158,"no")+COUNTIF(H$1:H67,"yes"))/157</f>
        <v>0.94904458598726116</v>
      </c>
      <c r="L67">
        <f>COUNTIF(H$1:H67,"yes")*2/(COUNTIF(H$1:H67,"yes")*2+COUNTIF(H68:H$158,"yes")+COUNTIF(H$1:H67,"no"))</f>
        <v>0.93939393939393945</v>
      </c>
    </row>
    <row r="68" spans="1:12" x14ac:dyDescent="0.25">
      <c r="A68" s="9" t="s">
        <v>71</v>
      </c>
      <c r="B68" s="5">
        <v>38</v>
      </c>
      <c r="C68" s="6">
        <v>214</v>
      </c>
      <c r="D68" s="6">
        <v>1</v>
      </c>
      <c r="E68" s="6">
        <v>188</v>
      </c>
      <c r="F68" s="10">
        <v>125.7</v>
      </c>
      <c r="G68" s="10">
        <v>2.6E-36</v>
      </c>
      <c r="H68" s="6" t="s">
        <v>4</v>
      </c>
      <c r="I68" s="6">
        <f>COUNTIF(H$1:H68,"yes")/66</f>
        <v>0.95454545454545459</v>
      </c>
      <c r="J68" s="5">
        <f>1-COUNTIF(H68:H$158,"no")/(157-66)</f>
        <v>4.3956043956043911E-2</v>
      </c>
      <c r="K68" s="6">
        <f>(COUNTIF(H69:H$158,"no")+COUNTIF(H$1:H68,"yes"))/157</f>
        <v>0.95541401273885351</v>
      </c>
      <c r="L68" s="6">
        <f>COUNTIF(H$1:H68,"yes")*2/(COUNTIF(H$1:H68,"yes")*2+COUNTIF(H69:H$158,"yes")+COUNTIF(H$1:H68,"no"))</f>
        <v>0.94736842105263153</v>
      </c>
    </row>
    <row r="69" spans="1:12" x14ac:dyDescent="0.25">
      <c r="A69" s="9" t="s">
        <v>72</v>
      </c>
      <c r="B69" s="1">
        <v>24</v>
      </c>
      <c r="C69">
        <v>202</v>
      </c>
      <c r="D69">
        <v>1</v>
      </c>
      <c r="E69">
        <v>188</v>
      </c>
      <c r="F69">
        <v>105.1</v>
      </c>
      <c r="G69">
        <v>4.1000000000000003E-30</v>
      </c>
      <c r="H69" s="1" t="s">
        <v>4</v>
      </c>
      <c r="I69">
        <f>COUNTIF(H$1:H69,"yes")/66</f>
        <v>0.96969696969696972</v>
      </c>
      <c r="J69" s="1">
        <f>1-COUNTIF(H69:H$158,"no")/(157-66)</f>
        <v>4.3956043956043911E-2</v>
      </c>
      <c r="K69">
        <f>(COUNTIF(H70:H$158,"no")+COUNTIF(H$1:H69,"yes"))/157</f>
        <v>0.96178343949044587</v>
      </c>
      <c r="L69">
        <f>COUNTIF(H$1:H69,"yes")*2/(COUNTIF(H$1:H69,"yes")*2+COUNTIF(H70:H$158,"yes")+COUNTIF(H$1:H69,"no"))</f>
        <v>0.95522388059701491</v>
      </c>
    </row>
    <row r="70" spans="1:12" x14ac:dyDescent="0.25">
      <c r="A70" s="9" t="s">
        <v>73</v>
      </c>
      <c r="B70" s="1">
        <v>35</v>
      </c>
      <c r="C70">
        <v>218</v>
      </c>
      <c r="D70">
        <v>1</v>
      </c>
      <c r="E70">
        <v>188</v>
      </c>
      <c r="F70">
        <v>89.7</v>
      </c>
      <c r="G70">
        <v>1.8E-25</v>
      </c>
      <c r="H70" s="1" t="s">
        <v>4</v>
      </c>
      <c r="I70">
        <f>COUNTIF(H$1:H70,"yes")/66</f>
        <v>0.98484848484848486</v>
      </c>
      <c r="J70" s="1">
        <f>1-COUNTIF(H70:H$158,"no")/(157-66)</f>
        <v>4.3956043956043911E-2</v>
      </c>
      <c r="K70">
        <f>(COUNTIF(H71:H$158,"no")+COUNTIF(H$1:H70,"yes"))/157</f>
        <v>0.96815286624203822</v>
      </c>
      <c r="L70">
        <f>COUNTIF(H$1:H70,"yes")*2/(COUNTIF(H$1:H70,"yes")*2+COUNTIF(H71:H$158,"yes")+COUNTIF(H$1:H70,"no"))</f>
        <v>0.96296296296296291</v>
      </c>
    </row>
    <row r="71" spans="1:12" x14ac:dyDescent="0.25">
      <c r="A71" s="9" t="s">
        <v>68</v>
      </c>
      <c r="B71" s="2">
        <v>24</v>
      </c>
      <c r="C71">
        <v>202</v>
      </c>
      <c r="D71">
        <v>1</v>
      </c>
      <c r="E71">
        <v>188</v>
      </c>
      <c r="F71">
        <v>62.8</v>
      </c>
      <c r="G71" s="4">
        <v>2.2E-17</v>
      </c>
      <c r="H71" s="1" t="s">
        <v>21</v>
      </c>
      <c r="I71">
        <f>COUNTIF(H$1:H71,"yes")/66</f>
        <v>0.98484848484848486</v>
      </c>
      <c r="J71" s="1">
        <f>1-COUNTIF(H71:H$158,"no")/(157-66)</f>
        <v>4.3956043956043911E-2</v>
      </c>
      <c r="K71">
        <f>(COUNTIF(H72:H$158,"no")+COUNTIF(H$1:H71,"yes"))/157</f>
        <v>0.96178343949044587</v>
      </c>
      <c r="L71">
        <f>COUNTIF(H$1:H71,"yes")*2/(COUNTIF(H$1:H71,"yes")*2+COUNTIF(H72:H$158,"yes")+COUNTIF(H$1:H71,"no"))</f>
        <v>0.95588235294117652</v>
      </c>
    </row>
    <row r="72" spans="1:12" x14ac:dyDescent="0.25">
      <c r="A72" s="9" t="s">
        <v>74</v>
      </c>
      <c r="B72" s="1">
        <v>53</v>
      </c>
      <c r="C72">
        <v>292</v>
      </c>
      <c r="D72">
        <v>1</v>
      </c>
      <c r="E72">
        <v>188</v>
      </c>
      <c r="F72">
        <v>45.3</v>
      </c>
      <c r="G72">
        <v>1.2999999999999999E-12</v>
      </c>
      <c r="H72" s="1" t="s">
        <v>4</v>
      </c>
      <c r="I72">
        <f>COUNTIF(H$1:H72,"yes")/66</f>
        <v>1</v>
      </c>
      <c r="J72" s="1">
        <f>1-COUNTIF(H72:H$158,"no")/(157-66)</f>
        <v>5.4945054945054972E-2</v>
      </c>
      <c r="K72">
        <f>(COUNTIF(H73:H$158,"no")+COUNTIF(H$1:H72,"yes"))/157</f>
        <v>0.96815286624203822</v>
      </c>
      <c r="L72">
        <f>COUNTIF(H$1:H72,"yes")*2/(COUNTIF(H$1:H72,"yes")*2+COUNTIF(H73:H$158,"yes")+COUNTIF(H$1:H72,"no"))</f>
        <v>0.96350364963503654</v>
      </c>
    </row>
    <row r="73" spans="1:12" x14ac:dyDescent="0.25">
      <c r="A73" s="9" t="s">
        <v>75</v>
      </c>
      <c r="B73" s="1">
        <v>243</v>
      </c>
      <c r="C73">
        <v>380</v>
      </c>
      <c r="D73">
        <v>1</v>
      </c>
      <c r="E73">
        <v>188</v>
      </c>
      <c r="F73">
        <v>-18.7</v>
      </c>
      <c r="G73">
        <v>3.2999999999999998E-8</v>
      </c>
      <c r="H73" s="1" t="s">
        <v>21</v>
      </c>
      <c r="I73">
        <f>COUNTIF(H$1:H73,"yes")/66</f>
        <v>1</v>
      </c>
      <c r="J73" s="1">
        <f>1-COUNTIF(H73:H$158,"no")/(157-66)</f>
        <v>5.4945054945054972E-2</v>
      </c>
      <c r="K73">
        <f>(COUNTIF(H74:H$158,"no")+COUNTIF(H$1:H73,"yes"))/157</f>
        <v>0.96178343949044587</v>
      </c>
      <c r="L73">
        <f>COUNTIF(H$1:H73,"yes")*2/(COUNTIF(H$1:H73,"yes")*2+COUNTIF(H74:H$158,"yes")+COUNTIF(H$1:H73,"no"))</f>
        <v>0.95652173913043481</v>
      </c>
    </row>
    <row r="74" spans="1:12" x14ac:dyDescent="0.25">
      <c r="A74" s="9" t="s">
        <v>76</v>
      </c>
      <c r="B74" s="1">
        <v>27</v>
      </c>
      <c r="C74">
        <v>148</v>
      </c>
      <c r="D74">
        <v>1</v>
      </c>
      <c r="E74">
        <v>188</v>
      </c>
      <c r="F74">
        <v>-25.8</v>
      </c>
      <c r="G74">
        <v>9.9999999999999995E-8</v>
      </c>
      <c r="H74" s="1" t="s">
        <v>21</v>
      </c>
      <c r="I74">
        <f>COUNTIF(H$1:H74,"yes")/66</f>
        <v>1</v>
      </c>
      <c r="J74" s="1">
        <f>1-COUNTIF(H74:H$158,"no")/(157-66)</f>
        <v>6.5934065934065922E-2</v>
      </c>
      <c r="K74">
        <f>(COUNTIF(H75:H$158,"no")+COUNTIF(H$1:H74,"yes"))/157</f>
        <v>0.95541401273885351</v>
      </c>
      <c r="L74">
        <f>COUNTIF(H$1:H74,"yes")*2/(COUNTIF(H$1:H74,"yes")*2+COUNTIF(H75:H$158,"yes")+COUNTIF(H$1:H74,"no"))</f>
        <v>0.94964028776978415</v>
      </c>
    </row>
    <row r="75" spans="1:12" x14ac:dyDescent="0.25">
      <c r="A75" s="9" t="s">
        <v>77</v>
      </c>
      <c r="B75" s="1">
        <v>95</v>
      </c>
      <c r="C75">
        <v>231</v>
      </c>
      <c r="D75">
        <v>1</v>
      </c>
      <c r="E75">
        <v>188</v>
      </c>
      <c r="F75">
        <v>-32.9</v>
      </c>
      <c r="G75">
        <v>3.1E-7</v>
      </c>
      <c r="H75" s="1" t="s">
        <v>21</v>
      </c>
      <c r="I75">
        <f>COUNTIF(H$1:H75,"yes")/66</f>
        <v>1</v>
      </c>
      <c r="J75" s="1">
        <f>1-COUNTIF(H75:H$158,"no")/(157-66)</f>
        <v>7.6923076923076872E-2</v>
      </c>
      <c r="K75">
        <f>(COUNTIF(H76:H$158,"no")+COUNTIF(H$1:H75,"yes"))/157</f>
        <v>0.94904458598726116</v>
      </c>
      <c r="L75">
        <f>COUNTIF(H$1:H75,"yes")*2/(COUNTIF(H$1:H75,"yes")*2+COUNTIF(H76:H$158,"yes")+COUNTIF(H$1:H75,"no"))</f>
        <v>0.94285714285714284</v>
      </c>
    </row>
    <row r="76" spans="1:12" x14ac:dyDescent="0.25">
      <c r="A76" s="9" t="s">
        <v>78</v>
      </c>
      <c r="B76" s="1">
        <v>243</v>
      </c>
      <c r="C76">
        <v>380</v>
      </c>
      <c r="D76">
        <v>1</v>
      </c>
      <c r="E76">
        <v>188</v>
      </c>
      <c r="F76">
        <v>-32.9</v>
      </c>
      <c r="G76">
        <v>3.1E-7</v>
      </c>
      <c r="H76" s="1" t="s">
        <v>21</v>
      </c>
      <c r="I76">
        <f>COUNTIF(H$1:H76,"yes")/66</f>
        <v>1</v>
      </c>
      <c r="J76" s="1">
        <f>1-COUNTIF(H76:H$158,"no")/(157-66)</f>
        <v>8.7912087912087933E-2</v>
      </c>
      <c r="K76">
        <f>(COUNTIF(H77:H$158,"no")+COUNTIF(H$1:H76,"yes"))/157</f>
        <v>0.9426751592356688</v>
      </c>
      <c r="L76">
        <f>COUNTIF(H$1:H76,"yes")*2/(COUNTIF(H$1:H76,"yes")*2+COUNTIF(H77:H$158,"yes")+COUNTIF(H$1:H76,"no"))</f>
        <v>0.93617021276595747</v>
      </c>
    </row>
    <row r="77" spans="1:12" x14ac:dyDescent="0.25">
      <c r="A77" s="9" t="s">
        <v>79</v>
      </c>
      <c r="B77" s="1">
        <v>146</v>
      </c>
      <c r="C77">
        <v>283</v>
      </c>
      <c r="D77">
        <v>1</v>
      </c>
      <c r="E77">
        <v>188</v>
      </c>
      <c r="F77">
        <v>-33.799999999999997</v>
      </c>
      <c r="G77">
        <v>3.4999999999999998E-7</v>
      </c>
      <c r="H77" s="1" t="s">
        <v>21</v>
      </c>
      <c r="I77">
        <f>COUNTIF(H$1:H77,"yes")/66</f>
        <v>1</v>
      </c>
      <c r="J77" s="1">
        <f>1-COUNTIF(H77:H$158,"no")/(157-66)</f>
        <v>9.8901098901098883E-2</v>
      </c>
      <c r="K77">
        <f>(COUNTIF(H78:H$158,"no")+COUNTIF(H$1:H77,"yes"))/157</f>
        <v>0.93630573248407645</v>
      </c>
      <c r="L77">
        <f>COUNTIF(H$1:H77,"yes")*2/(COUNTIF(H$1:H77,"yes")*2+COUNTIF(H78:H$158,"yes")+COUNTIF(H$1:H77,"no"))</f>
        <v>0.92957746478873238</v>
      </c>
    </row>
    <row r="78" spans="1:12" x14ac:dyDescent="0.25">
      <c r="A78" s="9" t="s">
        <v>80</v>
      </c>
      <c r="B78" s="1">
        <v>232</v>
      </c>
      <c r="C78">
        <v>374</v>
      </c>
      <c r="D78">
        <v>1</v>
      </c>
      <c r="E78">
        <v>188</v>
      </c>
      <c r="F78">
        <v>-35.200000000000003</v>
      </c>
      <c r="G78">
        <v>4.4000000000000002E-7</v>
      </c>
      <c r="H78" s="1" t="s">
        <v>21</v>
      </c>
      <c r="I78">
        <f>COUNTIF(H$1:H78,"yes")/66</f>
        <v>1</v>
      </c>
      <c r="J78" s="1">
        <f>1-COUNTIF(H78:H$158,"no")/(157-66)</f>
        <v>0.10989010989010994</v>
      </c>
      <c r="K78">
        <f>(COUNTIF(H79:H$158,"no")+COUNTIF(H$1:H78,"yes"))/157</f>
        <v>0.92993630573248409</v>
      </c>
      <c r="L78">
        <f>COUNTIF(H$1:H78,"yes")*2/(COUNTIF(H$1:H78,"yes")*2+COUNTIF(H79:H$158,"yes")+COUNTIF(H$1:H78,"no"))</f>
        <v>0.92307692307692313</v>
      </c>
    </row>
    <row r="79" spans="1:12" x14ac:dyDescent="0.25">
      <c r="A79" s="9" t="s">
        <v>81</v>
      </c>
      <c r="B79" s="1">
        <v>163</v>
      </c>
      <c r="C79">
        <v>300</v>
      </c>
      <c r="D79">
        <v>1</v>
      </c>
      <c r="E79">
        <v>188</v>
      </c>
      <c r="F79">
        <v>-35.4</v>
      </c>
      <c r="G79">
        <v>4.4999999999999998E-7</v>
      </c>
      <c r="H79" s="1" t="s">
        <v>21</v>
      </c>
      <c r="I79">
        <f>COUNTIF(H$1:H79,"yes")/66</f>
        <v>1</v>
      </c>
      <c r="J79" s="1">
        <f>1-COUNTIF(H79:H$158,"no")/(157-66)</f>
        <v>0.12087912087912089</v>
      </c>
      <c r="K79">
        <f>(COUNTIF(H80:H$158,"no")+COUNTIF(H$1:H79,"yes"))/157</f>
        <v>0.92356687898089174</v>
      </c>
      <c r="L79">
        <f>COUNTIF(H$1:H79,"yes")*2/(COUNTIF(H$1:H79,"yes")*2+COUNTIF(H80:H$158,"yes")+COUNTIF(H$1:H79,"no"))</f>
        <v>0.91666666666666663</v>
      </c>
    </row>
    <row r="80" spans="1:12" x14ac:dyDescent="0.25">
      <c r="A80" s="9" t="s">
        <v>82</v>
      </c>
      <c r="B80" s="1">
        <v>263</v>
      </c>
      <c r="C80">
        <v>414</v>
      </c>
      <c r="D80">
        <v>1</v>
      </c>
      <c r="E80">
        <v>188</v>
      </c>
      <c r="F80">
        <v>-36.4</v>
      </c>
      <c r="G80">
        <v>5.4000000000000002E-7</v>
      </c>
      <c r="H80" s="1" t="s">
        <v>21</v>
      </c>
      <c r="I80">
        <f>COUNTIF(H$1:H80,"yes")/66</f>
        <v>1</v>
      </c>
      <c r="J80" s="1">
        <f>1-COUNTIF(H80:H$158,"no")/(157-66)</f>
        <v>0.13186813186813184</v>
      </c>
      <c r="K80">
        <f>(COUNTIF(H81:H$158,"no")+COUNTIF(H$1:H80,"yes"))/157</f>
        <v>0.91719745222929938</v>
      </c>
      <c r="L80">
        <f>COUNTIF(H$1:H80,"yes")*2/(COUNTIF(H$1:H80,"yes")*2+COUNTIF(H81:H$158,"yes")+COUNTIF(H$1:H80,"no"))</f>
        <v>0.91034482758620694</v>
      </c>
    </row>
    <row r="81" spans="1:12" x14ac:dyDescent="0.25">
      <c r="A81" s="9" t="s">
        <v>83</v>
      </c>
      <c r="B81" s="1">
        <v>263</v>
      </c>
      <c r="C81">
        <v>400</v>
      </c>
      <c r="D81">
        <v>1</v>
      </c>
      <c r="E81">
        <v>188</v>
      </c>
      <c r="F81">
        <v>-37.799999999999997</v>
      </c>
      <c r="G81">
        <v>6.7000000000000004E-7</v>
      </c>
      <c r="H81" s="1" t="s">
        <v>21</v>
      </c>
      <c r="I81">
        <f>COUNTIF(H$1:H81,"yes")/66</f>
        <v>1</v>
      </c>
      <c r="J81" s="1">
        <f>1-COUNTIF(H81:H$158,"no")/(157-66)</f>
        <v>0.1428571428571429</v>
      </c>
      <c r="K81">
        <f>(COUNTIF(H82:H$158,"no")+COUNTIF(H$1:H81,"yes"))/157</f>
        <v>0.91082802547770703</v>
      </c>
      <c r="L81">
        <f>COUNTIF(H$1:H81,"yes")*2/(COUNTIF(H$1:H81,"yes")*2+COUNTIF(H82:H$158,"yes")+COUNTIF(H$1:H81,"no"))</f>
        <v>0.90410958904109584</v>
      </c>
    </row>
    <row r="82" spans="1:12" x14ac:dyDescent="0.25">
      <c r="A82" s="9" t="s">
        <v>84</v>
      </c>
      <c r="B82" s="1">
        <v>282</v>
      </c>
      <c r="C82">
        <v>412</v>
      </c>
      <c r="D82">
        <v>1</v>
      </c>
      <c r="E82">
        <v>188</v>
      </c>
      <c r="F82">
        <v>-40.299999999999997</v>
      </c>
      <c r="G82">
        <v>9.9000000000000005E-7</v>
      </c>
      <c r="H82" s="1" t="s">
        <v>21</v>
      </c>
      <c r="I82">
        <f>COUNTIF(H$1:H82,"yes")/66</f>
        <v>1</v>
      </c>
      <c r="J82" s="1">
        <f>1-COUNTIF(H82:H$158,"no")/(157-66)</f>
        <v>0.15384615384615385</v>
      </c>
      <c r="K82">
        <f>(COUNTIF(H83:H$158,"no")+COUNTIF(H$1:H82,"yes"))/157</f>
        <v>0.90445859872611467</v>
      </c>
      <c r="L82">
        <f>COUNTIF(H$1:H82,"yes")*2/(COUNTIF(H$1:H82,"yes")*2+COUNTIF(H83:H$158,"yes")+COUNTIF(H$1:H82,"no"))</f>
        <v>0.89795918367346939</v>
      </c>
    </row>
    <row r="83" spans="1:12" x14ac:dyDescent="0.25">
      <c r="A83" s="9" t="s">
        <v>85</v>
      </c>
      <c r="B83" s="1">
        <v>18</v>
      </c>
      <c r="C83">
        <v>134</v>
      </c>
      <c r="D83">
        <v>1</v>
      </c>
      <c r="E83">
        <v>188</v>
      </c>
      <c r="F83">
        <v>-40.9</v>
      </c>
      <c r="G83">
        <v>1.1000000000000001E-6</v>
      </c>
      <c r="H83" s="1" t="s">
        <v>21</v>
      </c>
      <c r="I83">
        <f>COUNTIF(H$1:H83,"yes")/66</f>
        <v>1</v>
      </c>
      <c r="J83" s="1">
        <f>1-COUNTIF(H83:H$158,"no")/(157-66)</f>
        <v>0.1648351648351648</v>
      </c>
      <c r="K83">
        <f>(COUNTIF(H84:H$158,"no")+COUNTIF(H$1:H83,"yes"))/157</f>
        <v>0.89808917197452232</v>
      </c>
      <c r="L83">
        <f>COUNTIF(H$1:H83,"yes")*2/(COUNTIF(H$1:H83,"yes")*2+COUNTIF(H84:H$158,"yes")+COUNTIF(H$1:H83,"no"))</f>
        <v>0.89189189189189189</v>
      </c>
    </row>
    <row r="84" spans="1:12" x14ac:dyDescent="0.25">
      <c r="A84" s="9" t="s">
        <v>86</v>
      </c>
      <c r="B84" s="1">
        <v>239</v>
      </c>
      <c r="C84">
        <v>376</v>
      </c>
      <c r="D84">
        <v>1</v>
      </c>
      <c r="E84">
        <v>188</v>
      </c>
      <c r="F84">
        <v>-41.6</v>
      </c>
      <c r="G84">
        <v>1.1999999999999999E-6</v>
      </c>
      <c r="H84" s="1" t="s">
        <v>21</v>
      </c>
      <c r="I84">
        <f>COUNTIF(H$1:H84,"yes")/66</f>
        <v>1</v>
      </c>
      <c r="J84" s="1">
        <f>1-COUNTIF(H84:H$158,"no")/(157-66)</f>
        <v>0.17582417582417587</v>
      </c>
      <c r="K84">
        <f>(COUNTIF(H85:H$158,"no")+COUNTIF(H$1:H84,"yes"))/157</f>
        <v>0.89171974522292996</v>
      </c>
      <c r="L84">
        <f>COUNTIF(H$1:H84,"yes")*2/(COUNTIF(H$1:H84,"yes")*2+COUNTIF(H85:H$158,"yes")+COUNTIF(H$1:H84,"no"))</f>
        <v>0.88590604026845643</v>
      </c>
    </row>
    <row r="85" spans="1:12" x14ac:dyDescent="0.25">
      <c r="A85" s="9" t="s">
        <v>87</v>
      </c>
      <c r="B85" s="1">
        <v>242</v>
      </c>
      <c r="C85">
        <v>379</v>
      </c>
      <c r="D85">
        <v>1</v>
      </c>
      <c r="E85">
        <v>188</v>
      </c>
      <c r="F85">
        <v>-42.6</v>
      </c>
      <c r="G85">
        <v>1.3999999999999999E-6</v>
      </c>
      <c r="H85" s="1" t="s">
        <v>21</v>
      </c>
      <c r="I85">
        <f>COUNTIF(H$1:H85,"yes")/66</f>
        <v>1</v>
      </c>
      <c r="J85" s="1">
        <f>1-COUNTIF(H85:H$158,"no")/(157-66)</f>
        <v>0.18681318681318682</v>
      </c>
      <c r="K85">
        <f>(COUNTIF(H86:H$158,"no")+COUNTIF(H$1:H85,"yes"))/157</f>
        <v>0.88535031847133761</v>
      </c>
      <c r="L85">
        <f>COUNTIF(H$1:H85,"yes")*2/(COUNTIF(H$1:H85,"yes")*2+COUNTIF(H86:H$158,"yes")+COUNTIF(H$1:H85,"no"))</f>
        <v>0.88</v>
      </c>
    </row>
    <row r="86" spans="1:12" x14ac:dyDescent="0.25">
      <c r="A86" s="9" t="s">
        <v>88</v>
      </c>
      <c r="B86" s="1">
        <v>231</v>
      </c>
      <c r="C86">
        <v>368</v>
      </c>
      <c r="D86">
        <v>1</v>
      </c>
      <c r="E86">
        <v>188</v>
      </c>
      <c r="F86">
        <v>-42.6</v>
      </c>
      <c r="G86">
        <v>1.3999999999999999E-6</v>
      </c>
      <c r="H86" s="1" t="s">
        <v>21</v>
      </c>
      <c r="I86">
        <f>COUNTIF(H$1:H86,"yes")/66</f>
        <v>1</v>
      </c>
      <c r="J86" s="1">
        <f>1-COUNTIF(H86:H$158,"no")/(157-66)</f>
        <v>0.19780219780219777</v>
      </c>
      <c r="K86">
        <f>(COUNTIF(H87:H$158,"no")+COUNTIF(H$1:H86,"yes"))/157</f>
        <v>0.87898089171974525</v>
      </c>
      <c r="L86">
        <f>COUNTIF(H$1:H86,"yes")*2/(COUNTIF(H$1:H86,"yes")*2+COUNTIF(H87:H$158,"yes")+COUNTIF(H$1:H86,"no"))</f>
        <v>0.8741721854304636</v>
      </c>
    </row>
    <row r="87" spans="1:12" x14ac:dyDescent="0.25">
      <c r="A87" s="9" t="s">
        <v>89</v>
      </c>
      <c r="B87" s="1">
        <v>292</v>
      </c>
      <c r="C87">
        <v>404</v>
      </c>
      <c r="D87">
        <v>1</v>
      </c>
      <c r="E87">
        <v>188</v>
      </c>
      <c r="F87">
        <v>-42.6</v>
      </c>
      <c r="G87">
        <v>1.3999999999999999E-6</v>
      </c>
      <c r="H87" s="1" t="s">
        <v>21</v>
      </c>
      <c r="I87">
        <f>COUNTIF(H$1:H87,"yes")/66</f>
        <v>1</v>
      </c>
      <c r="J87" s="1">
        <f>1-COUNTIF(H87:H$158,"no")/(157-66)</f>
        <v>0.20879120879120883</v>
      </c>
      <c r="K87">
        <f>(COUNTIF(H88:H$158,"no")+COUNTIF(H$1:H87,"yes"))/157</f>
        <v>0.87261146496815289</v>
      </c>
      <c r="L87">
        <f>COUNTIF(H$1:H87,"yes")*2/(COUNTIF(H$1:H87,"yes")*2+COUNTIF(H88:H$158,"yes")+COUNTIF(H$1:H87,"no"))</f>
        <v>0.86842105263157898</v>
      </c>
    </row>
    <row r="88" spans="1:12" x14ac:dyDescent="0.25">
      <c r="A88" s="9" t="s">
        <v>90</v>
      </c>
      <c r="B88" s="1">
        <v>262</v>
      </c>
      <c r="C88">
        <v>396</v>
      </c>
      <c r="D88">
        <v>1</v>
      </c>
      <c r="E88">
        <v>188</v>
      </c>
      <c r="F88">
        <v>-50</v>
      </c>
      <c r="G88">
        <v>4.6E-6</v>
      </c>
      <c r="H88" s="1" t="s">
        <v>21</v>
      </c>
      <c r="I88">
        <f>COUNTIF(H$1:H88,"yes")/66</f>
        <v>1</v>
      </c>
      <c r="J88" s="1">
        <f>1-COUNTIF(H88:H$158,"no")/(157-66)</f>
        <v>0.21978021978021978</v>
      </c>
      <c r="K88">
        <f>(COUNTIF(H89:H$158,"no")+COUNTIF(H$1:H88,"yes"))/157</f>
        <v>0.86624203821656054</v>
      </c>
      <c r="L88">
        <f>COUNTIF(H$1:H88,"yes")*2/(COUNTIF(H$1:H88,"yes")*2+COUNTIF(H89:H$158,"yes")+COUNTIF(H$1:H88,"no"))</f>
        <v>0.86274509803921573</v>
      </c>
    </row>
    <row r="89" spans="1:12" x14ac:dyDescent="0.25">
      <c r="A89" s="9" t="s">
        <v>91</v>
      </c>
      <c r="B89" s="1">
        <v>311</v>
      </c>
      <c r="C89">
        <v>462</v>
      </c>
      <c r="D89">
        <v>1</v>
      </c>
      <c r="E89">
        <v>188</v>
      </c>
      <c r="F89">
        <v>-52.7</v>
      </c>
      <c r="G89">
        <v>6.9E-6</v>
      </c>
      <c r="H89" s="1" t="s">
        <v>21</v>
      </c>
      <c r="I89">
        <f>COUNTIF(H$1:H89,"yes")/66</f>
        <v>1</v>
      </c>
      <c r="J89" s="1">
        <f>1-COUNTIF(H89:H$158,"no")/(157-66)</f>
        <v>0.23076923076923073</v>
      </c>
      <c r="K89">
        <f>(COUNTIF(H90:H$158,"no")+COUNTIF(H$1:H89,"yes"))/157</f>
        <v>0.85987261146496818</v>
      </c>
      <c r="L89">
        <f>COUNTIF(H$1:H89,"yes")*2/(COUNTIF(H$1:H89,"yes")*2+COUNTIF(H90:H$158,"yes")+COUNTIF(H$1:H89,"no"))</f>
        <v>0.8571428571428571</v>
      </c>
    </row>
    <row r="90" spans="1:12" x14ac:dyDescent="0.25">
      <c r="A90" s="9" t="s">
        <v>92</v>
      </c>
      <c r="B90" s="1">
        <v>239</v>
      </c>
      <c r="C90">
        <v>376</v>
      </c>
      <c r="D90">
        <v>1</v>
      </c>
      <c r="E90">
        <v>188</v>
      </c>
      <c r="F90">
        <v>-54.3</v>
      </c>
      <c r="G90">
        <v>8.8999999999999995E-6</v>
      </c>
      <c r="H90" s="1" t="s">
        <v>21</v>
      </c>
      <c r="I90">
        <f>COUNTIF(H$1:H90,"yes")/66</f>
        <v>1</v>
      </c>
      <c r="J90" s="1">
        <f>1-COUNTIF(H90:H$158,"no")/(157-66)</f>
        <v>0.24175824175824179</v>
      </c>
      <c r="K90">
        <f>(COUNTIF(H91:H$158,"no")+COUNTIF(H$1:H90,"yes"))/157</f>
        <v>0.85350318471337583</v>
      </c>
      <c r="L90">
        <f>COUNTIF(H$1:H90,"yes")*2/(COUNTIF(H$1:H90,"yes")*2+COUNTIF(H91:H$158,"yes")+COUNTIF(H$1:H90,"no"))</f>
        <v>0.85161290322580641</v>
      </c>
    </row>
    <row r="91" spans="1:12" x14ac:dyDescent="0.25">
      <c r="A91" s="9" t="s">
        <v>93</v>
      </c>
      <c r="B91" s="1">
        <v>244</v>
      </c>
      <c r="C91">
        <v>381</v>
      </c>
      <c r="D91">
        <v>1</v>
      </c>
      <c r="E91">
        <v>188</v>
      </c>
      <c r="F91">
        <v>-56.2</v>
      </c>
      <c r="G91">
        <v>1.2E-5</v>
      </c>
      <c r="H91" s="1" t="s">
        <v>21</v>
      </c>
      <c r="I91">
        <f>COUNTIF(H$1:H91,"yes")/66</f>
        <v>1</v>
      </c>
      <c r="J91" s="1">
        <f>1-COUNTIF(H91:H$158,"no")/(157-66)</f>
        <v>0.25274725274725274</v>
      </c>
      <c r="K91">
        <f>(COUNTIF(H92:H$158,"no")+COUNTIF(H$1:H91,"yes"))/157</f>
        <v>0.84713375796178347</v>
      </c>
      <c r="L91">
        <f>COUNTIF(H$1:H91,"yes")*2/(COUNTIF(H$1:H91,"yes")*2+COUNTIF(H92:H$158,"yes")+COUNTIF(H$1:H91,"no"))</f>
        <v>0.84615384615384615</v>
      </c>
    </row>
    <row r="92" spans="1:12" x14ac:dyDescent="0.25">
      <c r="A92" s="9" t="s">
        <v>94</v>
      </c>
      <c r="B92" s="1">
        <v>258</v>
      </c>
      <c r="C92">
        <v>413</v>
      </c>
      <c r="D92">
        <v>1</v>
      </c>
      <c r="E92">
        <v>188</v>
      </c>
      <c r="F92">
        <v>-56.8</v>
      </c>
      <c r="G92">
        <v>1.2999999999999999E-5</v>
      </c>
      <c r="H92" s="1" t="s">
        <v>21</v>
      </c>
      <c r="I92">
        <f>COUNTIF(H$1:H92,"yes")/66</f>
        <v>1</v>
      </c>
      <c r="J92" s="1">
        <f>1-COUNTIF(H92:H$158,"no")/(157-66)</f>
        <v>0.26373626373626369</v>
      </c>
      <c r="K92">
        <f>(COUNTIF(H93:H$158,"no")+COUNTIF(H$1:H92,"yes"))/157</f>
        <v>0.84076433121019112</v>
      </c>
      <c r="L92">
        <f>COUNTIF(H$1:H92,"yes")*2/(COUNTIF(H$1:H92,"yes")*2+COUNTIF(H93:H$158,"yes")+COUNTIF(H$1:H92,"no"))</f>
        <v>0.84076433121019112</v>
      </c>
    </row>
    <row r="93" spans="1:12" x14ac:dyDescent="0.25">
      <c r="A93" s="9" t="s">
        <v>95</v>
      </c>
      <c r="B93" s="1">
        <v>68</v>
      </c>
      <c r="C93">
        <v>177</v>
      </c>
      <c r="D93">
        <v>1</v>
      </c>
      <c r="E93">
        <v>188</v>
      </c>
      <c r="F93">
        <v>-58.5</v>
      </c>
      <c r="G93">
        <v>1.7E-5</v>
      </c>
      <c r="H93" s="1" t="s">
        <v>21</v>
      </c>
      <c r="I93">
        <f>COUNTIF(H$1:H93,"yes")/66</f>
        <v>1</v>
      </c>
      <c r="J93" s="1">
        <f>1-COUNTIF(H93:H$158,"no")/(157-66)</f>
        <v>0.27472527472527475</v>
      </c>
      <c r="K93">
        <f>(COUNTIF(H94:H$158,"no")+COUNTIF(H$1:H93,"yes"))/157</f>
        <v>0.83439490445859876</v>
      </c>
      <c r="L93">
        <f>COUNTIF(H$1:H93,"yes")*2/(COUNTIF(H$1:H93,"yes")*2+COUNTIF(H94:H$158,"yes")+COUNTIF(H$1:H93,"no"))</f>
        <v>0.83544303797468356</v>
      </c>
    </row>
    <row r="94" spans="1:12" x14ac:dyDescent="0.25">
      <c r="A94" s="9" t="s">
        <v>96</v>
      </c>
      <c r="B94" s="1">
        <v>249</v>
      </c>
      <c r="C94">
        <v>386</v>
      </c>
      <c r="D94">
        <v>1</v>
      </c>
      <c r="E94">
        <v>188</v>
      </c>
      <c r="F94">
        <v>-62.3</v>
      </c>
      <c r="G94">
        <v>3.1999999999999999E-5</v>
      </c>
      <c r="H94" s="1" t="s">
        <v>21</v>
      </c>
      <c r="I94">
        <f>COUNTIF(H$1:H94,"yes")/66</f>
        <v>1</v>
      </c>
      <c r="J94" s="1">
        <f>1-COUNTIF(H94:H$158,"no")/(157-66)</f>
        <v>0.2857142857142857</v>
      </c>
      <c r="K94">
        <f>(COUNTIF(H95:H$158,"no")+COUNTIF(H$1:H94,"yes"))/157</f>
        <v>0.82802547770700641</v>
      </c>
      <c r="L94">
        <f>COUNTIF(H$1:H94,"yes")*2/(COUNTIF(H$1:H94,"yes")*2+COUNTIF(H95:H$158,"yes")+COUNTIF(H$1:H94,"no"))</f>
        <v>0.83018867924528306</v>
      </c>
    </row>
    <row r="95" spans="1:12" x14ac:dyDescent="0.25">
      <c r="A95" s="9" t="s">
        <v>97</v>
      </c>
      <c r="B95" s="1">
        <v>209</v>
      </c>
      <c r="C95">
        <v>364</v>
      </c>
      <c r="D95">
        <v>1</v>
      </c>
      <c r="E95">
        <v>188</v>
      </c>
      <c r="F95">
        <v>-65.2</v>
      </c>
      <c r="G95">
        <v>5.0000000000000002E-5</v>
      </c>
      <c r="H95" s="1" t="s">
        <v>21</v>
      </c>
      <c r="I95">
        <f>COUNTIF(H$1:H95,"yes")/66</f>
        <v>1</v>
      </c>
      <c r="J95" s="1">
        <f>1-COUNTIF(H95:H$158,"no")/(157-66)</f>
        <v>0.29670329670329665</v>
      </c>
      <c r="K95">
        <f>(COUNTIF(H96:H$158,"no")+COUNTIF(H$1:H95,"yes"))/157</f>
        <v>0.82165605095541405</v>
      </c>
      <c r="L95">
        <f>COUNTIF(H$1:H95,"yes")*2/(COUNTIF(H$1:H95,"yes")*2+COUNTIF(H96:H$158,"yes")+COUNTIF(H$1:H95,"no"))</f>
        <v>0.82499999999999996</v>
      </c>
    </row>
    <row r="96" spans="1:12" x14ac:dyDescent="0.25">
      <c r="A96" s="9" t="s">
        <v>98</v>
      </c>
      <c r="B96" s="1">
        <v>216</v>
      </c>
      <c r="C96">
        <v>365</v>
      </c>
      <c r="D96">
        <v>1</v>
      </c>
      <c r="E96">
        <v>188</v>
      </c>
      <c r="F96">
        <v>-66.2</v>
      </c>
      <c r="G96">
        <v>5.8E-5</v>
      </c>
      <c r="H96" s="1" t="s">
        <v>21</v>
      </c>
      <c r="I96">
        <f>COUNTIF(H$1:H96,"yes")/66</f>
        <v>1</v>
      </c>
      <c r="J96" s="1">
        <f>1-COUNTIF(H96:H$158,"no")/(157-66)</f>
        <v>0.30769230769230771</v>
      </c>
      <c r="K96">
        <f>(COUNTIF(H97:H$158,"no")+COUNTIF(H$1:H96,"yes"))/157</f>
        <v>0.8152866242038217</v>
      </c>
      <c r="L96">
        <f>COUNTIF(H$1:H96,"yes")*2/(COUNTIF(H$1:H96,"yes")*2+COUNTIF(H97:H$158,"yes")+COUNTIF(H$1:H96,"no"))</f>
        <v>0.81987577639751552</v>
      </c>
    </row>
    <row r="97" spans="1:12" x14ac:dyDescent="0.25">
      <c r="A97" s="9" t="s">
        <v>99</v>
      </c>
      <c r="B97" s="1">
        <v>260</v>
      </c>
      <c r="C97">
        <v>371</v>
      </c>
      <c r="D97">
        <v>1</v>
      </c>
      <c r="E97">
        <v>188</v>
      </c>
      <c r="F97">
        <v>-66.5</v>
      </c>
      <c r="G97">
        <v>6.2000000000000003E-5</v>
      </c>
      <c r="H97" s="1" t="s">
        <v>21</v>
      </c>
      <c r="I97">
        <f>COUNTIF(H$1:H97,"yes")/66</f>
        <v>1</v>
      </c>
      <c r="J97" s="1">
        <f>1-COUNTIF(H97:H$158,"no")/(157-66)</f>
        <v>0.31868131868131866</v>
      </c>
      <c r="K97">
        <f>(COUNTIF(H98:H$158,"no")+COUNTIF(H$1:H97,"yes"))/157</f>
        <v>0.80891719745222934</v>
      </c>
      <c r="L97">
        <f>COUNTIF(H$1:H97,"yes")*2/(COUNTIF(H$1:H97,"yes")*2+COUNTIF(H98:H$158,"yes")+COUNTIF(H$1:H97,"no"))</f>
        <v>0.81481481481481477</v>
      </c>
    </row>
    <row r="98" spans="1:12" x14ac:dyDescent="0.25">
      <c r="A98" s="9" t="s">
        <v>100</v>
      </c>
      <c r="B98" s="1">
        <v>1</v>
      </c>
      <c r="C98">
        <v>94</v>
      </c>
      <c r="D98">
        <v>1</v>
      </c>
      <c r="E98">
        <v>188</v>
      </c>
      <c r="F98">
        <v>-67.599999999999994</v>
      </c>
      <c r="G98">
        <v>7.2999999999999999E-5</v>
      </c>
      <c r="H98" s="1" t="s">
        <v>21</v>
      </c>
      <c r="I98">
        <f>COUNTIF(H$1:H98,"yes")/66</f>
        <v>1</v>
      </c>
      <c r="J98" s="1">
        <f>1-COUNTIF(H98:H$158,"no")/(157-66)</f>
        <v>0.32967032967032972</v>
      </c>
      <c r="K98">
        <f>(COUNTIF(H99:H$158,"no")+COUNTIF(H$1:H98,"yes"))/157</f>
        <v>0.80254777070063699</v>
      </c>
      <c r="L98">
        <f>COUNTIF(H$1:H98,"yes")*2/(COUNTIF(H$1:H98,"yes")*2+COUNTIF(H99:H$158,"yes")+COUNTIF(H$1:H98,"no"))</f>
        <v>0.80981595092024539</v>
      </c>
    </row>
    <row r="99" spans="1:12" x14ac:dyDescent="0.25">
      <c r="A99" s="9" t="s">
        <v>101</v>
      </c>
      <c r="B99" s="1">
        <v>223</v>
      </c>
      <c r="C99">
        <v>360</v>
      </c>
      <c r="D99">
        <v>1</v>
      </c>
      <c r="E99">
        <v>188</v>
      </c>
      <c r="F99">
        <v>-67.8</v>
      </c>
      <c r="G99">
        <v>7.4999999999999993E-5</v>
      </c>
      <c r="H99" s="1" t="s">
        <v>21</v>
      </c>
      <c r="I99">
        <f>COUNTIF(H$1:H99,"yes")/66</f>
        <v>1</v>
      </c>
      <c r="J99" s="1">
        <f>1-COUNTIF(H99:H$158,"no")/(157-66)</f>
        <v>0.34065934065934067</v>
      </c>
      <c r="K99">
        <f>(COUNTIF(H100:H$158,"no")+COUNTIF(H$1:H99,"yes"))/157</f>
        <v>0.79617834394904463</v>
      </c>
      <c r="L99">
        <f>COUNTIF(H$1:H99,"yes")*2/(COUNTIF(H$1:H99,"yes")*2+COUNTIF(H100:H$158,"yes")+COUNTIF(H$1:H99,"no"))</f>
        <v>0.80487804878048785</v>
      </c>
    </row>
    <row r="100" spans="1:12" x14ac:dyDescent="0.25">
      <c r="A100" s="9" t="s">
        <v>102</v>
      </c>
      <c r="B100" s="1">
        <v>235</v>
      </c>
      <c r="C100">
        <v>368</v>
      </c>
      <c r="D100">
        <v>1</v>
      </c>
      <c r="E100">
        <v>188</v>
      </c>
      <c r="F100">
        <v>-68.2</v>
      </c>
      <c r="G100">
        <v>8.0000000000000007E-5</v>
      </c>
      <c r="H100" s="1" t="s">
        <v>21</v>
      </c>
      <c r="I100">
        <f>COUNTIF(H$1:H100,"yes")/66</f>
        <v>1</v>
      </c>
      <c r="J100" s="1">
        <f>1-COUNTIF(H100:H$158,"no")/(157-66)</f>
        <v>0.35164835164835162</v>
      </c>
      <c r="K100">
        <f>(COUNTIF(H101:H$158,"no")+COUNTIF(H$1:H100,"yes"))/157</f>
        <v>0.78980891719745228</v>
      </c>
      <c r="L100">
        <f>COUNTIF(H$1:H100,"yes")*2/(COUNTIF(H$1:H100,"yes")*2+COUNTIF(H101:H$158,"yes")+COUNTIF(H$1:H100,"no"))</f>
        <v>0.8</v>
      </c>
    </row>
    <row r="101" spans="1:12" x14ac:dyDescent="0.25">
      <c r="A101" s="9" t="s">
        <v>103</v>
      </c>
      <c r="B101" s="1">
        <v>260</v>
      </c>
      <c r="C101">
        <v>371</v>
      </c>
      <c r="D101">
        <v>1</v>
      </c>
      <c r="E101">
        <v>188</v>
      </c>
      <c r="F101">
        <v>-68.900000000000006</v>
      </c>
      <c r="G101">
        <v>9.0000000000000006E-5</v>
      </c>
      <c r="H101" s="1" t="s">
        <v>21</v>
      </c>
      <c r="I101">
        <f>COUNTIF(H$1:H101,"yes")/66</f>
        <v>1</v>
      </c>
      <c r="J101" s="1">
        <f>1-COUNTIF(H101:H$158,"no")/(157-66)</f>
        <v>0.36263736263736268</v>
      </c>
      <c r="K101">
        <f>(COUNTIF(H102:H$158,"no")+COUNTIF(H$1:H101,"yes"))/157</f>
        <v>0.78343949044585992</v>
      </c>
      <c r="L101">
        <f>COUNTIF(H$1:H101,"yes")*2/(COUNTIF(H$1:H101,"yes")*2+COUNTIF(H102:H$158,"yes")+COUNTIF(H$1:H101,"no"))</f>
        <v>0.79518072289156627</v>
      </c>
    </row>
    <row r="102" spans="1:12" x14ac:dyDescent="0.25">
      <c r="A102" s="9" t="s">
        <v>104</v>
      </c>
      <c r="B102" s="1">
        <v>260</v>
      </c>
      <c r="C102">
        <v>371</v>
      </c>
      <c r="D102">
        <v>1</v>
      </c>
      <c r="E102">
        <v>188</v>
      </c>
      <c r="F102">
        <v>-69.8</v>
      </c>
      <c r="G102">
        <v>1E-4</v>
      </c>
      <c r="H102" s="1" t="s">
        <v>21</v>
      </c>
      <c r="I102">
        <f>COUNTIF(H$1:H102,"yes")/66</f>
        <v>1</v>
      </c>
      <c r="J102" s="1">
        <f>1-COUNTIF(H102:H$158,"no")/(157-66)</f>
        <v>0.37362637362637363</v>
      </c>
      <c r="K102">
        <f>(COUNTIF(H103:H$158,"no")+COUNTIF(H$1:H102,"yes"))/157</f>
        <v>0.77707006369426757</v>
      </c>
      <c r="L102">
        <f>COUNTIF(H$1:H102,"yes")*2/(COUNTIF(H$1:H102,"yes")*2+COUNTIF(H103:H$158,"yes")+COUNTIF(H$1:H102,"no"))</f>
        <v>0.79041916167664672</v>
      </c>
    </row>
    <row r="103" spans="1:12" x14ac:dyDescent="0.25">
      <c r="A103" s="9" t="s">
        <v>105</v>
      </c>
      <c r="B103" s="1">
        <v>216</v>
      </c>
      <c r="C103">
        <v>365</v>
      </c>
      <c r="D103">
        <v>1</v>
      </c>
      <c r="E103">
        <v>188</v>
      </c>
      <c r="F103">
        <v>-70.5</v>
      </c>
      <c r="G103">
        <v>1.1E-4</v>
      </c>
      <c r="H103" s="1" t="s">
        <v>21</v>
      </c>
      <c r="I103">
        <f>COUNTIF(H$1:H103,"yes")/66</f>
        <v>1</v>
      </c>
      <c r="J103" s="1">
        <f>1-COUNTIF(H103:H$158,"no")/(157-66)</f>
        <v>0.38461538461538458</v>
      </c>
      <c r="K103">
        <f>(COUNTIF(H104:H$158,"no")+COUNTIF(H$1:H103,"yes"))/157</f>
        <v>0.77070063694267521</v>
      </c>
      <c r="L103">
        <f>COUNTIF(H$1:H103,"yes")*2/(COUNTIF(H$1:H103,"yes")*2+COUNTIF(H104:H$158,"yes")+COUNTIF(H$1:H103,"no"))</f>
        <v>0.7857142857142857</v>
      </c>
    </row>
    <row r="104" spans="1:12" x14ac:dyDescent="0.25">
      <c r="A104" s="9" t="s">
        <v>106</v>
      </c>
      <c r="B104" s="1">
        <v>260</v>
      </c>
      <c r="C104">
        <v>371</v>
      </c>
      <c r="D104">
        <v>1</v>
      </c>
      <c r="E104">
        <v>188</v>
      </c>
      <c r="F104">
        <v>-70.8</v>
      </c>
      <c r="G104">
        <v>1.2E-4</v>
      </c>
      <c r="H104" s="1" t="s">
        <v>21</v>
      </c>
      <c r="I104">
        <f>COUNTIF(H$1:H104,"yes")/66</f>
        <v>1</v>
      </c>
      <c r="J104" s="1">
        <f>1-COUNTIF(H104:H$158,"no")/(157-66)</f>
        <v>0.39560439560439564</v>
      </c>
      <c r="K104">
        <f>(COUNTIF(H105:H$158,"no")+COUNTIF(H$1:H104,"yes"))/157</f>
        <v>0.76433121019108285</v>
      </c>
      <c r="L104">
        <f>COUNTIF(H$1:H104,"yes")*2/(COUNTIF(H$1:H104,"yes")*2+COUNTIF(H105:H$158,"yes")+COUNTIF(H$1:H104,"no"))</f>
        <v>0.78106508875739644</v>
      </c>
    </row>
    <row r="105" spans="1:12" x14ac:dyDescent="0.25">
      <c r="A105" s="9" t="s">
        <v>107</v>
      </c>
      <c r="B105" s="1">
        <v>239</v>
      </c>
      <c r="C105">
        <v>375</v>
      </c>
      <c r="D105">
        <v>1</v>
      </c>
      <c r="E105">
        <v>188</v>
      </c>
      <c r="F105">
        <v>-72.400000000000006</v>
      </c>
      <c r="G105">
        <v>1.6000000000000001E-4</v>
      </c>
      <c r="H105" s="1" t="s">
        <v>21</v>
      </c>
      <c r="I105">
        <f>COUNTIF(H$1:H105,"yes")/66</f>
        <v>1</v>
      </c>
      <c r="J105" s="1">
        <f>1-COUNTIF(H105:H$158,"no")/(157-66)</f>
        <v>0.40659340659340659</v>
      </c>
      <c r="K105">
        <f>(COUNTIF(H106:H$158,"no")+COUNTIF(H$1:H105,"yes"))/157</f>
        <v>0.7579617834394905</v>
      </c>
      <c r="L105">
        <f>COUNTIF(H$1:H105,"yes")*2/(COUNTIF(H$1:H105,"yes")*2+COUNTIF(H106:H$158,"yes")+COUNTIF(H$1:H105,"no"))</f>
        <v>0.77647058823529413</v>
      </c>
    </row>
    <row r="106" spans="1:12" x14ac:dyDescent="0.25">
      <c r="A106" s="9" t="s">
        <v>108</v>
      </c>
      <c r="B106" s="1">
        <v>196</v>
      </c>
      <c r="C106">
        <v>369</v>
      </c>
      <c r="D106">
        <v>1</v>
      </c>
      <c r="E106">
        <v>188</v>
      </c>
      <c r="F106">
        <v>-72.599999999999994</v>
      </c>
      <c r="G106">
        <v>1.6000000000000001E-4</v>
      </c>
      <c r="H106" s="1" t="s">
        <v>21</v>
      </c>
      <c r="I106">
        <f>COUNTIF(H$1:H106,"yes")/66</f>
        <v>1</v>
      </c>
      <c r="J106" s="1">
        <f>1-COUNTIF(H106:H$158,"no")/(157-66)</f>
        <v>0.41758241758241754</v>
      </c>
      <c r="K106">
        <f>(COUNTIF(H107:H$158,"no")+COUNTIF(H$1:H106,"yes"))/157</f>
        <v>0.75159235668789814</v>
      </c>
      <c r="L106">
        <f>COUNTIF(H$1:H106,"yes")*2/(COUNTIF(H$1:H106,"yes")*2+COUNTIF(H107:H$158,"yes")+COUNTIF(H$1:H106,"no"))</f>
        <v>0.77192982456140347</v>
      </c>
    </row>
    <row r="107" spans="1:12" x14ac:dyDescent="0.25">
      <c r="A107" s="9" t="s">
        <v>109</v>
      </c>
      <c r="B107" s="1">
        <v>217</v>
      </c>
      <c r="C107">
        <v>350</v>
      </c>
      <c r="D107">
        <v>1</v>
      </c>
      <c r="E107">
        <v>188</v>
      </c>
      <c r="F107">
        <v>-72.900000000000006</v>
      </c>
      <c r="G107">
        <v>1.7000000000000001E-4</v>
      </c>
      <c r="H107" s="1" t="s">
        <v>21</v>
      </c>
      <c r="I107">
        <f>COUNTIF(H$1:H107,"yes")/66</f>
        <v>1</v>
      </c>
      <c r="J107" s="1">
        <f>1-COUNTIF(H107:H$158,"no")/(157-66)</f>
        <v>0.4285714285714286</v>
      </c>
      <c r="K107">
        <f>(COUNTIF(H108:H$158,"no")+COUNTIF(H$1:H107,"yes"))/157</f>
        <v>0.74522292993630568</v>
      </c>
      <c r="L107">
        <f>COUNTIF(H$1:H107,"yes")*2/(COUNTIF(H$1:H107,"yes")*2+COUNTIF(H108:H$158,"yes")+COUNTIF(H$1:H107,"no"))</f>
        <v>0.76744186046511631</v>
      </c>
    </row>
    <row r="108" spans="1:12" x14ac:dyDescent="0.25">
      <c r="A108" s="9" t="s">
        <v>110</v>
      </c>
      <c r="B108" s="1">
        <v>260</v>
      </c>
      <c r="C108">
        <v>371</v>
      </c>
      <c r="D108">
        <v>1</v>
      </c>
      <c r="E108">
        <v>188</v>
      </c>
      <c r="F108">
        <v>-73.8</v>
      </c>
      <c r="G108">
        <v>1.9000000000000001E-4</v>
      </c>
      <c r="H108" s="1" t="s">
        <v>21</v>
      </c>
      <c r="I108">
        <f>COUNTIF(H$1:H108,"yes")/66</f>
        <v>1</v>
      </c>
      <c r="J108" s="1">
        <f>1-COUNTIF(H108:H$158,"no")/(157-66)</f>
        <v>0.43956043956043955</v>
      </c>
      <c r="K108">
        <f>(COUNTIF(H109:H$158,"no")+COUNTIF(H$1:H108,"yes"))/157</f>
        <v>0.73885350318471332</v>
      </c>
      <c r="L108">
        <f>COUNTIF(H$1:H108,"yes")*2/(COUNTIF(H$1:H108,"yes")*2+COUNTIF(H109:H$158,"yes")+COUNTIF(H$1:H108,"no"))</f>
        <v>0.76300578034682076</v>
      </c>
    </row>
    <row r="109" spans="1:12" x14ac:dyDescent="0.25">
      <c r="A109" s="9" t="s">
        <v>111</v>
      </c>
      <c r="B109" s="1">
        <v>273</v>
      </c>
      <c r="C109">
        <v>385</v>
      </c>
      <c r="D109">
        <v>1</v>
      </c>
      <c r="E109">
        <v>188</v>
      </c>
      <c r="F109">
        <v>-73.8</v>
      </c>
      <c r="G109">
        <v>2.0000000000000001E-4</v>
      </c>
      <c r="H109" s="1" t="s">
        <v>21</v>
      </c>
      <c r="I109">
        <f>COUNTIF(H$1:H109,"yes")/66</f>
        <v>1</v>
      </c>
      <c r="J109" s="1">
        <f>1-COUNTIF(H109:H$158,"no")/(157-66)</f>
        <v>0.4505494505494505</v>
      </c>
      <c r="K109">
        <f>(COUNTIF(H110:H$158,"no")+COUNTIF(H$1:H109,"yes"))/157</f>
        <v>0.73248407643312097</v>
      </c>
      <c r="L109">
        <f>COUNTIF(H$1:H109,"yes")*2/(COUNTIF(H$1:H109,"yes")*2+COUNTIF(H110:H$158,"yes")+COUNTIF(H$1:H109,"no"))</f>
        <v>0.75862068965517238</v>
      </c>
    </row>
    <row r="110" spans="1:12" x14ac:dyDescent="0.25">
      <c r="A110" s="9" t="s">
        <v>112</v>
      </c>
      <c r="B110" s="1">
        <v>264</v>
      </c>
      <c r="C110">
        <v>359</v>
      </c>
      <c r="D110">
        <v>1</v>
      </c>
      <c r="E110">
        <v>188</v>
      </c>
      <c r="F110">
        <v>-75.400000000000006</v>
      </c>
      <c r="G110">
        <v>2.5000000000000001E-4</v>
      </c>
      <c r="H110" s="1" t="s">
        <v>21</v>
      </c>
      <c r="I110">
        <f>COUNTIF(H$1:H110,"yes")/66</f>
        <v>1</v>
      </c>
      <c r="J110" s="1">
        <f>1-COUNTIF(H110:H$158,"no")/(157-66)</f>
        <v>0.46153846153846156</v>
      </c>
      <c r="K110">
        <f>(COUNTIF(H111:H$158,"no")+COUNTIF(H$1:H110,"yes"))/157</f>
        <v>0.72611464968152861</v>
      </c>
      <c r="L110">
        <f>COUNTIF(H$1:H110,"yes")*2/(COUNTIF(H$1:H110,"yes")*2+COUNTIF(H111:H$158,"yes")+COUNTIF(H$1:H110,"no"))</f>
        <v>0.75428571428571434</v>
      </c>
    </row>
    <row r="111" spans="1:12" x14ac:dyDescent="0.25">
      <c r="A111" s="9" t="s">
        <v>113</v>
      </c>
      <c r="B111" s="1">
        <v>37</v>
      </c>
      <c r="C111">
        <v>224</v>
      </c>
      <c r="D111">
        <v>1</v>
      </c>
      <c r="E111">
        <v>188</v>
      </c>
      <c r="F111">
        <v>-75.599999999999994</v>
      </c>
      <c r="G111">
        <v>2.5999999999999998E-4</v>
      </c>
      <c r="H111" s="1" t="s">
        <v>21</v>
      </c>
      <c r="I111">
        <f>COUNTIF(H$1:H111,"yes")/66</f>
        <v>1</v>
      </c>
      <c r="J111" s="1">
        <f>1-COUNTIF(H111:H$158,"no")/(157-66)</f>
        <v>0.47252747252747251</v>
      </c>
      <c r="K111">
        <f>(COUNTIF(H112:H$158,"no")+COUNTIF(H$1:H111,"yes"))/157</f>
        <v>0.71974522292993626</v>
      </c>
      <c r="L111">
        <f>COUNTIF(H$1:H111,"yes")*2/(COUNTIF(H$1:H111,"yes")*2+COUNTIF(H112:H$158,"yes")+COUNTIF(H$1:H111,"no"))</f>
        <v>0.75</v>
      </c>
    </row>
    <row r="112" spans="1:12" x14ac:dyDescent="0.25">
      <c r="A112" s="9" t="s">
        <v>114</v>
      </c>
      <c r="B112" s="1">
        <v>234</v>
      </c>
      <c r="C112">
        <v>373</v>
      </c>
      <c r="D112">
        <v>1</v>
      </c>
      <c r="E112">
        <v>188</v>
      </c>
      <c r="F112">
        <v>-75.8</v>
      </c>
      <c r="G112">
        <v>2.7E-4</v>
      </c>
      <c r="H112" s="1" t="s">
        <v>21</v>
      </c>
      <c r="I112">
        <f>COUNTIF(H$1:H112,"yes")/66</f>
        <v>1</v>
      </c>
      <c r="J112" s="1">
        <f>1-COUNTIF(H112:H$158,"no")/(157-66)</f>
        <v>0.48351648351648346</v>
      </c>
      <c r="K112">
        <f>(COUNTIF(H113:H$158,"no")+COUNTIF(H$1:H112,"yes"))/157</f>
        <v>0.7133757961783439</v>
      </c>
      <c r="L112">
        <f>COUNTIF(H$1:H112,"yes")*2/(COUNTIF(H$1:H112,"yes")*2+COUNTIF(H113:H$158,"yes")+COUNTIF(H$1:H112,"no"))</f>
        <v>0.74576271186440679</v>
      </c>
    </row>
    <row r="113" spans="1:12" x14ac:dyDescent="0.25">
      <c r="A113" s="9" t="s">
        <v>115</v>
      </c>
      <c r="B113" s="1">
        <v>185</v>
      </c>
      <c r="C113">
        <v>324</v>
      </c>
      <c r="D113">
        <v>1</v>
      </c>
      <c r="E113">
        <v>188</v>
      </c>
      <c r="F113">
        <v>-76.599999999999994</v>
      </c>
      <c r="G113">
        <v>2.9999999999999997E-4</v>
      </c>
      <c r="H113" s="1" t="s">
        <v>21</v>
      </c>
      <c r="I113">
        <f>COUNTIF(H$1:H113,"yes")/66</f>
        <v>1</v>
      </c>
      <c r="J113" s="1">
        <f>1-COUNTIF(H113:H$158,"no")/(157-66)</f>
        <v>0.49450549450549453</v>
      </c>
      <c r="K113">
        <f>(COUNTIF(H114:H$158,"no")+COUNTIF(H$1:H113,"yes"))/157</f>
        <v>0.70700636942675155</v>
      </c>
      <c r="L113">
        <f>COUNTIF(H$1:H113,"yes")*2/(COUNTIF(H$1:H113,"yes")*2+COUNTIF(H114:H$158,"yes")+COUNTIF(H$1:H113,"no"))</f>
        <v>0.7415730337078652</v>
      </c>
    </row>
    <row r="114" spans="1:12" x14ac:dyDescent="0.25">
      <c r="A114" s="9" t="s">
        <v>116</v>
      </c>
      <c r="B114" s="1">
        <v>258</v>
      </c>
      <c r="C114">
        <v>385</v>
      </c>
      <c r="D114">
        <v>1</v>
      </c>
      <c r="E114">
        <v>188</v>
      </c>
      <c r="F114">
        <v>-77.099999999999994</v>
      </c>
      <c r="G114">
        <v>3.3E-4</v>
      </c>
      <c r="H114" s="1" t="s">
        <v>21</v>
      </c>
      <c r="I114">
        <f>COUNTIF(H$1:H114,"yes")/66</f>
        <v>1</v>
      </c>
      <c r="J114" s="1">
        <f>1-COUNTIF(H114:H$158,"no")/(157-66)</f>
        <v>0.50549450549450547</v>
      </c>
      <c r="K114">
        <f>(COUNTIF(H115:H$158,"no")+COUNTIF(H$1:H114,"yes"))/157</f>
        <v>0.70063694267515919</v>
      </c>
      <c r="L114">
        <f>COUNTIF(H$1:H114,"yes")*2/(COUNTIF(H$1:H114,"yes")*2+COUNTIF(H115:H$158,"yes")+COUNTIF(H$1:H114,"no"))</f>
        <v>0.73743016759776536</v>
      </c>
    </row>
    <row r="115" spans="1:12" x14ac:dyDescent="0.25">
      <c r="A115" s="9" t="s">
        <v>117</v>
      </c>
      <c r="B115" s="1">
        <v>261</v>
      </c>
      <c r="C115">
        <v>377</v>
      </c>
      <c r="D115">
        <v>1</v>
      </c>
      <c r="E115">
        <v>188</v>
      </c>
      <c r="F115">
        <v>-77.099999999999994</v>
      </c>
      <c r="G115">
        <v>3.3E-4</v>
      </c>
      <c r="H115" s="1" t="s">
        <v>21</v>
      </c>
      <c r="I115">
        <f>COUNTIF(H$1:H115,"yes")/66</f>
        <v>1</v>
      </c>
      <c r="J115" s="1">
        <f>1-COUNTIF(H115:H$158,"no")/(157-66)</f>
        <v>0.51648351648351642</v>
      </c>
      <c r="K115">
        <f>(COUNTIF(H116:H$158,"no")+COUNTIF(H$1:H115,"yes"))/157</f>
        <v>0.69426751592356684</v>
      </c>
      <c r="L115">
        <f>COUNTIF(H$1:H115,"yes")*2/(COUNTIF(H$1:H115,"yes")*2+COUNTIF(H116:H$158,"yes")+COUNTIF(H$1:H115,"no"))</f>
        <v>0.73333333333333328</v>
      </c>
    </row>
    <row r="116" spans="1:12" x14ac:dyDescent="0.25">
      <c r="A116" s="9" t="s">
        <v>118</v>
      </c>
      <c r="B116" s="1">
        <v>15</v>
      </c>
      <c r="C116">
        <v>140</v>
      </c>
      <c r="D116">
        <v>1</v>
      </c>
      <c r="E116">
        <v>188</v>
      </c>
      <c r="F116">
        <v>-78.099999999999994</v>
      </c>
      <c r="G116">
        <v>3.8000000000000002E-4</v>
      </c>
      <c r="H116" s="1" t="s">
        <v>21</v>
      </c>
      <c r="I116">
        <f>COUNTIF(H$1:H116,"yes")/66</f>
        <v>1</v>
      </c>
      <c r="J116" s="1">
        <f>1-COUNTIF(H116:H$158,"no")/(157-66)</f>
        <v>0.52747252747252749</v>
      </c>
      <c r="K116">
        <f>(COUNTIF(H117:H$158,"no")+COUNTIF(H$1:H116,"yes"))/157</f>
        <v>0.68789808917197448</v>
      </c>
      <c r="L116">
        <f>COUNTIF(H$1:H116,"yes")*2/(COUNTIF(H$1:H116,"yes")*2+COUNTIF(H117:H$158,"yes")+COUNTIF(H$1:H116,"no"))</f>
        <v>0.72928176795580113</v>
      </c>
    </row>
    <row r="117" spans="1:12" x14ac:dyDescent="0.25">
      <c r="A117" s="9" t="s">
        <v>119</v>
      </c>
      <c r="B117" s="1">
        <v>217</v>
      </c>
      <c r="C117">
        <v>350</v>
      </c>
      <c r="D117">
        <v>1</v>
      </c>
      <c r="E117">
        <v>188</v>
      </c>
      <c r="F117">
        <v>-79.3</v>
      </c>
      <c r="G117">
        <v>4.6000000000000001E-4</v>
      </c>
      <c r="H117" s="1" t="s">
        <v>21</v>
      </c>
      <c r="I117">
        <f>COUNTIF(H$1:H117,"yes")/66</f>
        <v>1</v>
      </c>
      <c r="J117" s="1">
        <f>1-COUNTIF(H117:H$158,"no")/(157-66)</f>
        <v>0.53846153846153844</v>
      </c>
      <c r="K117">
        <f>(COUNTIF(H118:H$158,"no")+COUNTIF(H$1:H117,"yes"))/157</f>
        <v>0.68152866242038213</v>
      </c>
      <c r="L117">
        <f>COUNTIF(H$1:H117,"yes")*2/(COUNTIF(H$1:H117,"yes")*2+COUNTIF(H118:H$158,"yes")+COUNTIF(H$1:H117,"no"))</f>
        <v>0.72527472527472525</v>
      </c>
    </row>
    <row r="118" spans="1:12" x14ac:dyDescent="0.25">
      <c r="A118" s="9" t="s">
        <v>120</v>
      </c>
      <c r="B118" s="1">
        <v>217</v>
      </c>
      <c r="C118">
        <v>382</v>
      </c>
      <c r="D118">
        <v>1</v>
      </c>
      <c r="E118">
        <v>188</v>
      </c>
      <c r="F118">
        <v>-79.5</v>
      </c>
      <c r="G118">
        <v>4.8000000000000001E-4</v>
      </c>
      <c r="H118" s="1" t="s">
        <v>21</v>
      </c>
      <c r="I118">
        <f>COUNTIF(H$1:H118,"yes")/66</f>
        <v>1</v>
      </c>
      <c r="J118" s="1">
        <f>1-COUNTIF(H118:H$158,"no")/(157-66)</f>
        <v>0.5494505494505495</v>
      </c>
      <c r="K118">
        <f>(COUNTIF(H119:H$158,"no")+COUNTIF(H$1:H118,"yes"))/157</f>
        <v>0.67515923566878977</v>
      </c>
      <c r="L118">
        <f>COUNTIF(H$1:H118,"yes")*2/(COUNTIF(H$1:H118,"yes")*2+COUNTIF(H119:H$158,"yes")+COUNTIF(H$1:H118,"no"))</f>
        <v>0.72131147540983609</v>
      </c>
    </row>
    <row r="119" spans="1:12" x14ac:dyDescent="0.25">
      <c r="A119" s="9" t="s">
        <v>121</v>
      </c>
      <c r="B119" s="1">
        <v>242</v>
      </c>
      <c r="C119">
        <v>394</v>
      </c>
      <c r="D119">
        <v>1</v>
      </c>
      <c r="E119">
        <v>188</v>
      </c>
      <c r="F119">
        <v>-80.7</v>
      </c>
      <c r="G119">
        <v>5.8E-4</v>
      </c>
      <c r="H119" s="1" t="s">
        <v>21</v>
      </c>
      <c r="I119">
        <f>COUNTIF(H$1:H119,"yes")/66</f>
        <v>1</v>
      </c>
      <c r="J119" s="1">
        <f>1-COUNTIF(H119:H$158,"no")/(157-66)</f>
        <v>0.56043956043956045</v>
      </c>
      <c r="K119">
        <f>(COUNTIF(H120:H$158,"no")+COUNTIF(H$1:H119,"yes"))/157</f>
        <v>0.66878980891719741</v>
      </c>
      <c r="L119">
        <f>COUNTIF(H$1:H119,"yes")*2/(COUNTIF(H$1:H119,"yes")*2+COUNTIF(H120:H$158,"yes")+COUNTIF(H$1:H119,"no"))</f>
        <v>0.71739130434782605</v>
      </c>
    </row>
    <row r="120" spans="1:12" x14ac:dyDescent="0.25">
      <c r="A120" s="9" t="s">
        <v>122</v>
      </c>
      <c r="B120" s="1">
        <v>8</v>
      </c>
      <c r="C120">
        <v>114</v>
      </c>
      <c r="D120">
        <v>1</v>
      </c>
      <c r="E120">
        <v>188</v>
      </c>
      <c r="F120">
        <v>-83.1</v>
      </c>
      <c r="G120">
        <v>8.4000000000000003E-4</v>
      </c>
      <c r="H120" s="1" t="s">
        <v>21</v>
      </c>
      <c r="I120">
        <f>COUNTIF(H$1:H120,"yes")/66</f>
        <v>1</v>
      </c>
      <c r="J120" s="1">
        <f>1-COUNTIF(H120:H$158,"no")/(157-66)</f>
        <v>0.5714285714285714</v>
      </c>
      <c r="K120">
        <f>(COUNTIF(H121:H$158,"no")+COUNTIF(H$1:H120,"yes"))/157</f>
        <v>0.66242038216560506</v>
      </c>
      <c r="L120">
        <f>COUNTIF(H$1:H120,"yes")*2/(COUNTIF(H$1:H120,"yes")*2+COUNTIF(H121:H$158,"yes")+COUNTIF(H$1:H120,"no"))</f>
        <v>0.71351351351351355</v>
      </c>
    </row>
    <row r="121" spans="1:12" x14ac:dyDescent="0.25">
      <c r="A121" s="9" t="s">
        <v>123</v>
      </c>
      <c r="B121" s="1">
        <v>3</v>
      </c>
      <c r="C121">
        <v>135</v>
      </c>
      <c r="D121">
        <v>1</v>
      </c>
      <c r="E121">
        <v>188</v>
      </c>
      <c r="F121">
        <v>-86.5</v>
      </c>
      <c r="G121">
        <v>1.4E-3</v>
      </c>
      <c r="H121" s="1" t="s">
        <v>21</v>
      </c>
      <c r="I121">
        <f>COUNTIF(H$1:H121,"yes")/66</f>
        <v>1</v>
      </c>
      <c r="J121" s="1">
        <f>1-COUNTIF(H121:H$158,"no")/(157-66)</f>
        <v>0.58241758241758235</v>
      </c>
      <c r="K121">
        <f>(COUNTIF(H122:H$158,"no")+COUNTIF(H$1:H121,"yes"))/157</f>
        <v>0.6560509554140127</v>
      </c>
      <c r="L121">
        <f>COUNTIF(H$1:H121,"yes")*2/(COUNTIF(H$1:H121,"yes")*2+COUNTIF(H122:H$158,"yes")+COUNTIF(H$1:H121,"no"))</f>
        <v>0.70967741935483875</v>
      </c>
    </row>
    <row r="122" spans="1:12" x14ac:dyDescent="0.25">
      <c r="A122" s="9" t="s">
        <v>124</v>
      </c>
      <c r="B122" s="1">
        <v>286</v>
      </c>
      <c r="C122">
        <v>383</v>
      </c>
      <c r="D122">
        <v>1</v>
      </c>
      <c r="E122">
        <v>188</v>
      </c>
      <c r="F122">
        <v>-87.5</v>
      </c>
      <c r="G122">
        <v>1.6999999999999999E-3</v>
      </c>
      <c r="H122" s="1" t="s">
        <v>21</v>
      </c>
      <c r="I122">
        <f>COUNTIF(H$1:H122,"yes")/66</f>
        <v>1</v>
      </c>
      <c r="J122" s="1">
        <f>1-COUNTIF(H122:H$158,"no")/(157-66)</f>
        <v>0.59340659340659341</v>
      </c>
      <c r="K122">
        <f>(COUNTIF(H123:H$158,"no")+COUNTIF(H$1:H122,"yes"))/157</f>
        <v>0.64968152866242035</v>
      </c>
      <c r="L122">
        <f>COUNTIF(H$1:H122,"yes")*2/(COUNTIF(H$1:H122,"yes")*2+COUNTIF(H123:H$158,"yes")+COUNTIF(H$1:H122,"no"))</f>
        <v>0.70588235294117652</v>
      </c>
    </row>
    <row r="123" spans="1:12" x14ac:dyDescent="0.25">
      <c r="A123" s="9" t="s">
        <v>125</v>
      </c>
      <c r="B123" s="1">
        <v>302</v>
      </c>
      <c r="C123">
        <v>399</v>
      </c>
      <c r="D123">
        <v>1</v>
      </c>
      <c r="E123">
        <v>188</v>
      </c>
      <c r="F123">
        <v>-87.5</v>
      </c>
      <c r="G123">
        <v>1.6999999999999999E-3</v>
      </c>
      <c r="H123" s="1" t="s">
        <v>21</v>
      </c>
      <c r="I123">
        <f>COUNTIF(H$1:H123,"yes")/66</f>
        <v>1</v>
      </c>
      <c r="J123" s="1">
        <f>1-COUNTIF(H123:H$158,"no")/(157-66)</f>
        <v>0.60439560439560447</v>
      </c>
      <c r="K123">
        <f>(COUNTIF(H124:H$158,"no")+COUNTIF(H$1:H123,"yes"))/157</f>
        <v>0.64331210191082799</v>
      </c>
      <c r="L123">
        <f>COUNTIF(H$1:H123,"yes")*2/(COUNTIF(H$1:H123,"yes")*2+COUNTIF(H124:H$158,"yes")+COUNTIF(H$1:H123,"no"))</f>
        <v>0.7021276595744681</v>
      </c>
    </row>
    <row r="124" spans="1:12" x14ac:dyDescent="0.25">
      <c r="A124" s="9" t="s">
        <v>126</v>
      </c>
      <c r="B124" s="1">
        <v>2</v>
      </c>
      <c r="C124">
        <v>86</v>
      </c>
      <c r="D124">
        <v>1</v>
      </c>
      <c r="E124">
        <v>188</v>
      </c>
      <c r="F124">
        <v>-87.7</v>
      </c>
      <c r="G124">
        <v>1.6999999999999999E-3</v>
      </c>
      <c r="H124" s="1" t="s">
        <v>21</v>
      </c>
      <c r="I124">
        <f>COUNTIF(H$1:H124,"yes")/66</f>
        <v>1</v>
      </c>
      <c r="J124" s="1">
        <f>1-COUNTIF(H124:H$158,"no")/(157-66)</f>
        <v>0.61538461538461542</v>
      </c>
      <c r="K124">
        <f>(COUNTIF(H125:H$158,"no")+COUNTIF(H$1:H124,"yes"))/157</f>
        <v>0.63694267515923564</v>
      </c>
      <c r="L124">
        <f>COUNTIF(H$1:H124,"yes")*2/(COUNTIF(H$1:H124,"yes")*2+COUNTIF(H125:H$158,"yes")+COUNTIF(H$1:H124,"no"))</f>
        <v>0.69841269841269837</v>
      </c>
    </row>
    <row r="125" spans="1:12" x14ac:dyDescent="0.25">
      <c r="A125" s="9" t="s">
        <v>127</v>
      </c>
      <c r="B125" s="1">
        <v>2</v>
      </c>
      <c r="C125">
        <v>86</v>
      </c>
      <c r="D125">
        <v>1</v>
      </c>
      <c r="E125">
        <v>188</v>
      </c>
      <c r="F125">
        <v>-88.5</v>
      </c>
      <c r="G125">
        <v>2E-3</v>
      </c>
      <c r="H125" s="1" t="s">
        <v>21</v>
      </c>
      <c r="I125">
        <f>COUNTIF(H$1:H125,"yes")/66</f>
        <v>1</v>
      </c>
      <c r="J125" s="1">
        <f>1-COUNTIF(H125:H$158,"no")/(157-66)</f>
        <v>0.62637362637362637</v>
      </c>
      <c r="K125">
        <f>(COUNTIF(H126:H$158,"no")+COUNTIF(H$1:H125,"yes"))/157</f>
        <v>0.63057324840764328</v>
      </c>
      <c r="L125">
        <f>COUNTIF(H$1:H125,"yes")*2/(COUNTIF(H$1:H125,"yes")*2+COUNTIF(H126:H$158,"yes")+COUNTIF(H$1:H125,"no"))</f>
        <v>0.69473684210526321</v>
      </c>
    </row>
    <row r="126" spans="1:12" x14ac:dyDescent="0.25">
      <c r="A126" s="9" t="s">
        <v>128</v>
      </c>
      <c r="B126" s="1">
        <v>212</v>
      </c>
      <c r="C126">
        <v>341</v>
      </c>
      <c r="D126">
        <v>1</v>
      </c>
      <c r="E126">
        <v>188</v>
      </c>
      <c r="F126">
        <v>-89.4</v>
      </c>
      <c r="G126">
        <v>2.3E-3</v>
      </c>
      <c r="H126" s="1" t="s">
        <v>21</v>
      </c>
      <c r="I126">
        <f>COUNTIF(H$1:H126,"yes")/66</f>
        <v>1</v>
      </c>
      <c r="J126" s="1">
        <f>1-COUNTIF(H126:H$158,"no")/(157-66)</f>
        <v>0.63736263736263732</v>
      </c>
      <c r="K126">
        <f>(COUNTIF(H127:H$158,"no")+COUNTIF(H$1:H126,"yes"))/157</f>
        <v>0.62420382165605093</v>
      </c>
      <c r="L126">
        <f>COUNTIF(H$1:H126,"yes")*2/(COUNTIF(H$1:H126,"yes")*2+COUNTIF(H127:H$158,"yes")+COUNTIF(H$1:H126,"no"))</f>
        <v>0.69109947643979053</v>
      </c>
    </row>
    <row r="127" spans="1:12" x14ac:dyDescent="0.25">
      <c r="A127" s="9" t="s">
        <v>129</v>
      </c>
      <c r="B127" s="1">
        <v>196</v>
      </c>
      <c r="C127">
        <v>333</v>
      </c>
      <c r="D127">
        <v>1</v>
      </c>
      <c r="E127">
        <v>188</v>
      </c>
      <c r="F127">
        <v>-90.3</v>
      </c>
      <c r="G127">
        <v>2.5999999999999999E-3</v>
      </c>
      <c r="H127" s="1" t="s">
        <v>21</v>
      </c>
      <c r="I127">
        <f>COUNTIF(H$1:H127,"yes")/66</f>
        <v>1</v>
      </c>
      <c r="J127" s="1">
        <f>1-COUNTIF(H127:H$158,"no")/(157-66)</f>
        <v>0.64835164835164827</v>
      </c>
      <c r="K127">
        <f>(COUNTIF(H128:H$158,"no")+COUNTIF(H$1:H127,"yes"))/157</f>
        <v>0.61783439490445857</v>
      </c>
      <c r="L127">
        <f>COUNTIF(H$1:H127,"yes")*2/(COUNTIF(H$1:H127,"yes")*2+COUNTIF(H128:H$158,"yes")+COUNTIF(H$1:H127,"no"))</f>
        <v>0.6875</v>
      </c>
    </row>
    <row r="128" spans="1:12" x14ac:dyDescent="0.25">
      <c r="A128" s="9" t="s">
        <v>130</v>
      </c>
      <c r="B128" s="1">
        <v>1</v>
      </c>
      <c r="C128">
        <v>97</v>
      </c>
      <c r="D128">
        <v>1</v>
      </c>
      <c r="E128">
        <v>188</v>
      </c>
      <c r="F128">
        <v>-90.4</v>
      </c>
      <c r="G128">
        <v>2.7000000000000001E-3</v>
      </c>
      <c r="H128" s="1" t="s">
        <v>21</v>
      </c>
      <c r="I128">
        <f>COUNTIF(H$1:H128,"yes")/66</f>
        <v>1</v>
      </c>
      <c r="J128" s="1">
        <f>1-COUNTIF(H128:H$158,"no")/(157-66)</f>
        <v>0.65934065934065933</v>
      </c>
      <c r="K128">
        <f>(COUNTIF(H129:H$158,"no")+COUNTIF(H$1:H128,"yes"))/157</f>
        <v>0.61146496815286622</v>
      </c>
      <c r="L128">
        <f>COUNTIF(H$1:H128,"yes")*2/(COUNTIF(H$1:H128,"yes")*2+COUNTIF(H129:H$158,"yes")+COUNTIF(H$1:H128,"no"))</f>
        <v>0.68393782383419688</v>
      </c>
    </row>
    <row r="129" spans="1:12" x14ac:dyDescent="0.25">
      <c r="A129" s="9" t="s">
        <v>131</v>
      </c>
      <c r="B129" s="1">
        <v>6</v>
      </c>
      <c r="C129">
        <v>128</v>
      </c>
      <c r="D129">
        <v>1</v>
      </c>
      <c r="E129">
        <v>188</v>
      </c>
      <c r="F129">
        <v>-91.6</v>
      </c>
      <c r="G129">
        <v>3.2000000000000002E-3</v>
      </c>
      <c r="H129" s="1" t="s">
        <v>21</v>
      </c>
      <c r="I129">
        <f>COUNTIF(H$1:H129,"yes")/66</f>
        <v>1</v>
      </c>
      <c r="J129" s="1">
        <f>1-COUNTIF(H129:H$158,"no")/(157-66)</f>
        <v>0.67032967032967039</v>
      </c>
      <c r="K129">
        <f>(COUNTIF(H130:H$158,"no")+COUNTIF(H$1:H129,"yes"))/157</f>
        <v>0.60509554140127386</v>
      </c>
      <c r="L129">
        <f>COUNTIF(H$1:H129,"yes")*2/(COUNTIF(H$1:H129,"yes")*2+COUNTIF(H130:H$158,"yes")+COUNTIF(H$1:H129,"no"))</f>
        <v>0.68041237113402064</v>
      </c>
    </row>
    <row r="130" spans="1:12" x14ac:dyDescent="0.25">
      <c r="A130" s="9" t="s">
        <v>132</v>
      </c>
      <c r="B130" s="1">
        <v>67</v>
      </c>
      <c r="C130">
        <v>238</v>
      </c>
      <c r="D130">
        <v>1</v>
      </c>
      <c r="E130">
        <v>188</v>
      </c>
      <c r="F130">
        <v>-91.7</v>
      </c>
      <c r="G130">
        <v>3.3E-3</v>
      </c>
      <c r="H130" s="1" t="s">
        <v>21</v>
      </c>
      <c r="I130">
        <f>COUNTIF(H$1:H130,"yes")/66</f>
        <v>1</v>
      </c>
      <c r="J130" s="1">
        <f>1-COUNTIF(H130:H$158,"no")/(157-66)</f>
        <v>0.68131868131868134</v>
      </c>
      <c r="K130">
        <f>(COUNTIF(H131:H$158,"no")+COUNTIF(H$1:H130,"yes"))/157</f>
        <v>0.59872611464968151</v>
      </c>
      <c r="L130">
        <f>COUNTIF(H$1:H130,"yes")*2/(COUNTIF(H$1:H130,"yes")*2+COUNTIF(H131:H$158,"yes")+COUNTIF(H$1:H130,"no"))</f>
        <v>0.67692307692307696</v>
      </c>
    </row>
    <row r="131" spans="1:12" x14ac:dyDescent="0.25">
      <c r="A131" s="9" t="s">
        <v>133</v>
      </c>
      <c r="B131" s="1">
        <v>250</v>
      </c>
      <c r="C131">
        <v>345</v>
      </c>
      <c r="D131">
        <v>1</v>
      </c>
      <c r="E131">
        <v>188</v>
      </c>
      <c r="F131">
        <v>-93</v>
      </c>
      <c r="G131">
        <v>4.0000000000000001E-3</v>
      </c>
      <c r="H131" s="1" t="s">
        <v>21</v>
      </c>
      <c r="I131">
        <f>COUNTIF(H$1:H131,"yes")/66</f>
        <v>1</v>
      </c>
      <c r="J131" s="1">
        <f>1-COUNTIF(H131:H$158,"no")/(157-66)</f>
        <v>0.69230769230769229</v>
      </c>
      <c r="K131">
        <f>(COUNTIF(H132:H$158,"no")+COUNTIF(H$1:H131,"yes"))/157</f>
        <v>0.59235668789808915</v>
      </c>
      <c r="L131">
        <f>COUNTIF(H$1:H131,"yes")*2/(COUNTIF(H$1:H131,"yes")*2+COUNTIF(H132:H$158,"yes")+COUNTIF(H$1:H131,"no"))</f>
        <v>0.67346938775510201</v>
      </c>
    </row>
    <row r="132" spans="1:12" x14ac:dyDescent="0.25">
      <c r="A132" s="9" t="s">
        <v>134</v>
      </c>
      <c r="B132" s="1">
        <v>164</v>
      </c>
      <c r="C132">
        <v>301</v>
      </c>
      <c r="D132">
        <v>1</v>
      </c>
      <c r="E132">
        <v>188</v>
      </c>
      <c r="F132">
        <v>-93</v>
      </c>
      <c r="G132">
        <v>4.0000000000000001E-3</v>
      </c>
      <c r="H132" s="1" t="s">
        <v>21</v>
      </c>
      <c r="I132">
        <f>COUNTIF(H$1:H132,"yes")/66</f>
        <v>1</v>
      </c>
      <c r="J132" s="1">
        <f>1-COUNTIF(H132:H$158,"no")/(157-66)</f>
        <v>0.70329670329670324</v>
      </c>
      <c r="K132">
        <f>(COUNTIF(H133:H$158,"no")+COUNTIF(H$1:H132,"yes"))/157</f>
        <v>0.5859872611464968</v>
      </c>
      <c r="L132">
        <f>COUNTIF(H$1:H132,"yes")*2/(COUNTIF(H$1:H132,"yes")*2+COUNTIF(H133:H$158,"yes")+COUNTIF(H$1:H132,"no"))</f>
        <v>0.67005076142131981</v>
      </c>
    </row>
    <row r="133" spans="1:12" x14ac:dyDescent="0.25">
      <c r="A133" s="9" t="s">
        <v>135</v>
      </c>
      <c r="B133" s="1">
        <v>3</v>
      </c>
      <c r="C133">
        <v>87</v>
      </c>
      <c r="D133">
        <v>1</v>
      </c>
      <c r="E133">
        <v>188</v>
      </c>
      <c r="F133">
        <v>-94.1</v>
      </c>
      <c r="G133">
        <v>4.7999999999999996E-3</v>
      </c>
      <c r="H133" s="1" t="s">
        <v>21</v>
      </c>
      <c r="I133">
        <f>COUNTIF(H$1:H133,"yes")/66</f>
        <v>1</v>
      </c>
      <c r="J133" s="1">
        <f>1-COUNTIF(H133:H$158,"no")/(157-66)</f>
        <v>0.7142857142857143</v>
      </c>
      <c r="K133">
        <f>(COUNTIF(H134:H$158,"no")+COUNTIF(H$1:H133,"yes"))/157</f>
        <v>0.57961783439490444</v>
      </c>
      <c r="L133">
        <f>COUNTIF(H$1:H133,"yes")*2/(COUNTIF(H$1:H133,"yes")*2+COUNTIF(H134:H$158,"yes")+COUNTIF(H$1:H133,"no"))</f>
        <v>0.66666666666666663</v>
      </c>
    </row>
    <row r="134" spans="1:12" x14ac:dyDescent="0.25">
      <c r="A134" s="9" t="s">
        <v>136</v>
      </c>
      <c r="B134" s="1">
        <v>250</v>
      </c>
      <c r="C134">
        <v>345</v>
      </c>
      <c r="D134">
        <v>1</v>
      </c>
      <c r="E134">
        <v>188</v>
      </c>
      <c r="F134">
        <v>-94.6</v>
      </c>
      <c r="G134">
        <v>5.1999999999999998E-3</v>
      </c>
      <c r="H134" s="1" t="s">
        <v>21</v>
      </c>
      <c r="I134">
        <f>COUNTIF(H$1:H134,"yes")/66</f>
        <v>1</v>
      </c>
      <c r="J134" s="1">
        <f>1-COUNTIF(H134:H$158,"no")/(157-66)</f>
        <v>0.72527472527472525</v>
      </c>
      <c r="K134">
        <f>(COUNTIF(H135:H$158,"no")+COUNTIF(H$1:H134,"yes"))/157</f>
        <v>0.57324840764331209</v>
      </c>
      <c r="L134">
        <f>COUNTIF(H$1:H134,"yes")*2/(COUNTIF(H$1:H134,"yes")*2+COUNTIF(H135:H$158,"yes")+COUNTIF(H$1:H134,"no"))</f>
        <v>0.66331658291457285</v>
      </c>
    </row>
    <row r="135" spans="1:12" x14ac:dyDescent="0.25">
      <c r="A135" s="9" t="s">
        <v>137</v>
      </c>
      <c r="B135" s="1">
        <v>4</v>
      </c>
      <c r="C135">
        <v>90</v>
      </c>
      <c r="D135">
        <v>1</v>
      </c>
      <c r="E135">
        <v>188</v>
      </c>
      <c r="F135">
        <v>-95.2</v>
      </c>
      <c r="G135">
        <v>5.5999999999999999E-3</v>
      </c>
      <c r="H135" s="1" t="s">
        <v>21</v>
      </c>
      <c r="I135">
        <f>COUNTIF(H$1:H135,"yes")/66</f>
        <v>1</v>
      </c>
      <c r="J135" s="1">
        <f>1-COUNTIF(H135:H$158,"no")/(157-66)</f>
        <v>0.73626373626373631</v>
      </c>
      <c r="K135">
        <f>(COUNTIF(H136:H$158,"no")+COUNTIF(H$1:H135,"yes"))/157</f>
        <v>0.56687898089171973</v>
      </c>
      <c r="L135">
        <f>COUNTIF(H$1:H135,"yes")*2/(COUNTIF(H$1:H135,"yes")*2+COUNTIF(H136:H$158,"yes")+COUNTIF(H$1:H135,"no"))</f>
        <v>0.66</v>
      </c>
    </row>
    <row r="136" spans="1:12" x14ac:dyDescent="0.25">
      <c r="A136" s="9" t="s">
        <v>138</v>
      </c>
      <c r="B136" s="1">
        <v>9</v>
      </c>
      <c r="C136">
        <v>86</v>
      </c>
      <c r="D136">
        <v>1</v>
      </c>
      <c r="E136">
        <v>188</v>
      </c>
      <c r="F136">
        <v>-95.3</v>
      </c>
      <c r="G136">
        <v>5.7999999999999996E-3</v>
      </c>
      <c r="H136" s="1" t="s">
        <v>21</v>
      </c>
      <c r="I136">
        <f>COUNTIF(H$1:H136,"yes")/66</f>
        <v>1</v>
      </c>
      <c r="J136" s="1">
        <f>1-COUNTIF(H136:H$158,"no")/(157-66)</f>
        <v>0.74725274725274726</v>
      </c>
      <c r="K136">
        <f>(COUNTIF(H137:H$158,"no")+COUNTIF(H$1:H136,"yes"))/157</f>
        <v>0.56050955414012738</v>
      </c>
      <c r="L136">
        <f>COUNTIF(H$1:H136,"yes")*2/(COUNTIF(H$1:H136,"yes")*2+COUNTIF(H137:H$158,"yes")+COUNTIF(H$1:H136,"no"))</f>
        <v>0.65671641791044777</v>
      </c>
    </row>
    <row r="137" spans="1:12" x14ac:dyDescent="0.25">
      <c r="A137" s="9" t="s">
        <v>139</v>
      </c>
      <c r="B137" s="1">
        <v>223</v>
      </c>
      <c r="C137">
        <v>327</v>
      </c>
      <c r="D137">
        <v>1</v>
      </c>
      <c r="E137">
        <v>188</v>
      </c>
      <c r="F137">
        <v>-96.2</v>
      </c>
      <c r="G137">
        <v>6.6E-3</v>
      </c>
      <c r="H137" s="1" t="s">
        <v>21</v>
      </c>
      <c r="I137">
        <f>COUNTIF(H$1:H137,"yes")/66</f>
        <v>1</v>
      </c>
      <c r="J137" s="1">
        <f>1-COUNTIF(H137:H$158,"no")/(157-66)</f>
        <v>0.75824175824175821</v>
      </c>
      <c r="K137">
        <f>(COUNTIF(H138:H$158,"no")+COUNTIF(H$1:H137,"yes"))/157</f>
        <v>0.55414012738853502</v>
      </c>
      <c r="L137">
        <f>COUNTIF(H$1:H137,"yes")*2/(COUNTIF(H$1:H137,"yes")*2+COUNTIF(H138:H$158,"yes")+COUNTIF(H$1:H137,"no"))</f>
        <v>0.65346534653465349</v>
      </c>
    </row>
    <row r="138" spans="1:12" x14ac:dyDescent="0.25">
      <c r="A138" s="9" t="s">
        <v>140</v>
      </c>
      <c r="B138" s="1">
        <v>216</v>
      </c>
      <c r="C138">
        <v>380</v>
      </c>
      <c r="D138">
        <v>1</v>
      </c>
      <c r="E138">
        <v>188</v>
      </c>
      <c r="F138">
        <v>-96.5</v>
      </c>
      <c r="G138">
        <v>7.0000000000000001E-3</v>
      </c>
      <c r="H138" s="1" t="s">
        <v>21</v>
      </c>
      <c r="I138">
        <f>COUNTIF(H$1:H138,"yes")/66</f>
        <v>1</v>
      </c>
      <c r="J138" s="1">
        <f>1-COUNTIF(H138:H$158,"no")/(157-66)</f>
        <v>0.76923076923076916</v>
      </c>
      <c r="K138">
        <f>(COUNTIF(H139:H$158,"no")+COUNTIF(H$1:H138,"yes"))/157</f>
        <v>0.54777070063694266</v>
      </c>
      <c r="L138">
        <f>COUNTIF(H$1:H138,"yes")*2/(COUNTIF(H$1:H138,"yes")*2+COUNTIF(H139:H$158,"yes")+COUNTIF(H$1:H138,"no"))</f>
        <v>0.65024630541871919</v>
      </c>
    </row>
    <row r="139" spans="1:12" x14ac:dyDescent="0.25">
      <c r="A139" s="9" t="s">
        <v>141</v>
      </c>
      <c r="B139" s="1">
        <v>2</v>
      </c>
      <c r="C139">
        <v>90</v>
      </c>
      <c r="D139">
        <v>1</v>
      </c>
      <c r="E139">
        <v>188</v>
      </c>
      <c r="F139">
        <v>-96.6</v>
      </c>
      <c r="G139">
        <v>7.1000000000000004E-3</v>
      </c>
      <c r="H139" s="1" t="s">
        <v>21</v>
      </c>
      <c r="I139">
        <f>COUNTIF(H$1:H139,"yes")/66</f>
        <v>1</v>
      </c>
      <c r="J139" s="1">
        <f>1-COUNTIF(H139:H$158,"no")/(157-66)</f>
        <v>0.78021978021978022</v>
      </c>
      <c r="K139">
        <f>(COUNTIF(H140:H$158,"no")+COUNTIF(H$1:H139,"yes"))/157</f>
        <v>0.54140127388535031</v>
      </c>
      <c r="L139">
        <f>COUNTIF(H$1:H139,"yes")*2/(COUNTIF(H$1:H139,"yes")*2+COUNTIF(H140:H$158,"yes")+COUNTIF(H$1:H139,"no"))</f>
        <v>0.6470588235294118</v>
      </c>
    </row>
    <row r="140" spans="1:12" x14ac:dyDescent="0.25">
      <c r="A140" s="9" t="s">
        <v>142</v>
      </c>
      <c r="B140" s="1">
        <v>308</v>
      </c>
      <c r="C140">
        <v>419</v>
      </c>
      <c r="D140">
        <v>1</v>
      </c>
      <c r="E140">
        <v>188</v>
      </c>
      <c r="F140">
        <v>-96.9</v>
      </c>
      <c r="G140">
        <v>7.4000000000000003E-3</v>
      </c>
      <c r="H140" s="1" t="s">
        <v>21</v>
      </c>
      <c r="I140">
        <f>COUNTIF(H$1:H140,"yes")/66</f>
        <v>1</v>
      </c>
      <c r="J140" s="1">
        <f>1-COUNTIF(H140:H$158,"no")/(157-66)</f>
        <v>0.79120879120879117</v>
      </c>
      <c r="K140">
        <f>(COUNTIF(H141:H$158,"no")+COUNTIF(H$1:H140,"yes"))/157</f>
        <v>0.53503184713375795</v>
      </c>
      <c r="L140">
        <f>COUNTIF(H$1:H140,"yes")*2/(COUNTIF(H$1:H140,"yes")*2+COUNTIF(H141:H$158,"yes")+COUNTIF(H$1:H140,"no"))</f>
        <v>0.64390243902439026</v>
      </c>
    </row>
    <row r="141" spans="1:12" x14ac:dyDescent="0.25">
      <c r="A141" s="9" t="s">
        <v>143</v>
      </c>
      <c r="B141" s="1">
        <v>2</v>
      </c>
      <c r="C141">
        <v>82</v>
      </c>
      <c r="D141">
        <v>1</v>
      </c>
      <c r="E141">
        <v>188</v>
      </c>
      <c r="F141">
        <v>-97.3</v>
      </c>
      <c r="G141">
        <v>8.0000000000000002E-3</v>
      </c>
      <c r="H141" s="1" t="s">
        <v>21</v>
      </c>
      <c r="I141">
        <f>COUNTIF(H$1:H141,"yes")/66</f>
        <v>1</v>
      </c>
      <c r="J141" s="1">
        <f>1-COUNTIF(H141:H$158,"no")/(157-66)</f>
        <v>0.80219780219780223</v>
      </c>
      <c r="K141">
        <f>(COUNTIF(H142:H$158,"no")+COUNTIF(H$1:H141,"yes"))/157</f>
        <v>0.5286624203821656</v>
      </c>
      <c r="L141">
        <f>COUNTIF(H$1:H141,"yes")*2/(COUNTIF(H$1:H141,"yes")*2+COUNTIF(H142:H$158,"yes")+COUNTIF(H$1:H141,"no"))</f>
        <v>0.64077669902912626</v>
      </c>
    </row>
    <row r="142" spans="1:12" x14ac:dyDescent="0.25">
      <c r="A142" s="9" t="s">
        <v>144</v>
      </c>
      <c r="B142" s="1">
        <v>2</v>
      </c>
      <c r="C142">
        <v>82</v>
      </c>
      <c r="D142">
        <v>1</v>
      </c>
      <c r="E142">
        <v>188</v>
      </c>
      <c r="F142">
        <v>-97.3</v>
      </c>
      <c r="G142">
        <v>8.0000000000000002E-3</v>
      </c>
      <c r="H142" s="1" t="s">
        <v>21</v>
      </c>
      <c r="I142">
        <f>COUNTIF(H$1:H142,"yes")/66</f>
        <v>1</v>
      </c>
      <c r="J142" s="1">
        <f>1-COUNTIF(H142:H$158,"no")/(157-66)</f>
        <v>0.81318681318681318</v>
      </c>
      <c r="K142">
        <f>(COUNTIF(H143:H$158,"no")+COUNTIF(H$1:H142,"yes"))/157</f>
        <v>0.52229299363057324</v>
      </c>
      <c r="L142">
        <f>COUNTIF(H$1:H142,"yes")*2/(COUNTIF(H$1:H142,"yes")*2+COUNTIF(H143:H$158,"yes")+COUNTIF(H$1:H142,"no"))</f>
        <v>0.6376811594202898</v>
      </c>
    </row>
    <row r="143" spans="1:12" x14ac:dyDescent="0.25">
      <c r="A143" s="9" t="s">
        <v>145</v>
      </c>
      <c r="B143" s="1">
        <v>197</v>
      </c>
      <c r="C143">
        <v>352</v>
      </c>
      <c r="D143">
        <v>1</v>
      </c>
      <c r="E143">
        <v>188</v>
      </c>
      <c r="F143">
        <v>-97.4</v>
      </c>
      <c r="G143">
        <v>8.0000000000000002E-3</v>
      </c>
      <c r="H143" s="1" t="s">
        <v>21</v>
      </c>
      <c r="I143">
        <f>COUNTIF(H$1:H143,"yes")/66</f>
        <v>1</v>
      </c>
      <c r="J143" s="1">
        <f>1-COUNTIF(H143:H$158,"no")/(157-66)</f>
        <v>0.82417582417582413</v>
      </c>
      <c r="K143">
        <f>(COUNTIF(H144:H$158,"no")+COUNTIF(H$1:H143,"yes"))/157</f>
        <v>0.51592356687898089</v>
      </c>
      <c r="L143">
        <f>COUNTIF(H$1:H143,"yes")*2/(COUNTIF(H$1:H143,"yes")*2+COUNTIF(H144:H$158,"yes")+COUNTIF(H$1:H143,"no"))</f>
        <v>0.63461538461538458</v>
      </c>
    </row>
    <row r="144" spans="1:12" x14ac:dyDescent="0.25">
      <c r="A144" s="9" t="s">
        <v>146</v>
      </c>
      <c r="B144" s="1">
        <v>245</v>
      </c>
      <c r="C144">
        <v>355</v>
      </c>
      <c r="D144">
        <v>1</v>
      </c>
      <c r="E144">
        <v>188</v>
      </c>
      <c r="F144">
        <v>-97.9</v>
      </c>
      <c r="G144">
        <v>8.6999999999999994E-3</v>
      </c>
      <c r="H144" s="1" t="s">
        <v>21</v>
      </c>
      <c r="I144">
        <f>COUNTIF(H$1:H144,"yes")/66</f>
        <v>1</v>
      </c>
      <c r="J144" s="1">
        <f>1-COUNTIF(H144:H$158,"no")/(157-66)</f>
        <v>0.8351648351648352</v>
      </c>
      <c r="K144">
        <f>(COUNTIF(H145:H$158,"no")+COUNTIF(H$1:H144,"yes"))/157</f>
        <v>0.50955414012738853</v>
      </c>
      <c r="L144">
        <f>COUNTIF(H$1:H144,"yes")*2/(COUNTIF(H$1:H144,"yes")*2+COUNTIF(H145:H$158,"yes")+COUNTIF(H$1:H144,"no"))</f>
        <v>0.63157894736842102</v>
      </c>
    </row>
    <row r="145" spans="1:12" x14ac:dyDescent="0.25">
      <c r="A145" s="9" t="s">
        <v>147</v>
      </c>
      <c r="B145" s="1">
        <v>308</v>
      </c>
      <c r="C145">
        <v>419</v>
      </c>
      <c r="D145">
        <v>1</v>
      </c>
      <c r="E145">
        <v>188</v>
      </c>
      <c r="F145">
        <v>-99</v>
      </c>
      <c r="G145">
        <v>0.01</v>
      </c>
      <c r="H145" s="1" t="s">
        <v>21</v>
      </c>
      <c r="I145">
        <f>COUNTIF(H$1:H145,"yes")/66</f>
        <v>1</v>
      </c>
      <c r="J145" s="1">
        <f>1-COUNTIF(H145:H$158,"no")/(157-66)</f>
        <v>0.84615384615384615</v>
      </c>
      <c r="K145">
        <f>(COUNTIF(H146:H$158,"no")+COUNTIF(H$1:H145,"yes"))/157</f>
        <v>0.50318471337579618</v>
      </c>
      <c r="L145">
        <f>COUNTIF(H$1:H145,"yes")*2/(COUNTIF(H$1:H145,"yes")*2+COUNTIF(H146:H$158,"yes")+COUNTIF(H$1:H145,"no"))</f>
        <v>0.62857142857142856</v>
      </c>
    </row>
    <row r="146" spans="1:12" x14ac:dyDescent="0.25">
      <c r="A146" s="9" t="s">
        <v>148</v>
      </c>
      <c r="B146" s="1">
        <v>2</v>
      </c>
      <c r="C146">
        <v>70</v>
      </c>
      <c r="D146">
        <v>1</v>
      </c>
      <c r="E146">
        <v>188</v>
      </c>
      <c r="F146">
        <v>-99.2</v>
      </c>
      <c r="G146">
        <v>1.0999999999999999E-2</v>
      </c>
      <c r="H146" s="1" t="s">
        <v>21</v>
      </c>
      <c r="I146">
        <f>COUNTIF(H$1:H146,"yes")/66</f>
        <v>1</v>
      </c>
      <c r="J146" s="1">
        <f>1-COUNTIF(H146:H$158,"no")/(157-66)</f>
        <v>0.85714285714285721</v>
      </c>
      <c r="K146">
        <f>(COUNTIF(H147:H$158,"no")+COUNTIF(H$1:H146,"yes"))/157</f>
        <v>0.49681528662420382</v>
      </c>
      <c r="L146">
        <f>COUNTIF(H$1:H146,"yes")*2/(COUNTIF(H$1:H146,"yes")*2+COUNTIF(H147:H$158,"yes")+COUNTIF(H$1:H146,"no"))</f>
        <v>0.62559241706161139</v>
      </c>
    </row>
    <row r="147" spans="1:12" x14ac:dyDescent="0.25">
      <c r="A147" s="9" t="s">
        <v>149</v>
      </c>
      <c r="B147" s="1">
        <v>3</v>
      </c>
      <c r="C147">
        <v>87</v>
      </c>
      <c r="D147">
        <v>1</v>
      </c>
      <c r="E147">
        <v>188</v>
      </c>
      <c r="F147">
        <v>-99.4</v>
      </c>
      <c r="G147">
        <v>1.0999999999999999E-2</v>
      </c>
      <c r="H147" s="1" t="s">
        <v>21</v>
      </c>
      <c r="I147">
        <f>COUNTIF(H$1:H147,"yes")/66</f>
        <v>1</v>
      </c>
      <c r="J147" s="1">
        <f>1-COUNTIF(H147:H$158,"no")/(157-66)</f>
        <v>0.86813186813186816</v>
      </c>
      <c r="K147">
        <f>(COUNTIF(H148:H$158,"no")+COUNTIF(H$1:H147,"yes"))/157</f>
        <v>0.49044585987261147</v>
      </c>
      <c r="L147">
        <f>COUNTIF(H$1:H147,"yes")*2/(COUNTIF(H$1:H147,"yes")*2+COUNTIF(H148:H$158,"yes")+COUNTIF(H$1:H147,"no"))</f>
        <v>0.62264150943396224</v>
      </c>
    </row>
    <row r="148" spans="1:12" x14ac:dyDescent="0.25">
      <c r="A148" s="9" t="s">
        <v>150</v>
      </c>
      <c r="B148" s="1">
        <v>171</v>
      </c>
      <c r="C148">
        <v>285</v>
      </c>
      <c r="D148">
        <v>1</v>
      </c>
      <c r="E148">
        <v>188</v>
      </c>
      <c r="F148">
        <v>-101</v>
      </c>
      <c r="G148">
        <v>1.4E-2</v>
      </c>
      <c r="H148" s="1" t="s">
        <v>21</v>
      </c>
      <c r="I148">
        <f>COUNTIF(H$1:H148,"yes")/66</f>
        <v>1</v>
      </c>
      <c r="J148" s="1">
        <f>1-COUNTIF(H148:H$158,"no")/(157-66)</f>
        <v>0.87912087912087911</v>
      </c>
      <c r="K148">
        <f>(COUNTIF(H149:H$158,"no")+COUNTIF(H$1:H148,"yes"))/157</f>
        <v>0.48407643312101911</v>
      </c>
      <c r="L148">
        <f>COUNTIF(H$1:H148,"yes")*2/(COUNTIF(H$1:H148,"yes")*2+COUNTIF(H149:H$158,"yes")+COUNTIF(H$1:H148,"no"))</f>
        <v>0.61971830985915488</v>
      </c>
    </row>
    <row r="149" spans="1:12" x14ac:dyDescent="0.25">
      <c r="A149" s="9" t="s">
        <v>151</v>
      </c>
      <c r="B149" s="1">
        <v>206</v>
      </c>
      <c r="C149">
        <v>323</v>
      </c>
      <c r="D149">
        <v>1</v>
      </c>
      <c r="E149">
        <v>188</v>
      </c>
      <c r="F149">
        <v>-101.3</v>
      </c>
      <c r="G149">
        <v>1.4999999999999999E-2</v>
      </c>
      <c r="H149" s="1" t="s">
        <v>21</v>
      </c>
      <c r="I149">
        <f>COUNTIF(H$1:H149,"yes")/66</f>
        <v>1</v>
      </c>
      <c r="J149" s="1">
        <f>1-COUNTIF(H149:H$158,"no")/(157-66)</f>
        <v>0.89010989010989006</v>
      </c>
      <c r="K149">
        <f>(COUNTIF(H150:H$158,"no")+COUNTIF(H$1:H149,"yes"))/157</f>
        <v>0.47770700636942676</v>
      </c>
      <c r="L149">
        <f>COUNTIF(H$1:H149,"yes")*2/(COUNTIF(H$1:H149,"yes")*2+COUNTIF(H150:H$158,"yes")+COUNTIF(H$1:H149,"no"))</f>
        <v>0.61682242990654201</v>
      </c>
    </row>
    <row r="150" spans="1:12" x14ac:dyDescent="0.25">
      <c r="A150" s="9" t="s">
        <v>152</v>
      </c>
      <c r="B150" s="1">
        <v>159</v>
      </c>
      <c r="C150">
        <v>297</v>
      </c>
      <c r="D150">
        <v>1</v>
      </c>
      <c r="E150">
        <v>188</v>
      </c>
      <c r="F150">
        <v>-102.8</v>
      </c>
      <c r="G150">
        <v>1.9E-2</v>
      </c>
      <c r="H150" s="1" t="s">
        <v>21</v>
      </c>
      <c r="I150">
        <f>COUNTIF(H$1:H150,"yes")/66</f>
        <v>1</v>
      </c>
      <c r="J150" s="1">
        <f>1-COUNTIF(H150:H$158,"no")/(157-66)</f>
        <v>0.90109890109890112</v>
      </c>
      <c r="K150">
        <f>(COUNTIF(H151:H$158,"no")+COUNTIF(H$1:H150,"yes"))/157</f>
        <v>0.4713375796178344</v>
      </c>
      <c r="L150">
        <f>COUNTIF(H$1:H150,"yes")*2/(COUNTIF(H$1:H150,"yes")*2+COUNTIF(H151:H$158,"yes")+COUNTIF(H$1:H150,"no"))</f>
        <v>0.61395348837209307</v>
      </c>
    </row>
    <row r="151" spans="1:12" x14ac:dyDescent="0.25">
      <c r="A151" s="9" t="s">
        <v>153</v>
      </c>
      <c r="B151" s="1">
        <v>4</v>
      </c>
      <c r="C151">
        <v>78</v>
      </c>
      <c r="D151">
        <v>1</v>
      </c>
      <c r="E151">
        <v>188</v>
      </c>
      <c r="F151">
        <v>-103.3</v>
      </c>
      <c r="G151">
        <v>0.02</v>
      </c>
      <c r="H151" s="1" t="s">
        <v>21</v>
      </c>
      <c r="I151">
        <f>COUNTIF(H$1:H151,"yes")/66</f>
        <v>1</v>
      </c>
      <c r="J151" s="1">
        <f>1-COUNTIF(H151:H$158,"no")/(157-66)</f>
        <v>0.91208791208791207</v>
      </c>
      <c r="K151">
        <f>(COUNTIF(H152:H$158,"no")+COUNTIF(H$1:H151,"yes"))/157</f>
        <v>0.46496815286624205</v>
      </c>
      <c r="L151">
        <f>COUNTIF(H$1:H151,"yes")*2/(COUNTIF(H$1:H151,"yes")*2+COUNTIF(H152:H$158,"yes")+COUNTIF(H$1:H151,"no"))</f>
        <v>0.61111111111111116</v>
      </c>
    </row>
    <row r="152" spans="1:12" x14ac:dyDescent="0.25">
      <c r="A152" s="9" t="s">
        <v>154</v>
      </c>
      <c r="B152" s="1">
        <v>3</v>
      </c>
      <c r="C152">
        <v>87</v>
      </c>
      <c r="D152">
        <v>1</v>
      </c>
      <c r="E152">
        <v>188</v>
      </c>
      <c r="F152">
        <v>-104.5</v>
      </c>
      <c r="G152">
        <v>2.5000000000000001E-2</v>
      </c>
      <c r="H152" s="1" t="s">
        <v>21</v>
      </c>
      <c r="I152">
        <f>COUNTIF(H$1:H152,"yes")/66</f>
        <v>1</v>
      </c>
      <c r="J152" s="1">
        <f>1-COUNTIF(H152:H$158,"no")/(157-66)</f>
        <v>0.92307692307692313</v>
      </c>
      <c r="K152">
        <f>(COUNTIF(H153:H$158,"no")+COUNTIF(H$1:H152,"yes"))/157</f>
        <v>0.45859872611464969</v>
      </c>
      <c r="L152">
        <f>COUNTIF(H$1:H152,"yes")*2/(COUNTIF(H$1:H152,"yes")*2+COUNTIF(H153:H$158,"yes")+COUNTIF(H$1:H152,"no"))</f>
        <v>0.60829493087557607</v>
      </c>
    </row>
    <row r="153" spans="1:12" x14ac:dyDescent="0.25">
      <c r="A153" s="9" t="s">
        <v>155</v>
      </c>
      <c r="B153" s="1">
        <v>46</v>
      </c>
      <c r="C153">
        <v>128</v>
      </c>
      <c r="D153">
        <v>1</v>
      </c>
      <c r="E153">
        <v>188</v>
      </c>
      <c r="F153">
        <v>-108.1</v>
      </c>
      <c r="G153">
        <v>4.3999999999999997E-2</v>
      </c>
      <c r="H153" s="1" t="s">
        <v>21</v>
      </c>
      <c r="I153">
        <f>COUNTIF(H$1:H153,"yes")/66</f>
        <v>1</v>
      </c>
      <c r="J153" s="1">
        <f>1-COUNTIF(H153:H$158,"no")/(157-66)</f>
        <v>0.93406593406593408</v>
      </c>
      <c r="K153">
        <f>(COUNTIF(H154:H$158,"no")+COUNTIF(H$1:H153,"yes"))/157</f>
        <v>0.45222929936305734</v>
      </c>
      <c r="L153">
        <f>COUNTIF(H$1:H153,"yes")*2/(COUNTIF(H$1:H153,"yes")*2+COUNTIF(H154:H$158,"yes")+COUNTIF(H$1:H153,"no"))</f>
        <v>0.60550458715596334</v>
      </c>
    </row>
    <row r="154" spans="1:12" x14ac:dyDescent="0.25">
      <c r="A154" s="9" t="s">
        <v>156</v>
      </c>
      <c r="B154" s="1">
        <v>275</v>
      </c>
      <c r="C154">
        <v>419</v>
      </c>
      <c r="D154">
        <v>1</v>
      </c>
      <c r="E154">
        <v>188</v>
      </c>
      <c r="F154">
        <v>-108.6</v>
      </c>
      <c r="G154">
        <v>4.7E-2</v>
      </c>
      <c r="H154" s="1" t="s">
        <v>21</v>
      </c>
      <c r="I154">
        <f>COUNTIF(H$1:H154,"yes")/66</f>
        <v>1</v>
      </c>
      <c r="J154" s="1">
        <f>1-COUNTIF(H154:H$158,"no")/(157-66)</f>
        <v>0.94505494505494503</v>
      </c>
      <c r="K154">
        <f>(COUNTIF(H155:H$158,"no")+COUNTIF(H$1:H154,"yes"))/157</f>
        <v>0.44585987261146498</v>
      </c>
      <c r="L154">
        <f>COUNTIF(H$1:H154,"yes")*2/(COUNTIF(H$1:H154,"yes")*2+COUNTIF(H155:H$158,"yes")+COUNTIF(H$1:H154,"no"))</f>
        <v>0.60273972602739723</v>
      </c>
    </row>
    <row r="155" spans="1:12" x14ac:dyDescent="0.25">
      <c r="A155" s="9" t="s">
        <v>157</v>
      </c>
      <c r="B155" s="1">
        <v>232</v>
      </c>
      <c r="C155">
        <v>341</v>
      </c>
      <c r="D155">
        <v>1</v>
      </c>
      <c r="E155">
        <v>188</v>
      </c>
      <c r="F155">
        <v>-109.1</v>
      </c>
      <c r="G155">
        <v>5.0999999999999997E-2</v>
      </c>
      <c r="H155" s="1" t="s">
        <v>21</v>
      </c>
      <c r="I155">
        <f>COUNTIF(H$1:H155,"yes")/66</f>
        <v>1</v>
      </c>
      <c r="J155" s="1">
        <f>1-COUNTIF(H155:H$158,"no")/(157-66)</f>
        <v>0.95604395604395609</v>
      </c>
      <c r="K155">
        <f>(COUNTIF(H156:H$158,"no")+COUNTIF(H$1:H155,"yes"))/157</f>
        <v>0.43949044585987262</v>
      </c>
      <c r="L155">
        <f>COUNTIF(H$1:H155,"yes")*2/(COUNTIF(H$1:H155,"yes")*2+COUNTIF(H156:H$158,"yes")+COUNTIF(H$1:H155,"no"))</f>
        <v>0.6</v>
      </c>
    </row>
    <row r="156" spans="1:12" x14ac:dyDescent="0.25">
      <c r="A156" s="9" t="s">
        <v>158</v>
      </c>
      <c r="B156" s="1">
        <v>4</v>
      </c>
      <c r="C156">
        <v>78</v>
      </c>
      <c r="D156">
        <v>1</v>
      </c>
      <c r="E156">
        <v>188</v>
      </c>
      <c r="F156">
        <v>-111.2</v>
      </c>
      <c r="G156">
        <v>7.0999999999999994E-2</v>
      </c>
      <c r="H156" s="1" t="s">
        <v>21</v>
      </c>
      <c r="I156">
        <f>COUNTIF(H$1:H156,"yes")/66</f>
        <v>1</v>
      </c>
      <c r="J156" s="1">
        <f>1-COUNTIF(H156:H$158,"no")/(157-66)</f>
        <v>0.96703296703296704</v>
      </c>
      <c r="K156">
        <f>(COUNTIF(H157:H$158,"no")+COUNTIF(H$1:H156,"yes"))/157</f>
        <v>0.43312101910828027</v>
      </c>
      <c r="L156">
        <f>COUNTIF(H$1:H156,"yes")*2/(COUNTIF(H$1:H156,"yes")*2+COUNTIF(H157:H$158,"yes")+COUNTIF(H$1:H156,"no"))</f>
        <v>0.59728506787330315</v>
      </c>
    </row>
    <row r="157" spans="1:12" x14ac:dyDescent="0.25">
      <c r="A157" s="9" t="s">
        <v>159</v>
      </c>
      <c r="B157" s="1">
        <v>5</v>
      </c>
      <c r="C157">
        <v>76</v>
      </c>
      <c r="D157">
        <v>1</v>
      </c>
      <c r="E157">
        <v>188</v>
      </c>
      <c r="F157">
        <v>-111.9</v>
      </c>
      <c r="G157">
        <v>7.9000000000000001E-2</v>
      </c>
      <c r="H157" s="1" t="s">
        <v>21</v>
      </c>
      <c r="I157">
        <f>COUNTIF(H$1:H157,"yes")/66</f>
        <v>1</v>
      </c>
      <c r="J157" s="1">
        <f>1-COUNTIF(H157:H$158,"no")/(157-66)</f>
        <v>0.97802197802197799</v>
      </c>
      <c r="K157">
        <f>(COUNTIF(H158:H$158,"no")+COUNTIF(H$1:H157,"yes"))/157</f>
        <v>0.42675159235668791</v>
      </c>
      <c r="L157">
        <f>COUNTIF(H$1:H157,"yes")*2/(COUNTIF(H$1:H157,"yes")*2+COUNTIF(H158:H$158,"yes")+COUNTIF(H$1:H157,"no"))</f>
        <v>0.59459459459459463</v>
      </c>
    </row>
    <row r="158" spans="1:12" x14ac:dyDescent="0.25">
      <c r="A158" s="9" t="s">
        <v>160</v>
      </c>
      <c r="B158" s="1">
        <v>275</v>
      </c>
      <c r="C158">
        <v>419</v>
      </c>
      <c r="D158">
        <v>1</v>
      </c>
      <c r="E158">
        <v>188</v>
      </c>
      <c r="F158">
        <v>-113</v>
      </c>
      <c r="G158">
        <v>9.4E-2</v>
      </c>
      <c r="H158" s="1" t="s">
        <v>21</v>
      </c>
      <c r="I158">
        <f>COUNTIF(H$1:H158,"yes")/66</f>
        <v>1</v>
      </c>
      <c r="J158" s="1">
        <f>1-COUNTIF(H158:H$158,"no")/(157-66)</f>
        <v>0.98901098901098905</v>
      </c>
      <c r="K158">
        <f>(COUNTIF(H$158:H159,"no")+COUNTIF(H$1:H158,"yes"))/157</f>
        <v>0.42675159235668791</v>
      </c>
      <c r="L158">
        <f>COUNTIF(H$1:H158,"yes")*2/(COUNTIF(H$1:H158,"yes")*2+COUNTIF(H$158:H159,"yes")+COUNTIF(H$1:H158,"no"))</f>
        <v>0.59192825112107628</v>
      </c>
    </row>
    <row r="159" spans="1:12" x14ac:dyDescent="0.25">
      <c r="J159" s="1"/>
    </row>
    <row r="160" spans="1:12" x14ac:dyDescent="0.25">
      <c r="J160" s="1"/>
    </row>
    <row r="161" spans="10:10" x14ac:dyDescent="0.25">
      <c r="J161" s="1"/>
    </row>
    <row r="162" spans="10:10" x14ac:dyDescent="0.25">
      <c r="J162" s="1"/>
    </row>
    <row r="163" spans="10:10" x14ac:dyDescent="0.25">
      <c r="J163" s="1"/>
    </row>
    <row r="164" spans="10:10" x14ac:dyDescent="0.25">
      <c r="J164" s="1"/>
    </row>
    <row r="165" spans="10:10" x14ac:dyDescent="0.25">
      <c r="J165" s="1"/>
    </row>
    <row r="166" spans="10:10" x14ac:dyDescent="0.25">
      <c r="J166" s="1"/>
    </row>
    <row r="167" spans="10:10" x14ac:dyDescent="0.25">
      <c r="J167" s="1"/>
    </row>
    <row r="168" spans="10:10" x14ac:dyDescent="0.25">
      <c r="J168" s="1"/>
    </row>
    <row r="169" spans="10:10" x14ac:dyDescent="0.25">
      <c r="J169" s="1"/>
    </row>
    <row r="170" spans="10:10" x14ac:dyDescent="0.25">
      <c r="J170" s="1"/>
    </row>
    <row r="171" spans="10:10" x14ac:dyDescent="0.25">
      <c r="J171" s="1"/>
    </row>
    <row r="172" spans="10:10" x14ac:dyDescent="0.25">
      <c r="J172" s="1"/>
    </row>
    <row r="173" spans="10:10" x14ac:dyDescent="0.25">
      <c r="J173" s="1"/>
    </row>
    <row r="174" spans="10:10" x14ac:dyDescent="0.25">
      <c r="J174" s="1"/>
    </row>
    <row r="175" spans="10:10" x14ac:dyDescent="0.25">
      <c r="J175" s="1"/>
    </row>
    <row r="176" spans="10:10" x14ac:dyDescent="0.25">
      <c r="J176" s="1"/>
    </row>
    <row r="177" spans="10:10" x14ac:dyDescent="0.25">
      <c r="J177" s="1"/>
    </row>
    <row r="178" spans="10:10" x14ac:dyDescent="0.25">
      <c r="J178" s="1"/>
    </row>
    <row r="179" spans="10:10" x14ac:dyDescent="0.25">
      <c r="J179" s="1"/>
    </row>
    <row r="180" spans="10:10" x14ac:dyDescent="0.25">
      <c r="J180" s="1"/>
    </row>
    <row r="181" spans="10:10" x14ac:dyDescent="0.25">
      <c r="J181" s="1"/>
    </row>
    <row r="182" spans="10:10" x14ac:dyDescent="0.25">
      <c r="J182" s="1"/>
    </row>
    <row r="183" spans="10:10" x14ac:dyDescent="0.25">
      <c r="J183" s="1"/>
    </row>
    <row r="184" spans="10:10" x14ac:dyDescent="0.25">
      <c r="J184" s="1"/>
    </row>
    <row r="185" spans="10:10" x14ac:dyDescent="0.25">
      <c r="J185" s="1"/>
    </row>
    <row r="186" spans="10:10" x14ac:dyDescent="0.25">
      <c r="J186" s="1"/>
    </row>
    <row r="187" spans="10:10" x14ac:dyDescent="0.25">
      <c r="J187" s="1"/>
    </row>
    <row r="188" spans="10:10" x14ac:dyDescent="0.25">
      <c r="J188" s="1"/>
    </row>
    <row r="189" spans="10:10" x14ac:dyDescent="0.25">
      <c r="J189" s="1"/>
    </row>
    <row r="190" spans="10:10" x14ac:dyDescent="0.25">
      <c r="J190" s="1"/>
    </row>
    <row r="191" spans="10:10" x14ac:dyDescent="0.25">
      <c r="J191" s="1"/>
    </row>
    <row r="192" spans="10:10" x14ac:dyDescent="0.25">
      <c r="J192" s="1"/>
    </row>
    <row r="193" spans="10:10" x14ac:dyDescent="0.25">
      <c r="J193" s="1"/>
    </row>
    <row r="194" spans="10:10" x14ac:dyDescent="0.25">
      <c r="J194" s="1"/>
    </row>
    <row r="195" spans="10:10" x14ac:dyDescent="0.25">
      <c r="J195" s="1"/>
    </row>
    <row r="196" spans="10:10" x14ac:dyDescent="0.25">
      <c r="J196" s="1"/>
    </row>
    <row r="197" spans="10:10" x14ac:dyDescent="0.25">
      <c r="J197" s="1"/>
    </row>
    <row r="198" spans="10:10" x14ac:dyDescent="0.25">
      <c r="J198" s="1"/>
    </row>
    <row r="199" spans="10:10" x14ac:dyDescent="0.25">
      <c r="J199" s="1"/>
    </row>
    <row r="200" spans="10:10" x14ac:dyDescent="0.25">
      <c r="J200" s="1"/>
    </row>
    <row r="201" spans="10:10" x14ac:dyDescent="0.25">
      <c r="J201" s="1"/>
    </row>
    <row r="202" spans="10:10" x14ac:dyDescent="0.25">
      <c r="J202" s="1"/>
    </row>
    <row r="203" spans="10:10" x14ac:dyDescent="0.25">
      <c r="J203" s="1"/>
    </row>
    <row r="204" spans="10:10" x14ac:dyDescent="0.25">
      <c r="J204" s="1"/>
    </row>
    <row r="205" spans="10:10" x14ac:dyDescent="0.25">
      <c r="J205" s="1"/>
    </row>
    <row r="206" spans="10:10" x14ac:dyDescent="0.25">
      <c r="J206" s="1"/>
    </row>
    <row r="207" spans="10:10" x14ac:dyDescent="0.25">
      <c r="J207" s="1"/>
    </row>
    <row r="208" spans="10:10" x14ac:dyDescent="0.25">
      <c r="J208" s="1"/>
    </row>
    <row r="209" spans="10:10" x14ac:dyDescent="0.25">
      <c r="J209" s="1"/>
    </row>
    <row r="210" spans="10:10" x14ac:dyDescent="0.25">
      <c r="J210" s="1"/>
    </row>
    <row r="211" spans="10:10" x14ac:dyDescent="0.25">
      <c r="J211" s="1"/>
    </row>
    <row r="212" spans="10:10" x14ac:dyDescent="0.25">
      <c r="J212" s="1"/>
    </row>
    <row r="213" spans="10:10" x14ac:dyDescent="0.25">
      <c r="J213" s="1"/>
    </row>
    <row r="214" spans="10:10" x14ac:dyDescent="0.25">
      <c r="J214" s="1"/>
    </row>
    <row r="215" spans="10:10" x14ac:dyDescent="0.25">
      <c r="J215" s="1"/>
    </row>
    <row r="216" spans="10:10" x14ac:dyDescent="0.25">
      <c r="J216" s="1"/>
    </row>
    <row r="217" spans="10:10" x14ac:dyDescent="0.25">
      <c r="J217" s="1"/>
    </row>
    <row r="218" spans="10:10" x14ac:dyDescent="0.25">
      <c r="J218" s="1"/>
    </row>
    <row r="219" spans="10:10" x14ac:dyDescent="0.25">
      <c r="J219" s="1"/>
    </row>
    <row r="220" spans="10:10" x14ac:dyDescent="0.25">
      <c r="J220" s="1"/>
    </row>
    <row r="221" spans="10:10" x14ac:dyDescent="0.25">
      <c r="J221" s="1"/>
    </row>
    <row r="222" spans="10:10" x14ac:dyDescent="0.25">
      <c r="J222" s="1"/>
    </row>
    <row r="223" spans="10:10" x14ac:dyDescent="0.25">
      <c r="J223" s="1"/>
    </row>
    <row r="224" spans="10:10" x14ac:dyDescent="0.25">
      <c r="J224" s="1"/>
    </row>
    <row r="225" spans="10:10" x14ac:dyDescent="0.25">
      <c r="J225" s="1"/>
    </row>
    <row r="226" spans="10:10" x14ac:dyDescent="0.25">
      <c r="J226" s="1"/>
    </row>
    <row r="227" spans="10:10" x14ac:dyDescent="0.25">
      <c r="J227" s="1"/>
    </row>
    <row r="228" spans="10:10" x14ac:dyDescent="0.25">
      <c r="J228" s="1"/>
    </row>
    <row r="229" spans="10:10" x14ac:dyDescent="0.25">
      <c r="J229" s="1"/>
    </row>
    <row r="230" spans="10:10" x14ac:dyDescent="0.25">
      <c r="J230" s="1"/>
    </row>
    <row r="231" spans="10:10" x14ac:dyDescent="0.25">
      <c r="J231" s="1"/>
    </row>
    <row r="232" spans="10:10" x14ac:dyDescent="0.25">
      <c r="J232" s="1"/>
    </row>
    <row r="233" spans="10:10" x14ac:dyDescent="0.25">
      <c r="J233" s="1"/>
    </row>
    <row r="234" spans="10:10" x14ac:dyDescent="0.25">
      <c r="J234" s="1"/>
    </row>
    <row r="235" spans="10:10" x14ac:dyDescent="0.25">
      <c r="J235" s="1"/>
    </row>
    <row r="236" spans="10:10" x14ac:dyDescent="0.25">
      <c r="J236" s="1"/>
    </row>
    <row r="237" spans="10:10" x14ac:dyDescent="0.25">
      <c r="J237" s="1"/>
    </row>
    <row r="238" spans="10:10" x14ac:dyDescent="0.25">
      <c r="J238" s="1"/>
    </row>
    <row r="239" spans="10:10" x14ac:dyDescent="0.25">
      <c r="J239" s="1"/>
    </row>
    <row r="240" spans="10:10" x14ac:dyDescent="0.25">
      <c r="J240" s="1"/>
    </row>
    <row r="241" spans="10:10" x14ac:dyDescent="0.25">
      <c r="J241" s="1"/>
    </row>
    <row r="242" spans="10:10" x14ac:dyDescent="0.25">
      <c r="J242" s="1"/>
    </row>
    <row r="243" spans="10:10" x14ac:dyDescent="0.25">
      <c r="J243" s="1"/>
    </row>
    <row r="244" spans="10:10" x14ac:dyDescent="0.25">
      <c r="J244" s="1"/>
    </row>
    <row r="245" spans="10:10" x14ac:dyDescent="0.25">
      <c r="J245" s="1"/>
    </row>
    <row r="246" spans="10:10" x14ac:dyDescent="0.25">
      <c r="J246" s="1"/>
    </row>
    <row r="247" spans="10:10" x14ac:dyDescent="0.25">
      <c r="J247" s="1"/>
    </row>
    <row r="248" spans="10:10" x14ac:dyDescent="0.25">
      <c r="J248" s="1"/>
    </row>
    <row r="249" spans="10:10" x14ac:dyDescent="0.25">
      <c r="J249" s="1"/>
    </row>
    <row r="250" spans="10:10" x14ac:dyDescent="0.25">
      <c r="J250" s="1"/>
    </row>
    <row r="251" spans="10:10" x14ac:dyDescent="0.25">
      <c r="J251" s="1"/>
    </row>
    <row r="252" spans="10:10" x14ac:dyDescent="0.25">
      <c r="J252" s="1"/>
    </row>
    <row r="253" spans="10:10" x14ac:dyDescent="0.25">
      <c r="J253" s="1"/>
    </row>
    <row r="254" spans="10:10" x14ac:dyDescent="0.25">
      <c r="J254" s="1"/>
    </row>
    <row r="255" spans="10:10" x14ac:dyDescent="0.25">
      <c r="J255" s="1"/>
    </row>
    <row r="256" spans="10:10" x14ac:dyDescent="0.25">
      <c r="J256" s="1"/>
    </row>
    <row r="257" spans="10:10" x14ac:dyDescent="0.25">
      <c r="J257" s="1"/>
    </row>
    <row r="258" spans="10:10" x14ac:dyDescent="0.25">
      <c r="J258" s="1"/>
    </row>
    <row r="259" spans="10:10" x14ac:dyDescent="0.25">
      <c r="J259" s="1"/>
    </row>
    <row r="260" spans="10:10" x14ac:dyDescent="0.25">
      <c r="J260" s="1"/>
    </row>
    <row r="261" spans="10:10" x14ac:dyDescent="0.25">
      <c r="J261" s="1"/>
    </row>
    <row r="262" spans="10:10" x14ac:dyDescent="0.25">
      <c r="J262" s="1"/>
    </row>
    <row r="263" spans="10:10" x14ac:dyDescent="0.25">
      <c r="J263" s="1"/>
    </row>
    <row r="264" spans="10:10" x14ac:dyDescent="0.25">
      <c r="J264" s="1"/>
    </row>
    <row r="265" spans="10:10" x14ac:dyDescent="0.25">
      <c r="J265" s="1"/>
    </row>
    <row r="266" spans="10:10" x14ac:dyDescent="0.25">
      <c r="J266" s="1"/>
    </row>
    <row r="267" spans="10:10" x14ac:dyDescent="0.25">
      <c r="J267" s="1"/>
    </row>
    <row r="268" spans="10:10" x14ac:dyDescent="0.25">
      <c r="J268" s="1"/>
    </row>
    <row r="269" spans="10:10" x14ac:dyDescent="0.25">
      <c r="J269" s="1"/>
    </row>
    <row r="270" spans="10:10" x14ac:dyDescent="0.25">
      <c r="J270" s="1"/>
    </row>
    <row r="271" spans="10:10" x14ac:dyDescent="0.25">
      <c r="J271" s="1"/>
    </row>
    <row r="272" spans="10:10" x14ac:dyDescent="0.25">
      <c r="J272" s="1"/>
    </row>
    <row r="273" spans="10:10" x14ac:dyDescent="0.25">
      <c r="J273" s="1"/>
    </row>
    <row r="274" spans="10:10" x14ac:dyDescent="0.25">
      <c r="J274" s="1"/>
    </row>
    <row r="275" spans="10:10" x14ac:dyDescent="0.25">
      <c r="J275" s="1"/>
    </row>
    <row r="276" spans="10:10" x14ac:dyDescent="0.25">
      <c r="J276" s="1"/>
    </row>
    <row r="277" spans="10:10" x14ac:dyDescent="0.25">
      <c r="J277" s="1"/>
    </row>
    <row r="278" spans="10:10" x14ac:dyDescent="0.25">
      <c r="J278" s="1"/>
    </row>
    <row r="279" spans="10:10" x14ac:dyDescent="0.25">
      <c r="J279" s="1"/>
    </row>
  </sheetData>
  <dataValidations count="7">
    <dataValidation type="list" allowBlank="1" showInputMessage="1" sqref="Q8:Q16" xr:uid="{B57A1252-00A5-435D-89AD-50075207CB64}">
      <formula1>"Процесс, Решение, Подпроцесс, Начало, Окончание, Документ, Данные, База данных, Внешние данные, Ссылка на текущую страницу, Ссылка на другую страницу, Пользовательская 1, Пользовательская 2, Пользовательская 3, Пользовательская 4"</formula1>
    </dataValidation>
    <dataValidation allowBlank="1" showInputMessage="1" showErrorMessage="1" promptTitle="Идентификатор шага процесса" prompt="Введите уникальный идентификатор шага процесса для каждой фигуры на диаграмме." sqref="M7" xr:uid="{13AC5007-2492-48E3-A5D1-CE1690663089}"/>
    <dataValidation allowBlank="1" showInputMessage="1" showErrorMessage="1" promptTitle="Описание шага процесса" prompt="Введите текст для шага процесса, который будет отображаться в фигуре." sqref="N7" xr:uid="{B1FD6936-F346-40D6-BFCB-C728C817ED4D}"/>
    <dataValidation allowBlank="1" showInputMessage="1" showErrorMessage="1" promptTitle="Идентификатор следующего шага" prompt="Введите идентификатор шага процесса для следующего шага. Используйте запятые для разделения нескольких следующих шагов, таких как «P600, P700»." sqref="O7" xr:uid="{F0ADD13F-C0F9-424C-A2F8-3B7654EA05E5}"/>
    <dataValidation allowBlank="1" showInputMessage="1" showErrorMessage="1" promptTitle="Метка соединителя" prompt="При необходимости пометьте соединитель до следующего этапа. Используйте запятые для разделения следующих этапов, например &quot;Да,Нет&quot;." sqref="P7" xr:uid="{8F66F232-02D7-48F9-97C5-C1548D6BB236}"/>
    <dataValidation allowBlank="1" showInputMessage="1" showErrorMessage="1" promptTitle="Тип фигуры" prompt="Введите тип фигуры, который вы хотите использовать на каждом шаге процесса." sqref="Q7" xr:uid="{2B70FC22-BA14-4C71-95A1-E653118F7466}"/>
    <dataValidation allowBlank="1" showInputMessage="1" showErrorMessage="1" promptTitle="Замещающий текст" prompt="Замещающий текст помогает людям с нарушениями зрения понять вашу диаграмму. Опишите каждый шаг процесса." sqref="R7" xr:uid="{28A70B26-6ACF-4C89-A4F2-44572804C7E3}"/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F357C-6C51-4D3A-AE9F-8C342092BA32}">
  <dimension ref="A1:D158"/>
  <sheetViews>
    <sheetView workbookViewId="0">
      <selection activeCell="H8" sqref="H8"/>
    </sheetView>
  </sheetViews>
  <sheetFormatPr defaultRowHeight="15" x14ac:dyDescent="0.25"/>
  <cols>
    <col min="1" max="1" width="20.42578125" style="7" bestFit="1" customWidth="1"/>
    <col min="2" max="2" width="19.140625" customWidth="1"/>
    <col min="3" max="3" width="16.85546875" customWidth="1"/>
    <col min="4" max="4" width="12.7109375" bestFit="1" customWidth="1"/>
  </cols>
  <sheetData>
    <row r="1" spans="1:4" x14ac:dyDescent="0.25">
      <c r="A1" s="7" t="s">
        <v>161</v>
      </c>
      <c r="B1" s="7" t="s">
        <v>169</v>
      </c>
      <c r="C1" s="7" t="s">
        <v>170</v>
      </c>
      <c r="D1" s="7" t="s">
        <v>171</v>
      </c>
    </row>
    <row r="2" spans="1:4" x14ac:dyDescent="0.25">
      <c r="A2" s="9" t="s">
        <v>3</v>
      </c>
      <c r="B2" s="1" t="s">
        <v>4</v>
      </c>
      <c r="C2" s="1" t="s">
        <v>4</v>
      </c>
      <c r="D2">
        <v>207</v>
      </c>
    </row>
    <row r="3" spans="1:4" x14ac:dyDescent="0.25">
      <c r="A3" s="9" t="s">
        <v>5</v>
      </c>
      <c r="B3" s="1" t="s">
        <v>4</v>
      </c>
      <c r="C3" s="1" t="s">
        <v>4</v>
      </c>
      <c r="D3">
        <v>212</v>
      </c>
    </row>
    <row r="4" spans="1:4" x14ac:dyDescent="0.25">
      <c r="A4" s="9" t="s">
        <v>6</v>
      </c>
      <c r="B4" s="1" t="s">
        <v>4</v>
      </c>
      <c r="C4" s="1" t="s">
        <v>4</v>
      </c>
      <c r="D4">
        <v>212</v>
      </c>
    </row>
    <row r="5" spans="1:4" x14ac:dyDescent="0.25">
      <c r="A5" s="9" t="s">
        <v>7</v>
      </c>
      <c r="B5" s="1" t="s">
        <v>4</v>
      </c>
      <c r="C5" s="1" t="s">
        <v>4</v>
      </c>
      <c r="D5">
        <v>208</v>
      </c>
    </row>
    <row r="6" spans="1:4" x14ac:dyDescent="0.25">
      <c r="A6" s="9" t="s">
        <v>8</v>
      </c>
      <c r="B6" s="1" t="s">
        <v>4</v>
      </c>
      <c r="C6" s="1" t="s">
        <v>4</v>
      </c>
      <c r="D6">
        <v>206</v>
      </c>
    </row>
    <row r="7" spans="1:4" x14ac:dyDescent="0.25">
      <c r="A7" s="9" t="s">
        <v>9</v>
      </c>
      <c r="B7" s="1" t="s">
        <v>4</v>
      </c>
      <c r="C7" s="1" t="s">
        <v>4</v>
      </c>
      <c r="D7">
        <v>206</v>
      </c>
    </row>
    <row r="8" spans="1:4" x14ac:dyDescent="0.25">
      <c r="A8" s="9" t="s">
        <v>10</v>
      </c>
      <c r="B8" s="1" t="s">
        <v>4</v>
      </c>
      <c r="C8" s="1" t="s">
        <v>4</v>
      </c>
      <c r="D8">
        <v>212</v>
      </c>
    </row>
    <row r="9" spans="1:4" x14ac:dyDescent="0.25">
      <c r="A9" s="9" t="s">
        <v>11</v>
      </c>
      <c r="B9" s="1" t="s">
        <v>4</v>
      </c>
      <c r="C9" s="1" t="s">
        <v>4</v>
      </c>
      <c r="D9">
        <v>210</v>
      </c>
    </row>
    <row r="10" spans="1:4" x14ac:dyDescent="0.25">
      <c r="A10" s="9" t="s">
        <v>12</v>
      </c>
      <c r="B10" s="1" t="s">
        <v>4</v>
      </c>
      <c r="C10" s="1" t="s">
        <v>4</v>
      </c>
      <c r="D10">
        <v>207</v>
      </c>
    </row>
    <row r="11" spans="1:4" x14ac:dyDescent="0.25">
      <c r="A11" s="9" t="s">
        <v>13</v>
      </c>
      <c r="B11" s="1" t="s">
        <v>4</v>
      </c>
      <c r="C11" s="1" t="s">
        <v>4</v>
      </c>
      <c r="D11">
        <v>211</v>
      </c>
    </row>
    <row r="12" spans="1:4" x14ac:dyDescent="0.25">
      <c r="A12" s="9" t="s">
        <v>14</v>
      </c>
      <c r="B12" s="1" t="s">
        <v>4</v>
      </c>
      <c r="C12" s="1" t="s">
        <v>4</v>
      </c>
      <c r="D12">
        <v>223</v>
      </c>
    </row>
    <row r="13" spans="1:4" x14ac:dyDescent="0.25">
      <c r="A13" s="9" t="s">
        <v>15</v>
      </c>
      <c r="B13" s="1" t="s">
        <v>4</v>
      </c>
      <c r="C13" s="1" t="s">
        <v>4</v>
      </c>
      <c r="D13">
        <v>208</v>
      </c>
    </row>
    <row r="14" spans="1:4" x14ac:dyDescent="0.25">
      <c r="A14" s="9" t="s">
        <v>16</v>
      </c>
      <c r="B14" s="1" t="s">
        <v>4</v>
      </c>
      <c r="C14" s="1" t="s">
        <v>4</v>
      </c>
      <c r="D14">
        <v>208</v>
      </c>
    </row>
    <row r="15" spans="1:4" x14ac:dyDescent="0.25">
      <c r="A15" s="9" t="s">
        <v>17</v>
      </c>
      <c r="B15" s="1" t="s">
        <v>4</v>
      </c>
      <c r="C15" s="1" t="s">
        <v>4</v>
      </c>
      <c r="D15">
        <v>208</v>
      </c>
    </row>
    <row r="16" spans="1:4" x14ac:dyDescent="0.25">
      <c r="A16" s="9" t="s">
        <v>18</v>
      </c>
      <c r="B16" s="1" t="s">
        <v>4</v>
      </c>
      <c r="C16" s="1" t="s">
        <v>4</v>
      </c>
      <c r="D16">
        <v>213</v>
      </c>
    </row>
    <row r="17" spans="1:4" x14ac:dyDescent="0.25">
      <c r="A17" s="9" t="s">
        <v>19</v>
      </c>
      <c r="B17" s="1" t="s">
        <v>4</v>
      </c>
      <c r="C17" s="1" t="s">
        <v>4</v>
      </c>
      <c r="D17">
        <v>213</v>
      </c>
    </row>
    <row r="18" spans="1:4" x14ac:dyDescent="0.25">
      <c r="A18" s="9" t="s">
        <v>20</v>
      </c>
      <c r="B18" s="1" t="s">
        <v>21</v>
      </c>
      <c r="C18" s="1" t="s">
        <v>21</v>
      </c>
    </row>
    <row r="19" spans="1:4" x14ac:dyDescent="0.25">
      <c r="A19" s="9" t="s">
        <v>22</v>
      </c>
      <c r="B19" s="1" t="s">
        <v>4</v>
      </c>
      <c r="C19" s="1" t="s">
        <v>4</v>
      </c>
      <c r="D19">
        <v>222</v>
      </c>
    </row>
    <row r="20" spans="1:4" x14ac:dyDescent="0.25">
      <c r="A20" s="9" t="s">
        <v>23</v>
      </c>
      <c r="B20" s="1" t="s">
        <v>4</v>
      </c>
      <c r="C20" s="1" t="s">
        <v>4</v>
      </c>
      <c r="D20">
        <v>208</v>
      </c>
    </row>
    <row r="21" spans="1:4" x14ac:dyDescent="0.25">
      <c r="A21" s="9" t="s">
        <v>24</v>
      </c>
      <c r="B21" s="1" t="s">
        <v>4</v>
      </c>
      <c r="C21" s="1" t="s">
        <v>4</v>
      </c>
      <c r="D21">
        <v>222</v>
      </c>
    </row>
    <row r="22" spans="1:4" x14ac:dyDescent="0.25">
      <c r="A22" s="9" t="s">
        <v>25</v>
      </c>
      <c r="B22" s="1" t="s">
        <v>4</v>
      </c>
      <c r="C22" s="1" t="s">
        <v>4</v>
      </c>
      <c r="D22">
        <v>208</v>
      </c>
    </row>
    <row r="23" spans="1:4" x14ac:dyDescent="0.25">
      <c r="A23" s="9" t="s">
        <v>26</v>
      </c>
      <c r="B23" s="1" t="s">
        <v>4</v>
      </c>
      <c r="C23" s="1" t="s">
        <v>4</v>
      </c>
      <c r="D23">
        <v>208</v>
      </c>
    </row>
    <row r="24" spans="1:4" x14ac:dyDescent="0.25">
      <c r="A24" s="9" t="s">
        <v>27</v>
      </c>
      <c r="B24" s="1" t="s">
        <v>4</v>
      </c>
      <c r="C24" s="1" t="s">
        <v>4</v>
      </c>
      <c r="D24">
        <v>208</v>
      </c>
    </row>
    <row r="25" spans="1:4" x14ac:dyDescent="0.25">
      <c r="A25" s="9" t="s">
        <v>28</v>
      </c>
      <c r="B25" s="1" t="s">
        <v>21</v>
      </c>
      <c r="C25" s="1" t="s">
        <v>21</v>
      </c>
    </row>
    <row r="26" spans="1:4" x14ac:dyDescent="0.25">
      <c r="A26" s="9" t="s">
        <v>29</v>
      </c>
      <c r="B26" s="1" t="s">
        <v>4</v>
      </c>
      <c r="C26" s="1" t="s">
        <v>4</v>
      </c>
      <c r="D26">
        <v>204</v>
      </c>
    </row>
    <row r="27" spans="1:4" x14ac:dyDescent="0.25">
      <c r="A27" s="9" t="s">
        <v>30</v>
      </c>
      <c r="B27" s="1" t="s">
        <v>4</v>
      </c>
      <c r="C27" s="1" t="s">
        <v>4</v>
      </c>
      <c r="D27">
        <v>208</v>
      </c>
    </row>
    <row r="28" spans="1:4" x14ac:dyDescent="0.25">
      <c r="A28" s="9" t="s">
        <v>31</v>
      </c>
      <c r="B28" s="1" t="s">
        <v>4</v>
      </c>
      <c r="C28" s="1" t="s">
        <v>4</v>
      </c>
      <c r="D28">
        <v>206</v>
      </c>
    </row>
    <row r="29" spans="1:4" x14ac:dyDescent="0.25">
      <c r="A29" s="9" t="s">
        <v>32</v>
      </c>
      <c r="B29" s="1" t="s">
        <v>4</v>
      </c>
      <c r="C29" s="1" t="s">
        <v>4</v>
      </c>
      <c r="D29">
        <v>209</v>
      </c>
    </row>
    <row r="30" spans="1:4" x14ac:dyDescent="0.25">
      <c r="A30" s="9" t="s">
        <v>33</v>
      </c>
      <c r="B30" s="1" t="s">
        <v>4</v>
      </c>
      <c r="C30" s="1" t="s">
        <v>4</v>
      </c>
      <c r="D30">
        <v>229</v>
      </c>
    </row>
    <row r="31" spans="1:4" x14ac:dyDescent="0.25">
      <c r="A31" s="9" t="s">
        <v>34</v>
      </c>
      <c r="B31" s="1" t="s">
        <v>4</v>
      </c>
      <c r="C31" s="1" t="s">
        <v>4</v>
      </c>
      <c r="D31">
        <v>212</v>
      </c>
    </row>
    <row r="32" spans="1:4" x14ac:dyDescent="0.25">
      <c r="A32" s="9" t="s">
        <v>35</v>
      </c>
      <c r="B32" s="1" t="s">
        <v>4</v>
      </c>
      <c r="C32" s="1" t="s">
        <v>4</v>
      </c>
      <c r="D32">
        <v>206</v>
      </c>
    </row>
    <row r="33" spans="1:4" x14ac:dyDescent="0.25">
      <c r="A33" s="9" t="s">
        <v>36</v>
      </c>
      <c r="B33" s="1" t="s">
        <v>4</v>
      </c>
      <c r="C33" s="1" t="s">
        <v>4</v>
      </c>
      <c r="D33">
        <v>206</v>
      </c>
    </row>
    <row r="34" spans="1:4" x14ac:dyDescent="0.25">
      <c r="A34" s="9" t="s">
        <v>37</v>
      </c>
      <c r="B34" s="1" t="s">
        <v>4</v>
      </c>
      <c r="C34" s="1" t="s">
        <v>4</v>
      </c>
      <c r="D34">
        <v>206</v>
      </c>
    </row>
    <row r="35" spans="1:4" x14ac:dyDescent="0.25">
      <c r="A35" s="9" t="s">
        <v>38</v>
      </c>
      <c r="B35" s="1" t="s">
        <v>4</v>
      </c>
      <c r="C35" s="1" t="s">
        <v>4</v>
      </c>
      <c r="D35">
        <v>206</v>
      </c>
    </row>
    <row r="36" spans="1:4" x14ac:dyDescent="0.25">
      <c r="A36" s="9" t="s">
        <v>39</v>
      </c>
      <c r="B36" s="1" t="s">
        <v>4</v>
      </c>
      <c r="C36" s="1" t="s">
        <v>4</v>
      </c>
      <c r="D36">
        <v>208</v>
      </c>
    </row>
    <row r="37" spans="1:4" x14ac:dyDescent="0.25">
      <c r="A37" s="9" t="s">
        <v>40</v>
      </c>
      <c r="B37" s="1" t="s">
        <v>4</v>
      </c>
      <c r="C37" s="1" t="s">
        <v>4</v>
      </c>
      <c r="D37">
        <v>207</v>
      </c>
    </row>
    <row r="38" spans="1:4" x14ac:dyDescent="0.25">
      <c r="A38" s="9" t="s">
        <v>41</v>
      </c>
      <c r="B38" s="1" t="s">
        <v>4</v>
      </c>
      <c r="C38" s="1" t="s">
        <v>4</v>
      </c>
      <c r="D38">
        <v>210</v>
      </c>
    </row>
    <row r="39" spans="1:4" x14ac:dyDescent="0.25">
      <c r="A39" s="9" t="s">
        <v>42</v>
      </c>
      <c r="B39" s="1" t="s">
        <v>4</v>
      </c>
      <c r="C39" s="1" t="s">
        <v>4</v>
      </c>
      <c r="D39">
        <v>215</v>
      </c>
    </row>
    <row r="40" spans="1:4" s="12" customFormat="1" x14ac:dyDescent="0.25">
      <c r="A40" s="9" t="s">
        <v>43</v>
      </c>
      <c r="B40" s="11" t="s">
        <v>4</v>
      </c>
      <c r="C40" s="11" t="s">
        <v>21</v>
      </c>
      <c r="D40" s="12">
        <v>197</v>
      </c>
    </row>
    <row r="41" spans="1:4" x14ac:dyDescent="0.25">
      <c r="A41" s="9" t="s">
        <v>44</v>
      </c>
      <c r="B41" s="1" t="s">
        <v>4</v>
      </c>
      <c r="C41" s="1" t="s">
        <v>4</v>
      </c>
      <c r="D41">
        <v>206</v>
      </c>
    </row>
    <row r="42" spans="1:4" x14ac:dyDescent="0.25">
      <c r="A42" s="9" t="s">
        <v>45</v>
      </c>
      <c r="B42" s="1" t="s">
        <v>4</v>
      </c>
      <c r="C42" s="1" t="s">
        <v>4</v>
      </c>
      <c r="D42">
        <v>214</v>
      </c>
    </row>
    <row r="43" spans="1:4" x14ac:dyDescent="0.25">
      <c r="A43" s="9" t="s">
        <v>46</v>
      </c>
      <c r="B43" s="1" t="s">
        <v>4</v>
      </c>
      <c r="C43" s="1" t="s">
        <v>4</v>
      </c>
      <c r="D43">
        <v>206</v>
      </c>
    </row>
    <row r="44" spans="1:4" x14ac:dyDescent="0.25">
      <c r="A44" s="9" t="s">
        <v>47</v>
      </c>
      <c r="B44" s="1" t="s">
        <v>4</v>
      </c>
      <c r="C44" s="1" t="s">
        <v>4</v>
      </c>
      <c r="D44">
        <v>223</v>
      </c>
    </row>
    <row r="45" spans="1:4" x14ac:dyDescent="0.25">
      <c r="A45" s="9" t="s">
        <v>48</v>
      </c>
      <c r="B45" s="1" t="s">
        <v>4</v>
      </c>
      <c r="C45" s="1" t="s">
        <v>4</v>
      </c>
      <c r="D45">
        <v>207</v>
      </c>
    </row>
    <row r="46" spans="1:4" x14ac:dyDescent="0.25">
      <c r="A46" s="9" t="s">
        <v>49</v>
      </c>
      <c r="B46" s="1" t="s">
        <v>4</v>
      </c>
      <c r="C46" s="1" t="s">
        <v>4</v>
      </c>
      <c r="D46">
        <v>205</v>
      </c>
    </row>
    <row r="47" spans="1:4" s="12" customFormat="1" x14ac:dyDescent="0.25">
      <c r="A47" s="9" t="s">
        <v>50</v>
      </c>
      <c r="B47" s="11" t="s">
        <v>4</v>
      </c>
      <c r="C47" s="11" t="s">
        <v>21</v>
      </c>
      <c r="D47" s="12">
        <v>305</v>
      </c>
    </row>
    <row r="48" spans="1:4" s="12" customFormat="1" x14ac:dyDescent="0.25">
      <c r="A48" s="9" t="s">
        <v>51</v>
      </c>
      <c r="B48" s="11" t="s">
        <v>4</v>
      </c>
      <c r="C48" s="11" t="s">
        <v>21</v>
      </c>
      <c r="D48" s="12">
        <v>214</v>
      </c>
    </row>
    <row r="49" spans="1:4" x14ac:dyDescent="0.25">
      <c r="A49" s="9" t="s">
        <v>52</v>
      </c>
      <c r="B49" s="1" t="s">
        <v>4</v>
      </c>
      <c r="C49" s="1" t="s">
        <v>4</v>
      </c>
      <c r="D49">
        <v>202</v>
      </c>
    </row>
    <row r="50" spans="1:4" x14ac:dyDescent="0.25">
      <c r="A50" s="9" t="s">
        <v>53</v>
      </c>
      <c r="B50" s="1" t="s">
        <v>4</v>
      </c>
      <c r="C50" s="1" t="s">
        <v>4</v>
      </c>
      <c r="D50">
        <v>213</v>
      </c>
    </row>
    <row r="51" spans="1:4" x14ac:dyDescent="0.25">
      <c r="A51" s="9" t="s">
        <v>54</v>
      </c>
      <c r="B51" s="1" t="s">
        <v>4</v>
      </c>
      <c r="C51" s="1" t="s">
        <v>4</v>
      </c>
      <c r="D51">
        <v>210</v>
      </c>
    </row>
    <row r="52" spans="1:4" x14ac:dyDescent="0.25">
      <c r="A52" s="9" t="s">
        <v>55</v>
      </c>
      <c r="B52" s="1" t="s">
        <v>4</v>
      </c>
      <c r="C52" s="1" t="s">
        <v>4</v>
      </c>
      <c r="D52">
        <v>203</v>
      </c>
    </row>
    <row r="53" spans="1:4" s="12" customFormat="1" ht="15.75" customHeight="1" x14ac:dyDescent="0.25">
      <c r="A53" s="9" t="s">
        <v>56</v>
      </c>
      <c r="B53" s="11" t="s">
        <v>4</v>
      </c>
      <c r="C53" s="11" t="s">
        <v>21</v>
      </c>
      <c r="D53" s="12">
        <v>215</v>
      </c>
    </row>
    <row r="54" spans="1:4" x14ac:dyDescent="0.25">
      <c r="A54" s="9" t="s">
        <v>57</v>
      </c>
      <c r="B54" s="1" t="s">
        <v>4</v>
      </c>
      <c r="C54" s="1" t="s">
        <v>4</v>
      </c>
      <c r="D54">
        <v>204</v>
      </c>
    </row>
    <row r="55" spans="1:4" s="12" customFormat="1" x14ac:dyDescent="0.25">
      <c r="A55" s="9" t="s">
        <v>58</v>
      </c>
      <c r="B55" s="11" t="s">
        <v>4</v>
      </c>
      <c r="C55" s="11" t="s">
        <v>21</v>
      </c>
      <c r="D55" s="12">
        <v>210</v>
      </c>
    </row>
    <row r="56" spans="1:4" x14ac:dyDescent="0.25">
      <c r="A56" s="9" t="s">
        <v>59</v>
      </c>
      <c r="B56" s="1" t="s">
        <v>4</v>
      </c>
      <c r="C56" s="1" t="s">
        <v>4</v>
      </c>
      <c r="D56">
        <v>204</v>
      </c>
    </row>
    <row r="57" spans="1:4" x14ac:dyDescent="0.25">
      <c r="A57" s="9" t="s">
        <v>60</v>
      </c>
      <c r="B57" s="1" t="s">
        <v>4</v>
      </c>
      <c r="C57" s="1" t="s">
        <v>4</v>
      </c>
      <c r="D57">
        <v>199</v>
      </c>
    </row>
    <row r="58" spans="1:4" x14ac:dyDescent="0.25">
      <c r="A58" s="9" t="s">
        <v>61</v>
      </c>
      <c r="B58" s="1" t="s">
        <v>4</v>
      </c>
      <c r="C58" s="1" t="s">
        <v>4</v>
      </c>
      <c r="D58">
        <v>204</v>
      </c>
    </row>
    <row r="59" spans="1:4" s="12" customFormat="1" x14ac:dyDescent="0.25">
      <c r="A59" s="9" t="s">
        <v>62</v>
      </c>
      <c r="B59" s="11" t="s">
        <v>4</v>
      </c>
      <c r="C59" s="11" t="s">
        <v>21</v>
      </c>
      <c r="D59" s="12">
        <v>229</v>
      </c>
    </row>
    <row r="60" spans="1:4" s="12" customFormat="1" x14ac:dyDescent="0.25">
      <c r="A60" s="9" t="s">
        <v>63</v>
      </c>
      <c r="B60" s="11" t="s">
        <v>4</v>
      </c>
      <c r="C60" s="11" t="s">
        <v>21</v>
      </c>
      <c r="D60" s="12">
        <v>217</v>
      </c>
    </row>
    <row r="61" spans="1:4" x14ac:dyDescent="0.25">
      <c r="A61" s="9" t="s">
        <v>64</v>
      </c>
      <c r="B61" s="1" t="s">
        <v>4</v>
      </c>
      <c r="C61" s="1" t="s">
        <v>4</v>
      </c>
      <c r="D61">
        <v>207</v>
      </c>
    </row>
    <row r="62" spans="1:4" s="12" customFormat="1" x14ac:dyDescent="0.25">
      <c r="A62" s="9" t="s">
        <v>65</v>
      </c>
      <c r="B62" s="11" t="s">
        <v>4</v>
      </c>
      <c r="C62" s="11" t="s">
        <v>21</v>
      </c>
      <c r="D62" s="12">
        <v>248</v>
      </c>
    </row>
    <row r="63" spans="1:4" s="12" customFormat="1" x14ac:dyDescent="0.25">
      <c r="A63" s="9" t="s">
        <v>66</v>
      </c>
      <c r="B63" s="11" t="s">
        <v>4</v>
      </c>
      <c r="C63" s="11" t="s">
        <v>21</v>
      </c>
      <c r="D63" s="12">
        <v>221</v>
      </c>
    </row>
    <row r="64" spans="1:4" s="12" customFormat="1" x14ac:dyDescent="0.25">
      <c r="A64" s="9" t="s">
        <v>67</v>
      </c>
      <c r="B64" s="11" t="s">
        <v>4</v>
      </c>
      <c r="C64" s="11" t="s">
        <v>21</v>
      </c>
      <c r="D64" s="12">
        <v>219</v>
      </c>
    </row>
    <row r="65" spans="1:4" x14ac:dyDescent="0.25">
      <c r="A65" s="9" t="s">
        <v>68</v>
      </c>
      <c r="B65" s="1" t="s">
        <v>21</v>
      </c>
      <c r="C65" s="1" t="s">
        <v>21</v>
      </c>
    </row>
    <row r="66" spans="1:4" s="12" customFormat="1" x14ac:dyDescent="0.25">
      <c r="A66" s="9" t="s">
        <v>69</v>
      </c>
      <c r="B66" s="11" t="s">
        <v>4</v>
      </c>
      <c r="C66" s="11" t="s">
        <v>21</v>
      </c>
      <c r="D66" s="12">
        <v>224</v>
      </c>
    </row>
    <row r="67" spans="1:4" x14ac:dyDescent="0.25">
      <c r="A67" s="9" t="s">
        <v>70</v>
      </c>
      <c r="B67" s="1" t="s">
        <v>21</v>
      </c>
      <c r="C67" s="1" t="s">
        <v>21</v>
      </c>
    </row>
    <row r="68" spans="1:4" s="12" customFormat="1" x14ac:dyDescent="0.25">
      <c r="A68" s="9" t="s">
        <v>71</v>
      </c>
      <c r="B68" s="11" t="s">
        <v>4</v>
      </c>
      <c r="C68" s="11" t="s">
        <v>21</v>
      </c>
      <c r="D68" s="12">
        <v>226</v>
      </c>
    </row>
    <row r="69" spans="1:4" s="12" customFormat="1" x14ac:dyDescent="0.25">
      <c r="A69" s="9" t="s">
        <v>72</v>
      </c>
      <c r="B69" s="11" t="s">
        <v>4</v>
      </c>
      <c r="C69" s="11" t="s">
        <v>21</v>
      </c>
      <c r="D69" s="12">
        <v>209</v>
      </c>
    </row>
    <row r="70" spans="1:4" s="12" customFormat="1" x14ac:dyDescent="0.25">
      <c r="A70" s="9" t="s">
        <v>73</v>
      </c>
      <c r="B70" s="11" t="s">
        <v>4</v>
      </c>
      <c r="C70" s="11" t="s">
        <v>21</v>
      </c>
      <c r="D70" s="12">
        <v>218</v>
      </c>
    </row>
    <row r="71" spans="1:4" x14ac:dyDescent="0.25">
      <c r="A71" s="9" t="s">
        <v>68</v>
      </c>
      <c r="B71" s="1" t="s">
        <v>21</v>
      </c>
      <c r="C71" s="1" t="s">
        <v>21</v>
      </c>
    </row>
    <row r="72" spans="1:4" s="12" customFormat="1" x14ac:dyDescent="0.25">
      <c r="A72" s="9" t="s">
        <v>74</v>
      </c>
      <c r="B72" s="11" t="s">
        <v>4</v>
      </c>
      <c r="C72" s="11" t="s">
        <v>21</v>
      </c>
      <c r="D72" s="12">
        <v>301</v>
      </c>
    </row>
    <row r="73" spans="1:4" x14ac:dyDescent="0.25">
      <c r="A73" s="9" t="s">
        <v>75</v>
      </c>
      <c r="B73" s="1" t="s">
        <v>21</v>
      </c>
      <c r="C73" s="1" t="s">
        <v>21</v>
      </c>
    </row>
    <row r="74" spans="1:4" x14ac:dyDescent="0.25">
      <c r="A74" s="9" t="s">
        <v>76</v>
      </c>
      <c r="B74" s="1" t="s">
        <v>21</v>
      </c>
      <c r="C74" s="1" t="s">
        <v>21</v>
      </c>
    </row>
    <row r="75" spans="1:4" x14ac:dyDescent="0.25">
      <c r="A75" s="9" t="s">
        <v>77</v>
      </c>
      <c r="B75" s="1" t="s">
        <v>21</v>
      </c>
      <c r="C75" s="1" t="s">
        <v>21</v>
      </c>
    </row>
    <row r="76" spans="1:4" x14ac:dyDescent="0.25">
      <c r="A76" s="9" t="s">
        <v>78</v>
      </c>
      <c r="B76" s="1" t="s">
        <v>21</v>
      </c>
      <c r="C76" s="1" t="s">
        <v>21</v>
      </c>
    </row>
    <row r="77" spans="1:4" x14ac:dyDescent="0.25">
      <c r="A77" s="9" t="s">
        <v>79</v>
      </c>
      <c r="B77" s="1" t="s">
        <v>21</v>
      </c>
      <c r="C77" s="1" t="s">
        <v>21</v>
      </c>
    </row>
    <row r="78" spans="1:4" x14ac:dyDescent="0.25">
      <c r="A78" s="9" t="s">
        <v>80</v>
      </c>
      <c r="B78" s="1" t="s">
        <v>21</v>
      </c>
      <c r="C78" s="1" t="s">
        <v>21</v>
      </c>
    </row>
    <row r="79" spans="1:4" x14ac:dyDescent="0.25">
      <c r="A79" s="9" t="s">
        <v>81</v>
      </c>
      <c r="B79" s="1" t="s">
        <v>21</v>
      </c>
      <c r="C79" s="1" t="s">
        <v>21</v>
      </c>
    </row>
    <row r="80" spans="1:4" x14ac:dyDescent="0.25">
      <c r="A80" s="9" t="s">
        <v>82</v>
      </c>
      <c r="B80" s="1" t="s">
        <v>21</v>
      </c>
      <c r="C80" s="1" t="s">
        <v>21</v>
      </c>
    </row>
    <row r="81" spans="1:3" x14ac:dyDescent="0.25">
      <c r="A81" s="9" t="s">
        <v>83</v>
      </c>
      <c r="B81" s="1" t="s">
        <v>21</v>
      </c>
      <c r="C81" s="1" t="s">
        <v>21</v>
      </c>
    </row>
    <row r="82" spans="1:3" x14ac:dyDescent="0.25">
      <c r="A82" s="9" t="s">
        <v>84</v>
      </c>
      <c r="B82" s="1" t="s">
        <v>21</v>
      </c>
      <c r="C82" s="1" t="s">
        <v>21</v>
      </c>
    </row>
    <row r="83" spans="1:3" x14ac:dyDescent="0.25">
      <c r="A83" s="9" t="s">
        <v>85</v>
      </c>
      <c r="B83" s="1" t="s">
        <v>21</v>
      </c>
      <c r="C83" s="1" t="s">
        <v>21</v>
      </c>
    </row>
    <row r="84" spans="1:3" x14ac:dyDescent="0.25">
      <c r="A84" s="9" t="s">
        <v>86</v>
      </c>
      <c r="B84" s="1" t="s">
        <v>21</v>
      </c>
      <c r="C84" s="1" t="s">
        <v>21</v>
      </c>
    </row>
    <row r="85" spans="1:3" x14ac:dyDescent="0.25">
      <c r="A85" s="9" t="s">
        <v>87</v>
      </c>
      <c r="B85" s="1" t="s">
        <v>21</v>
      </c>
      <c r="C85" s="1" t="s">
        <v>21</v>
      </c>
    </row>
    <row r="86" spans="1:3" x14ac:dyDescent="0.25">
      <c r="A86" s="9" t="s">
        <v>88</v>
      </c>
      <c r="B86" s="1" t="s">
        <v>21</v>
      </c>
      <c r="C86" s="1" t="s">
        <v>21</v>
      </c>
    </row>
    <row r="87" spans="1:3" x14ac:dyDescent="0.25">
      <c r="A87" s="9" t="s">
        <v>89</v>
      </c>
      <c r="B87" s="1" t="s">
        <v>21</v>
      </c>
      <c r="C87" s="1" t="s">
        <v>21</v>
      </c>
    </row>
    <row r="88" spans="1:3" x14ac:dyDescent="0.25">
      <c r="A88" s="9" t="s">
        <v>90</v>
      </c>
      <c r="B88" s="1" t="s">
        <v>21</v>
      </c>
      <c r="C88" s="1" t="s">
        <v>21</v>
      </c>
    </row>
    <row r="89" spans="1:3" x14ac:dyDescent="0.25">
      <c r="A89" s="9" t="s">
        <v>91</v>
      </c>
      <c r="B89" s="1" t="s">
        <v>21</v>
      </c>
      <c r="C89" s="1" t="s">
        <v>21</v>
      </c>
    </row>
    <row r="90" spans="1:3" x14ac:dyDescent="0.25">
      <c r="A90" s="9" t="s">
        <v>92</v>
      </c>
      <c r="B90" s="1" t="s">
        <v>21</v>
      </c>
      <c r="C90" s="1" t="s">
        <v>21</v>
      </c>
    </row>
    <row r="91" spans="1:3" x14ac:dyDescent="0.25">
      <c r="A91" s="9" t="s">
        <v>93</v>
      </c>
      <c r="B91" s="1" t="s">
        <v>21</v>
      </c>
      <c r="C91" s="1" t="s">
        <v>21</v>
      </c>
    </row>
    <row r="92" spans="1:3" x14ac:dyDescent="0.25">
      <c r="A92" s="9" t="s">
        <v>94</v>
      </c>
      <c r="B92" s="1" t="s">
        <v>21</v>
      </c>
      <c r="C92" s="1" t="s">
        <v>21</v>
      </c>
    </row>
    <row r="93" spans="1:3" x14ac:dyDescent="0.25">
      <c r="A93" s="9" t="s">
        <v>95</v>
      </c>
      <c r="B93" s="1" t="s">
        <v>21</v>
      </c>
      <c r="C93" s="1" t="s">
        <v>21</v>
      </c>
    </row>
    <row r="94" spans="1:3" x14ac:dyDescent="0.25">
      <c r="A94" s="9" t="s">
        <v>96</v>
      </c>
      <c r="B94" s="1" t="s">
        <v>21</v>
      </c>
      <c r="C94" s="1" t="s">
        <v>21</v>
      </c>
    </row>
    <row r="95" spans="1:3" x14ac:dyDescent="0.25">
      <c r="A95" s="9" t="s">
        <v>97</v>
      </c>
      <c r="B95" s="1" t="s">
        <v>21</v>
      </c>
      <c r="C95" s="1" t="s">
        <v>21</v>
      </c>
    </row>
    <row r="96" spans="1:3" x14ac:dyDescent="0.25">
      <c r="A96" s="9" t="s">
        <v>98</v>
      </c>
      <c r="B96" s="1" t="s">
        <v>21</v>
      </c>
      <c r="C96" s="1" t="s">
        <v>21</v>
      </c>
    </row>
    <row r="97" spans="1:3" x14ac:dyDescent="0.25">
      <c r="A97" s="9" t="s">
        <v>99</v>
      </c>
      <c r="B97" s="1" t="s">
        <v>21</v>
      </c>
      <c r="C97" s="1" t="s">
        <v>21</v>
      </c>
    </row>
    <row r="98" spans="1:3" x14ac:dyDescent="0.25">
      <c r="A98" s="9" t="s">
        <v>100</v>
      </c>
      <c r="B98" s="1" t="s">
        <v>21</v>
      </c>
      <c r="C98" s="1" t="s">
        <v>21</v>
      </c>
    </row>
    <row r="99" spans="1:3" x14ac:dyDescent="0.25">
      <c r="A99" s="9" t="s">
        <v>101</v>
      </c>
      <c r="B99" s="1" t="s">
        <v>21</v>
      </c>
      <c r="C99" s="1" t="s">
        <v>21</v>
      </c>
    </row>
    <row r="100" spans="1:3" x14ac:dyDescent="0.25">
      <c r="A100" s="9" t="s">
        <v>102</v>
      </c>
      <c r="B100" s="1" t="s">
        <v>21</v>
      </c>
      <c r="C100" s="1" t="s">
        <v>21</v>
      </c>
    </row>
    <row r="101" spans="1:3" x14ac:dyDescent="0.25">
      <c r="A101" s="9" t="s">
        <v>103</v>
      </c>
      <c r="B101" s="1" t="s">
        <v>21</v>
      </c>
      <c r="C101" s="1" t="s">
        <v>21</v>
      </c>
    </row>
    <row r="102" spans="1:3" x14ac:dyDescent="0.25">
      <c r="A102" s="9" t="s">
        <v>104</v>
      </c>
      <c r="B102" s="1" t="s">
        <v>21</v>
      </c>
      <c r="C102" s="1" t="s">
        <v>21</v>
      </c>
    </row>
    <row r="103" spans="1:3" x14ac:dyDescent="0.25">
      <c r="A103" s="9" t="s">
        <v>105</v>
      </c>
      <c r="B103" s="1" t="s">
        <v>21</v>
      </c>
      <c r="C103" s="1" t="s">
        <v>21</v>
      </c>
    </row>
    <row r="104" spans="1:3" x14ac:dyDescent="0.25">
      <c r="A104" s="9" t="s">
        <v>106</v>
      </c>
      <c r="B104" s="1" t="s">
        <v>21</v>
      </c>
      <c r="C104" s="1" t="s">
        <v>21</v>
      </c>
    </row>
    <row r="105" spans="1:3" x14ac:dyDescent="0.25">
      <c r="A105" s="9" t="s">
        <v>107</v>
      </c>
      <c r="B105" s="1" t="s">
        <v>21</v>
      </c>
      <c r="C105" s="1" t="s">
        <v>21</v>
      </c>
    </row>
    <row r="106" spans="1:3" x14ac:dyDescent="0.25">
      <c r="A106" s="9" t="s">
        <v>108</v>
      </c>
      <c r="B106" s="1" t="s">
        <v>21</v>
      </c>
      <c r="C106" s="1" t="s">
        <v>21</v>
      </c>
    </row>
    <row r="107" spans="1:3" x14ac:dyDescent="0.25">
      <c r="A107" s="9" t="s">
        <v>109</v>
      </c>
      <c r="B107" s="1" t="s">
        <v>21</v>
      </c>
      <c r="C107" s="1" t="s">
        <v>21</v>
      </c>
    </row>
    <row r="108" spans="1:3" x14ac:dyDescent="0.25">
      <c r="A108" s="9" t="s">
        <v>110</v>
      </c>
      <c r="B108" s="1" t="s">
        <v>21</v>
      </c>
      <c r="C108" s="1" t="s">
        <v>21</v>
      </c>
    </row>
    <row r="109" spans="1:3" x14ac:dyDescent="0.25">
      <c r="A109" s="9" t="s">
        <v>111</v>
      </c>
      <c r="B109" s="1" t="s">
        <v>21</v>
      </c>
      <c r="C109" s="1" t="s">
        <v>21</v>
      </c>
    </row>
    <row r="110" spans="1:3" x14ac:dyDescent="0.25">
      <c r="A110" s="9" t="s">
        <v>112</v>
      </c>
      <c r="B110" s="1" t="s">
        <v>21</v>
      </c>
      <c r="C110" s="1" t="s">
        <v>21</v>
      </c>
    </row>
    <row r="111" spans="1:3" x14ac:dyDescent="0.25">
      <c r="A111" s="9" t="s">
        <v>113</v>
      </c>
      <c r="B111" s="1" t="s">
        <v>21</v>
      </c>
      <c r="C111" s="1" t="s">
        <v>21</v>
      </c>
    </row>
    <row r="112" spans="1:3" x14ac:dyDescent="0.25">
      <c r="A112" s="9" t="s">
        <v>114</v>
      </c>
      <c r="B112" s="1" t="s">
        <v>21</v>
      </c>
      <c r="C112" s="1" t="s">
        <v>21</v>
      </c>
    </row>
    <row r="113" spans="1:3" x14ac:dyDescent="0.25">
      <c r="A113" s="9" t="s">
        <v>115</v>
      </c>
      <c r="B113" s="1" t="s">
        <v>21</v>
      </c>
      <c r="C113" s="1" t="s">
        <v>21</v>
      </c>
    </row>
    <row r="114" spans="1:3" x14ac:dyDescent="0.25">
      <c r="A114" s="9" t="s">
        <v>116</v>
      </c>
      <c r="B114" s="1" t="s">
        <v>21</v>
      </c>
      <c r="C114" s="1" t="s">
        <v>21</v>
      </c>
    </row>
    <row r="115" spans="1:3" x14ac:dyDescent="0.25">
      <c r="A115" s="9" t="s">
        <v>117</v>
      </c>
      <c r="B115" s="1" t="s">
        <v>21</v>
      </c>
      <c r="C115" s="1" t="s">
        <v>21</v>
      </c>
    </row>
    <row r="116" spans="1:3" x14ac:dyDescent="0.25">
      <c r="A116" s="9" t="s">
        <v>118</v>
      </c>
      <c r="B116" s="1" t="s">
        <v>21</v>
      </c>
      <c r="C116" s="1" t="s">
        <v>21</v>
      </c>
    </row>
    <row r="117" spans="1:3" x14ac:dyDescent="0.25">
      <c r="A117" s="9" t="s">
        <v>119</v>
      </c>
      <c r="B117" s="1" t="s">
        <v>21</v>
      </c>
      <c r="C117" s="1" t="s">
        <v>21</v>
      </c>
    </row>
    <row r="118" spans="1:3" x14ac:dyDescent="0.25">
      <c r="A118" s="9" t="s">
        <v>120</v>
      </c>
      <c r="B118" s="1" t="s">
        <v>21</v>
      </c>
      <c r="C118" s="1" t="s">
        <v>21</v>
      </c>
    </row>
    <row r="119" spans="1:3" x14ac:dyDescent="0.25">
      <c r="A119" s="9" t="s">
        <v>121</v>
      </c>
      <c r="B119" s="1" t="s">
        <v>21</v>
      </c>
      <c r="C119" s="1" t="s">
        <v>21</v>
      </c>
    </row>
    <row r="120" spans="1:3" x14ac:dyDescent="0.25">
      <c r="A120" s="9" t="s">
        <v>122</v>
      </c>
      <c r="B120" s="1" t="s">
        <v>21</v>
      </c>
      <c r="C120" s="1" t="s">
        <v>21</v>
      </c>
    </row>
    <row r="121" spans="1:3" x14ac:dyDescent="0.25">
      <c r="A121" s="9" t="s">
        <v>123</v>
      </c>
      <c r="B121" s="1" t="s">
        <v>21</v>
      </c>
      <c r="C121" s="1" t="s">
        <v>21</v>
      </c>
    </row>
    <row r="122" spans="1:3" x14ac:dyDescent="0.25">
      <c r="A122" s="9" t="s">
        <v>124</v>
      </c>
      <c r="B122" s="1" t="s">
        <v>21</v>
      </c>
      <c r="C122" s="1" t="s">
        <v>21</v>
      </c>
    </row>
    <row r="123" spans="1:3" x14ac:dyDescent="0.25">
      <c r="A123" s="9" t="s">
        <v>125</v>
      </c>
      <c r="B123" s="1" t="s">
        <v>21</v>
      </c>
      <c r="C123" s="1" t="s">
        <v>21</v>
      </c>
    </row>
    <row r="124" spans="1:3" x14ac:dyDescent="0.25">
      <c r="A124" s="9" t="s">
        <v>126</v>
      </c>
      <c r="B124" s="1" t="s">
        <v>21</v>
      </c>
      <c r="C124" s="1" t="s">
        <v>21</v>
      </c>
    </row>
    <row r="125" spans="1:3" x14ac:dyDescent="0.25">
      <c r="A125" s="9" t="s">
        <v>127</v>
      </c>
      <c r="B125" s="1" t="s">
        <v>21</v>
      </c>
      <c r="C125" s="1" t="s">
        <v>21</v>
      </c>
    </row>
    <row r="126" spans="1:3" x14ac:dyDescent="0.25">
      <c r="A126" s="9" t="s">
        <v>128</v>
      </c>
      <c r="B126" s="1" t="s">
        <v>21</v>
      </c>
      <c r="C126" s="1" t="s">
        <v>21</v>
      </c>
    </row>
    <row r="127" spans="1:3" x14ac:dyDescent="0.25">
      <c r="A127" s="9" t="s">
        <v>129</v>
      </c>
      <c r="B127" s="1" t="s">
        <v>21</v>
      </c>
      <c r="C127" s="1" t="s">
        <v>21</v>
      </c>
    </row>
    <row r="128" spans="1:3" x14ac:dyDescent="0.25">
      <c r="A128" s="9" t="s">
        <v>130</v>
      </c>
      <c r="B128" s="1" t="s">
        <v>21</v>
      </c>
      <c r="C128" s="1" t="s">
        <v>21</v>
      </c>
    </row>
    <row r="129" spans="1:3" x14ac:dyDescent="0.25">
      <c r="A129" s="9" t="s">
        <v>131</v>
      </c>
      <c r="B129" s="1" t="s">
        <v>21</v>
      </c>
      <c r="C129" s="1" t="s">
        <v>21</v>
      </c>
    </row>
    <row r="130" spans="1:3" x14ac:dyDescent="0.25">
      <c r="A130" s="9" t="s">
        <v>132</v>
      </c>
      <c r="B130" s="1" t="s">
        <v>21</v>
      </c>
      <c r="C130" s="1" t="s">
        <v>21</v>
      </c>
    </row>
    <row r="131" spans="1:3" x14ac:dyDescent="0.25">
      <c r="A131" s="9" t="s">
        <v>133</v>
      </c>
      <c r="B131" s="1" t="s">
        <v>21</v>
      </c>
      <c r="C131" s="1" t="s">
        <v>21</v>
      </c>
    </row>
    <row r="132" spans="1:3" x14ac:dyDescent="0.25">
      <c r="A132" s="9" t="s">
        <v>134</v>
      </c>
      <c r="B132" s="1" t="s">
        <v>21</v>
      </c>
      <c r="C132" s="1" t="s">
        <v>21</v>
      </c>
    </row>
    <row r="133" spans="1:3" x14ac:dyDescent="0.25">
      <c r="A133" s="9" t="s">
        <v>135</v>
      </c>
      <c r="B133" s="1" t="s">
        <v>21</v>
      </c>
      <c r="C133" s="1" t="s">
        <v>21</v>
      </c>
    </row>
    <row r="134" spans="1:3" x14ac:dyDescent="0.25">
      <c r="A134" s="9" t="s">
        <v>136</v>
      </c>
      <c r="B134" s="1" t="s">
        <v>21</v>
      </c>
      <c r="C134" s="1" t="s">
        <v>21</v>
      </c>
    </row>
    <row r="135" spans="1:3" x14ac:dyDescent="0.25">
      <c r="A135" s="9" t="s">
        <v>137</v>
      </c>
      <c r="B135" s="1" t="s">
        <v>21</v>
      </c>
      <c r="C135" s="1" t="s">
        <v>21</v>
      </c>
    </row>
    <row r="136" spans="1:3" x14ac:dyDescent="0.25">
      <c r="A136" s="9" t="s">
        <v>138</v>
      </c>
      <c r="B136" s="1" t="s">
        <v>21</v>
      </c>
      <c r="C136" s="1" t="s">
        <v>21</v>
      </c>
    </row>
    <row r="137" spans="1:3" x14ac:dyDescent="0.25">
      <c r="A137" s="9" t="s">
        <v>139</v>
      </c>
      <c r="B137" s="1" t="s">
        <v>21</v>
      </c>
      <c r="C137" s="1" t="s">
        <v>21</v>
      </c>
    </row>
    <row r="138" spans="1:3" x14ac:dyDescent="0.25">
      <c r="A138" s="9" t="s">
        <v>140</v>
      </c>
      <c r="B138" s="1" t="s">
        <v>21</v>
      </c>
      <c r="C138" s="1" t="s">
        <v>21</v>
      </c>
    </row>
    <row r="139" spans="1:3" x14ac:dyDescent="0.25">
      <c r="A139" s="9" t="s">
        <v>141</v>
      </c>
      <c r="B139" s="1" t="s">
        <v>21</v>
      </c>
      <c r="C139" s="1" t="s">
        <v>21</v>
      </c>
    </row>
    <row r="140" spans="1:3" x14ac:dyDescent="0.25">
      <c r="A140" s="9" t="s">
        <v>142</v>
      </c>
      <c r="B140" s="1" t="s">
        <v>21</v>
      </c>
      <c r="C140" s="1" t="s">
        <v>21</v>
      </c>
    </row>
    <row r="141" spans="1:3" x14ac:dyDescent="0.25">
      <c r="A141" s="9" t="s">
        <v>143</v>
      </c>
      <c r="B141" s="1" t="s">
        <v>21</v>
      </c>
      <c r="C141" s="1" t="s">
        <v>21</v>
      </c>
    </row>
    <row r="142" spans="1:3" x14ac:dyDescent="0.25">
      <c r="A142" s="9" t="s">
        <v>144</v>
      </c>
      <c r="B142" s="1" t="s">
        <v>21</v>
      </c>
      <c r="C142" s="1" t="s">
        <v>21</v>
      </c>
    </row>
    <row r="143" spans="1:3" x14ac:dyDescent="0.25">
      <c r="A143" s="9" t="s">
        <v>145</v>
      </c>
      <c r="B143" s="1" t="s">
        <v>21</v>
      </c>
      <c r="C143" s="1" t="s">
        <v>21</v>
      </c>
    </row>
    <row r="144" spans="1:3" x14ac:dyDescent="0.25">
      <c r="A144" s="9" t="s">
        <v>146</v>
      </c>
      <c r="B144" s="1" t="s">
        <v>21</v>
      </c>
      <c r="C144" s="1" t="s">
        <v>21</v>
      </c>
    </row>
    <row r="145" spans="1:3" x14ac:dyDescent="0.25">
      <c r="A145" s="9" t="s">
        <v>147</v>
      </c>
      <c r="B145" s="1" t="s">
        <v>21</v>
      </c>
      <c r="C145" s="1" t="s">
        <v>21</v>
      </c>
    </row>
    <row r="146" spans="1:3" x14ac:dyDescent="0.25">
      <c r="A146" s="9" t="s">
        <v>148</v>
      </c>
      <c r="B146" s="1" t="s">
        <v>21</v>
      </c>
      <c r="C146" s="1" t="s">
        <v>21</v>
      </c>
    </row>
    <row r="147" spans="1:3" x14ac:dyDescent="0.25">
      <c r="A147" s="9" t="s">
        <v>149</v>
      </c>
      <c r="B147" s="1" t="s">
        <v>21</v>
      </c>
      <c r="C147" s="1" t="s">
        <v>21</v>
      </c>
    </row>
    <row r="148" spans="1:3" x14ac:dyDescent="0.25">
      <c r="A148" s="9" t="s">
        <v>150</v>
      </c>
      <c r="B148" s="1" t="s">
        <v>21</v>
      </c>
      <c r="C148" s="1" t="s">
        <v>21</v>
      </c>
    </row>
    <row r="149" spans="1:3" x14ac:dyDescent="0.25">
      <c r="A149" s="9" t="s">
        <v>151</v>
      </c>
      <c r="B149" s="1" t="s">
        <v>21</v>
      </c>
      <c r="C149" s="1" t="s">
        <v>21</v>
      </c>
    </row>
    <row r="150" spans="1:3" x14ac:dyDescent="0.25">
      <c r="A150" s="9" t="s">
        <v>152</v>
      </c>
      <c r="B150" s="1" t="s">
        <v>21</v>
      </c>
      <c r="C150" s="1" t="s">
        <v>21</v>
      </c>
    </row>
    <row r="151" spans="1:3" x14ac:dyDescent="0.25">
      <c r="A151" s="9" t="s">
        <v>153</v>
      </c>
      <c r="B151" s="1" t="s">
        <v>21</v>
      </c>
      <c r="C151" s="1" t="s">
        <v>21</v>
      </c>
    </row>
    <row r="152" spans="1:3" x14ac:dyDescent="0.25">
      <c r="A152" s="9" t="s">
        <v>154</v>
      </c>
      <c r="B152" s="1" t="s">
        <v>21</v>
      </c>
      <c r="C152" s="1" t="s">
        <v>21</v>
      </c>
    </row>
    <row r="153" spans="1:3" x14ac:dyDescent="0.25">
      <c r="A153" s="9" t="s">
        <v>155</v>
      </c>
      <c r="B153" s="1" t="s">
        <v>21</v>
      </c>
      <c r="C153" s="1" t="s">
        <v>21</v>
      </c>
    </row>
    <row r="154" spans="1:3" x14ac:dyDescent="0.25">
      <c r="A154" s="9" t="s">
        <v>156</v>
      </c>
      <c r="B154" s="1" t="s">
        <v>21</v>
      </c>
      <c r="C154" s="1" t="s">
        <v>21</v>
      </c>
    </row>
    <row r="155" spans="1:3" x14ac:dyDescent="0.25">
      <c r="A155" s="9" t="s">
        <v>157</v>
      </c>
      <c r="B155" s="1" t="s">
        <v>21</v>
      </c>
      <c r="C155" s="1" t="s">
        <v>21</v>
      </c>
    </row>
    <row r="156" spans="1:3" x14ac:dyDescent="0.25">
      <c r="A156" s="9" t="s">
        <v>158</v>
      </c>
      <c r="B156" s="1" t="s">
        <v>21</v>
      </c>
      <c r="C156" s="1" t="s">
        <v>21</v>
      </c>
    </row>
    <row r="157" spans="1:3" x14ac:dyDescent="0.25">
      <c r="A157" s="9" t="s">
        <v>159</v>
      </c>
      <c r="B157" s="1" t="s">
        <v>21</v>
      </c>
      <c r="C157" s="1" t="s">
        <v>21</v>
      </c>
    </row>
    <row r="158" spans="1:3" x14ac:dyDescent="0.25">
      <c r="A158" s="9" t="s">
        <v>160</v>
      </c>
      <c r="B158" s="1" t="s">
        <v>21</v>
      </c>
      <c r="C158" s="1" t="s">
        <v>21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H E F A A B Q S w M E F A A C A A g A 5 r M n V Y F x L s q j A A A A 9 g A A A B I A H A B D b 2 5 m a W c v U G F j a 2 F n Z S 5 4 b W w g o h g A K K A U A A A A A A A A A A A A A A A A A A A A A A A A A A A A h Y 8 x D o I w G I W v Q r r T l j p o y E 8 Z X C U x G o 1 r U y o 0 Q j G 0 t d z N w S N 5 B T G K u j m + 7 3 3 D e / f r D f K h b a K L 6 q 3 u T I Y S T F G k j O x K b a o M e X e M F y j n s B b y J C o V j b K x 6 W D L D N X O n V N C Q g g 4 z H D X V 4 R R m p B D s d r K W r U C f W T 9 X 4 6 1 s U 4 Y q R C H / W s M Z z i h c 8 z o u A n I B K H Q 5 i u w s X u 2 P x C W v n G + V 7 z 3 8 W Y H Z I p A 3 h / 4 A 1 B L A w Q U A A I A C A D m s y d V U 3 I 4 L J s A A A D h A A A A E w A c A F t D b 2 5 0 Z W 5 0 X 1 R 5 c G V z X S 5 4 b W w g o h g A K K A U A A A A A A A A A A A A A A A A A A A A A A A A A A A A b Y 4 9 D s I w D E a v E n l v X R g Q Q k 0 Z g B t w g S i 4 P 6 J x o s Z F 5 W w M H I k r k L Z r R 3 9 + z 5 9 / n 2 9 5 n l y v X j T E z r O G X V 6 A I r b + 0 X G j Y Z Q 6 O 8 K 5 K u / v Q F E l l K O G V i S c E K N t y Z m Y + 0 C c N r U f n J E 0 D g 0 G Y 5 + m I d w X x Q G t Z y G W T O Y b U J V X q s 3 Y i 7 p N K V 5 r k w 7 q s n J z l Q a h S X C J c d N w W 3 z o T c e L g c v D 1 R 9 Q S w M E F A A C A A g A 5 r M n V e Y i l F x 1 A g A A m w k A A B M A H A B G b 3 J t d W x h c y 9 T Z W N 0 a W 9 u M S 5 t I K I Y A C i g F A A A A A A A A A A A A A A A A A A A A A A A A A A A A O V V z W 7 T Q B C + R 8 o 7 r L Y X R 1 p Z d Z K m g S q X p q m o R J F o A h w I Q m 6 y 1 K v a u 9 H u u k 0 U R Y I e A A n E u U c k X o B K R A 2 F t q + w f i P W d X 6 c E J P w c w E s / 8 1 8 6 5 n Z m W / G A j c k Y R R U o 6 e 1 k U o J x + a 4 C T g W v i t B C b h Y p l N A H + o 0 e B G c q K v g l b p U A 3 W h s b I 4 M r d Y w / c w l c Y 2 c b F Z Z l R q Q R i w f L t + y J r M Y / X I l C n b E m a Q t Y o g R J W 2 5 P Z D 2 / W x M H c O K O M Y W d k 1 K 4 M i V y t Q n a p z 9 V X 1 t a v w u g z e q M 9 A e x + o a 6 g d 1 + x 9 7 a z G b S q e M e 6 V m e t 7 t N Z p Y W H M h o m 6 X R j h F k R A 6 j V A 4 r b s I T D S Z x P 0 O a 3 f o b K Q N 0 P L M S C f B K w l W C o k f b C e B B Q T L N 1 K 0 F u r U 0 A v l s k P 6 p P 6 q L 6 M 8 9 g H O j m v d W r O 1 I U a T L K 5 h z 1 2 h P f Y s X h E p F P h n H F h / L g S U / 5 7 S 1 X P W l C + x Q H H C j q 7 6 X S K 0 K V i m P B 8 B Q 6 Z b m Q z 8 P + i e 9 O W + G + h O / W 9 f c z n E n 4 I L V 1 9 u J F O p U f l v 7 O 7 + / R P j L o H A n N R Z x 4 5 x P V W R z q M 1 i e m h 1 x 4 v I V d 4 h G J e Q k C H X 2 0 E V E q I l C h D d Y k 9 K A U 0 g K B + z 6 T u C o 7 L i 5 N X s 1 7 j O I n / 8 K I n A s U E k u 9 n o g U f 6 3 / p x j Q E g 5 r t v R J h E P E A h Z E S d 3 m b J h P Y X T v E q q 7 O l R t E m r z z n L k m P Y 6 J I j e o O u O 7 j c D I j 5 T 3 + u h e K 5 H Y 1 + P x k F w E r w F U X h a P F P 9 4 C V Q 1 + o K B M + n l 4 X P 4 N 2 E E N W W S 2 Q U / P c 8 A D E a 3 C z U X I 2 + q O k E b 3 b G B D Y g g n G a m r o 9 M r H m N E M L Y y E b F 3 J x I b / k X 2 P x T + O 3 s h N r A D O p B a J t z E d y i c h M H / w E R b 8 B U E s B A i 0 A F A A C A A g A 5 r M n V Y F x L s q j A A A A 9 g A A A B I A A A A A A A A A A A A A A A A A A A A A A E N v b m Z p Z y 9 Q Y W N r Y W d l L n h t b F B L A Q I t A B Q A A g A I A O a z J 1 V T c j g s m w A A A O E A A A A T A A A A A A A A A A A A A A A A A O 8 A A A B b Q 2 9 u d G V u d F 9 U e X B l c 1 0 u e G 1 s U E s B A i 0 A F A A C A A g A 5 r M n V e Y i l F x 1 A g A A m w k A A B M A A A A A A A A A A A A A A A A A 1 w E A A E Z v c m 1 1 b G F z L 1 N l Y 3 R p b 2 4 x L m 1 Q S w U G A A A A A A M A A w D C A A A A m Q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+ y 8 A A A A A A A D Z L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G b 3 J t d W x h P C 9 J d G V t V H l w Z T 4 8 S X R l b V B h d G g + U 2 V j d G l v b j E v c m V z d W x 0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3 L T I 1 V D E z O j I 3 O j Q 0 L j c 5 N z Q w N j B a I i A v P j x F b n R y e S B U e X B l P S J G a W x s Q 2 9 s d W 1 u V H l w Z X M i I F Z h b H V l P S J z Q m d Z R E F 3 W U R B d 1 l H Q m c 9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J l c 3 V s d C 9 B d X R v U m V t b 3 Z l Z E N v b H V t b n M x L n t D b 2 x 1 b W 4 x L D B 9 J n F 1 b 3 Q 7 L C Z x d W 9 0 O 1 N l Y 3 R p b 2 4 x L 3 J l c 3 V s d C 9 B d X R v U m V t b 3 Z l Z E N v b H V t b n M x L n t D b 2 x 1 b W 4 y L D F 9 J n F 1 b 3 Q 7 L C Z x d W 9 0 O 1 N l Y 3 R p b 2 4 x L 3 J l c 3 V s d C 9 B d X R v U m V t b 3 Z l Z E N v b H V t b n M x L n t D b 2 x 1 b W 4 z L D J 9 J n F 1 b 3 Q 7 L C Z x d W 9 0 O 1 N l Y 3 R p b 2 4 x L 3 J l c 3 V s d C 9 B d X R v U m V t b 3 Z l Z E N v b H V t b n M x L n t D b 2 x 1 b W 4 0 L D N 9 J n F 1 b 3 Q 7 L C Z x d W 9 0 O 1 N l Y 3 R p b 2 4 x L 3 J l c 3 V s d C 9 B d X R v U m V t b 3 Z l Z E N v b H V t b n M x L n t D b 2 x 1 b W 4 1 L D R 9 J n F 1 b 3 Q 7 L C Z x d W 9 0 O 1 N l Y 3 R p b 2 4 x L 3 J l c 3 V s d C 9 B d X R v U m V t b 3 Z l Z E N v b H V t b n M x L n t D b 2 x 1 b W 4 2 L D V 9 J n F 1 b 3 Q 7 L C Z x d W 9 0 O 1 N l Y 3 R p b 2 4 x L 3 J l c 3 V s d C 9 B d X R v U m V t b 3 Z l Z E N v b H V t b n M x L n t D b 2 x 1 b W 4 3 L D Z 9 J n F 1 b 3 Q 7 L C Z x d W 9 0 O 1 N l Y 3 R p b 2 4 x L 3 J l c 3 V s d C 9 B d X R v U m V t b 3 Z l Z E N v b H V t b n M x L n t D b 2 x 1 b W 4 4 L D d 9 J n F 1 b 3 Q 7 L C Z x d W 9 0 O 1 N l Y 3 R p b 2 4 x L 3 J l c 3 V s d C 9 B d X R v U m V t b 3 Z l Z E N v b H V t b n M x L n t D b 2 x 1 b W 4 5 L D h 9 J n F 1 b 3 Q 7 L C Z x d W 9 0 O 1 N l Y 3 R p b 2 4 x L 3 J l c 3 V s d C 9 B d X R v U m V t b 3 Z l Z E N v b H V t b n M x L n t D b 2 x 1 b W 4 x M C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c m V z d W x 0 L 0 F 1 d G 9 S Z W 1 v d m V k Q 2 9 s d W 1 u c z E u e 0 N v b H V t b j E s M H 0 m c X V v d D s s J n F 1 b 3 Q 7 U 2 V j d G l v b j E v c m V z d W x 0 L 0 F 1 d G 9 S Z W 1 v d m V k Q 2 9 s d W 1 u c z E u e 0 N v b H V t b j I s M X 0 m c X V v d D s s J n F 1 b 3 Q 7 U 2 V j d G l v b j E v c m V z d W x 0 L 0 F 1 d G 9 S Z W 1 v d m V k Q 2 9 s d W 1 u c z E u e 0 N v b H V t b j M s M n 0 m c X V v d D s s J n F 1 b 3 Q 7 U 2 V j d G l v b j E v c m V z d W x 0 L 0 F 1 d G 9 S Z W 1 v d m V k Q 2 9 s d W 1 u c z E u e 0 N v b H V t b j Q s M 3 0 m c X V v d D s s J n F 1 b 3 Q 7 U 2 V j d G l v b j E v c m V z d W x 0 L 0 F 1 d G 9 S Z W 1 v d m V k Q 2 9 s d W 1 u c z E u e 0 N v b H V t b j U s N H 0 m c X V v d D s s J n F 1 b 3 Q 7 U 2 V j d G l v b j E v c m V z d W x 0 L 0 F 1 d G 9 S Z W 1 v d m V k Q 2 9 s d W 1 u c z E u e 0 N v b H V t b j Y s N X 0 m c X V v d D s s J n F 1 b 3 Q 7 U 2 V j d G l v b j E v c m V z d W x 0 L 0 F 1 d G 9 S Z W 1 v d m V k Q 2 9 s d W 1 u c z E u e 0 N v b H V t b j c s N n 0 m c X V v d D s s J n F 1 b 3 Q 7 U 2 V j d G l v b j E v c m V z d W x 0 L 0 F 1 d G 9 S Z W 1 v d m V k Q 2 9 s d W 1 u c z E u e 0 N v b H V t b j g s N 3 0 m c X V v d D s s J n F 1 b 3 Q 7 U 2 V j d G l v b j E v c m V z d W x 0 L 0 F 1 d G 9 S Z W 1 v d m V k Q 2 9 s d W 1 u c z E u e 0 N v b H V t b j k s O H 0 m c X V v d D s s J n F 1 b 3 Q 7 U 2 V j d G l v b j E v c m V z d W x 0 L 0 F 1 d G 9 S Z W 1 v d m V k Q 2 9 s d W 1 u c z E u e 0 N v b H V t b j E w L D l 9 J n F 1 b 3 Q 7 X S w m c X V v d D t S Z W x h d G l v b n N o a X B J b m Z v J n F 1 b 3 Q 7 O l t d f S I g L z 4 8 R W 5 0 c n k g V H l w Z T 0 i U m V z d W x 0 V H l w Z S I g V m F s d W U 9 I n N U Y W J s Z S I g L z 4 8 R W 5 0 c n k g V H l w Z T 0 i T m F 2 a W d h d G l v b l N 0 Z X B O Y W 1 l I i B W Y W x 1 Z T 0 i c 9 C d 0 L D Q s t C 4 0 L P Q s N G G 0 L j R j y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m V z d W x 0 J T I w K D I p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3 L T I 2 V D A 0 O j M 1 O j E 5 L j c 2 M D g w M T V a I i A v P j x F b n R y e S B U e X B l P S J G a W x s Q 2 9 s d W 1 u V H l w Z X M i I F Z h b H V l P S J z Q m d r R E F 3 W U R B d 1 l G Q l E 9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J l c 3 V s d C A o M i k v Q X V 0 b 1 J l b W 9 2 Z W R D b 2 x 1 b W 5 z M S 5 7 Q 2 9 s d W 1 u M S w w f S Z x d W 9 0 O y w m c X V v d D t T Z W N 0 a W 9 u M S 9 y Z X N 1 b H Q g K D I p L 0 F 1 d G 9 S Z W 1 v d m V k Q 2 9 s d W 1 u c z E u e 0 N v b H V t b j I s M X 0 m c X V v d D s s J n F 1 b 3 Q 7 U 2 V j d G l v b j E v c m V z d W x 0 I C g y K S 9 B d X R v U m V t b 3 Z l Z E N v b H V t b n M x L n t D b 2 x 1 b W 4 z L D J 9 J n F 1 b 3 Q 7 L C Z x d W 9 0 O 1 N l Y 3 R p b 2 4 x L 3 J l c 3 V s d C A o M i k v Q X V 0 b 1 J l b W 9 2 Z W R D b 2 x 1 b W 5 z M S 5 7 Q 2 9 s d W 1 u N C w z f S Z x d W 9 0 O y w m c X V v d D t T Z W N 0 a W 9 u M S 9 y Z X N 1 b H Q g K D I p L 0 F 1 d G 9 S Z W 1 v d m V k Q 2 9 s d W 1 u c z E u e 0 N v b H V t b j U s N H 0 m c X V v d D s s J n F 1 b 3 Q 7 U 2 V j d G l v b j E v c m V z d W x 0 I C g y K S 9 B d X R v U m V t b 3 Z l Z E N v b H V t b n M x L n t D b 2 x 1 b W 4 2 L D V 9 J n F 1 b 3 Q 7 L C Z x d W 9 0 O 1 N l Y 3 R p b 2 4 x L 3 J l c 3 V s d C A o M i k v Q X V 0 b 1 J l b W 9 2 Z W R D b 2 x 1 b W 5 z M S 5 7 Q 2 9 s d W 1 u N y w 2 f S Z x d W 9 0 O y w m c X V v d D t T Z W N 0 a W 9 u M S 9 y Z X N 1 b H Q g K D I p L 0 F 1 d G 9 S Z W 1 v d m V k Q 2 9 s d W 1 u c z E u e 0 N v b H V t b j g s N 3 0 m c X V v d D s s J n F 1 b 3 Q 7 U 2 V j d G l v b j E v c m V z d W x 0 I C g y K S 9 B d X R v U m V t b 3 Z l Z E N v b H V t b n M x L n t D b 2 x 1 b W 4 5 L D h 9 J n F 1 b 3 Q 7 L C Z x d W 9 0 O 1 N l Y 3 R p b 2 4 x L 3 J l c 3 V s d C A o M i k v Q X V 0 b 1 J l b W 9 2 Z W R D b 2 x 1 b W 5 z M S 5 7 Q 2 9 s d W 1 u M T A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3 J l c 3 V s d C A o M i k v Q X V 0 b 1 J l b W 9 2 Z W R D b 2 x 1 b W 5 z M S 5 7 Q 2 9 s d W 1 u M S w w f S Z x d W 9 0 O y w m c X V v d D t T Z W N 0 a W 9 u M S 9 y Z X N 1 b H Q g K D I p L 0 F 1 d G 9 S Z W 1 v d m V k Q 2 9 s d W 1 u c z E u e 0 N v b H V t b j I s M X 0 m c X V v d D s s J n F 1 b 3 Q 7 U 2 V j d G l v b j E v c m V z d W x 0 I C g y K S 9 B d X R v U m V t b 3 Z l Z E N v b H V t b n M x L n t D b 2 x 1 b W 4 z L D J 9 J n F 1 b 3 Q 7 L C Z x d W 9 0 O 1 N l Y 3 R p b 2 4 x L 3 J l c 3 V s d C A o M i k v Q X V 0 b 1 J l b W 9 2 Z W R D b 2 x 1 b W 5 z M S 5 7 Q 2 9 s d W 1 u N C w z f S Z x d W 9 0 O y w m c X V v d D t T Z W N 0 a W 9 u M S 9 y Z X N 1 b H Q g K D I p L 0 F 1 d G 9 S Z W 1 v d m V k Q 2 9 s d W 1 u c z E u e 0 N v b H V t b j U s N H 0 m c X V v d D s s J n F 1 b 3 Q 7 U 2 V j d G l v b j E v c m V z d W x 0 I C g y K S 9 B d X R v U m V t b 3 Z l Z E N v b H V t b n M x L n t D b 2 x 1 b W 4 2 L D V 9 J n F 1 b 3 Q 7 L C Z x d W 9 0 O 1 N l Y 3 R p b 2 4 x L 3 J l c 3 V s d C A o M i k v Q X V 0 b 1 J l b W 9 2 Z W R D b 2 x 1 b W 5 z M S 5 7 Q 2 9 s d W 1 u N y w 2 f S Z x d W 9 0 O y w m c X V v d D t T Z W N 0 a W 9 u M S 9 y Z X N 1 b H Q g K D I p L 0 F 1 d G 9 S Z W 1 v d m V k Q 2 9 s d W 1 u c z E u e 0 N v b H V t b j g s N 3 0 m c X V v d D s s J n F 1 b 3 Q 7 U 2 V j d G l v b j E v c m V z d W x 0 I C g y K S 9 B d X R v U m V t b 3 Z l Z E N v b H V t b n M x L n t D b 2 x 1 b W 4 5 L D h 9 J n F 1 b 3 Q 7 L C Z x d W 9 0 O 1 N l Y 3 R p b 2 4 x L 3 J l c 3 V s d C A o M i k v Q X V 0 b 1 J l b W 9 2 Z W R D b 2 x 1 b W 5 z M S 5 7 Q 2 9 s d W 1 u M T A s O X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y Z X N 1 b H Q v J U Q w J T k 4 J U Q x J T g x J U Q x J T g y J U Q w J U J F J U Q x J T g 3 J U Q w J U J E J U Q w J U I 4 J U Q w J U J B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z d W x 0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c 3 V s d C 8 l R D A l Q T M l R D A l Q j Q l R D A l Q j A l R D A l Q k I l R D A l Q j U l R D A l Q k Q l R D A l Q k Q l R D E l O E I l R D A l Q j U l M j A l R D A l Q k U l R D E l O D g l R D A l Q j g l R D A l Q j E l R D A l Q k E l R D A l Q j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X N 1 b H Q v J U Q w J T k 4 J U Q w J U I 3 J U Q w J U J D J U Q w J U I 1 J U Q w J U J E J U Q w J U I 1 J U Q w J U J E J U Q w J U J E J U Q x J T h C J U Q w J U I 5 J T I w J U Q x J T g y J U Q w J U I 4 J U Q w J U J G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c 3 V s d C U y M C g y K S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X N 1 b H Q l M j A o M i k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F 1 Z X J 5 R 3 J v d X B z I i B W Y W x 1 Z T 0 i c 0 F B Q U F B Q T 0 9 I i A v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h N T V 9 y Z X N 1 b H Q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N T c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k t M D Z U M T Q 6 N T g 6 M z A u N z k 5 M D E y N V o i I C 8 + P E V u d H J 5 I F R 5 c G U 9 I k Z p b G x D b 2 x 1 b W 5 U e X B l c y I g V m F s d W U 9 I n N C Z 1 l E Q X d N R k J R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S E 1 N X 3 J l c 3 V s d C 9 B d X R v U m V t b 3 Z l Z E N v b H V t b n M x L n t D b 2 x 1 b W 4 x L D B 9 J n F 1 b 3 Q 7 L C Z x d W 9 0 O 1 N l Y 3 R p b 2 4 x L 0 h N T V 9 y Z X N 1 b H Q v Q X V 0 b 1 J l b W 9 2 Z W R D b 2 x 1 b W 5 z M S 5 7 Q 2 9 s d W 1 u M i w x f S Z x d W 9 0 O y w m c X V v d D t T Z W N 0 a W 9 u M S 9 I T U 1 f c m V z d W x 0 L 0 F 1 d G 9 S Z W 1 v d m V k Q 2 9 s d W 1 u c z E u e 0 N v b H V t b j M s M n 0 m c X V v d D s s J n F 1 b 3 Q 7 U 2 V j d G l v b j E v S E 1 N X 3 J l c 3 V s d C 9 B d X R v U m V t b 3 Z l Z E N v b H V t b n M x L n t D b 2 x 1 b W 4 0 L D N 9 J n F 1 b 3 Q 7 L C Z x d W 9 0 O 1 N l Y 3 R p b 2 4 x L 0 h N T V 9 y Z X N 1 b H Q v Q X V 0 b 1 J l b W 9 2 Z W R D b 2 x 1 b W 5 z M S 5 7 Q 2 9 s d W 1 u N S w 0 f S Z x d W 9 0 O y w m c X V v d D t T Z W N 0 a W 9 u M S 9 I T U 1 f c m V z d W x 0 L 0 F 1 d G 9 S Z W 1 v d m V k Q 2 9 s d W 1 u c z E u e 0 N v b H V t b j Y s N X 0 m c X V v d D s s J n F 1 b 3 Q 7 U 2 V j d G l v b j E v S E 1 N X 3 J l c 3 V s d C 9 B d X R v U m V t b 3 Z l Z E N v b H V t b n M x L n t D b 2 x 1 b W 4 3 L D Z 9 J n F 1 b 3 Q 7 L C Z x d W 9 0 O 1 N l Y 3 R p b 2 4 x L 0 h N T V 9 y Z X N 1 b H Q v Q X V 0 b 1 J l b W 9 2 Z W R D b 2 x 1 b W 5 z M S 5 7 Q 2 9 s d W 1 u O C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I T U 1 f c m V z d W x 0 L 0 F 1 d G 9 S Z W 1 v d m V k Q 2 9 s d W 1 u c z E u e 0 N v b H V t b j E s M H 0 m c X V v d D s s J n F 1 b 3 Q 7 U 2 V j d G l v b j E v S E 1 N X 3 J l c 3 V s d C 9 B d X R v U m V t b 3 Z l Z E N v b H V t b n M x L n t D b 2 x 1 b W 4 y L D F 9 J n F 1 b 3 Q 7 L C Z x d W 9 0 O 1 N l Y 3 R p b 2 4 x L 0 h N T V 9 y Z X N 1 b H Q v Q X V 0 b 1 J l b W 9 2 Z W R D b 2 x 1 b W 5 z M S 5 7 Q 2 9 s d W 1 u M y w y f S Z x d W 9 0 O y w m c X V v d D t T Z W N 0 a W 9 u M S 9 I T U 1 f c m V z d W x 0 L 0 F 1 d G 9 S Z W 1 v d m V k Q 2 9 s d W 1 u c z E u e 0 N v b H V t b j Q s M 3 0 m c X V v d D s s J n F 1 b 3 Q 7 U 2 V j d G l v b j E v S E 1 N X 3 J l c 3 V s d C 9 B d X R v U m V t b 3 Z l Z E N v b H V t b n M x L n t D b 2 x 1 b W 4 1 L D R 9 J n F 1 b 3 Q 7 L C Z x d W 9 0 O 1 N l Y 3 R p b 2 4 x L 0 h N T V 9 y Z X N 1 b H Q v Q X V 0 b 1 J l b W 9 2 Z W R D b 2 x 1 b W 5 z M S 5 7 Q 2 9 s d W 1 u N i w 1 f S Z x d W 9 0 O y w m c X V v d D t T Z W N 0 a W 9 u M S 9 I T U 1 f c m V z d W x 0 L 0 F 1 d G 9 S Z W 1 v d m V k Q 2 9 s d W 1 u c z E u e 0 N v b H V t b j c s N n 0 m c X V v d D s s J n F 1 b 3 Q 7 U 2 V j d G l v b j E v S E 1 N X 3 J l c 3 V s d C 9 B d X R v U m V t b 3 Z l Z E N v b H V t b n M x L n t D b 2 x 1 b W 4 4 L D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I T U 1 f c m V z d W x 0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h N T V 9 y Z X N 1 b H Q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N o b 2 R w b 2 R w a X N o a X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9 C d 0 L D Q s t C 4 0 L P Q s N G G 0 L j R j y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N T c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k t M D d U M T k 6 M j Y 6 M T A u M j I 5 O D I 4 M l o i I C 8 + P E V u d H J 5 I F R 5 c G U 9 I k Z p b G x D b 2 x 1 b W 5 U e X B l c y I g V m F s d W U 9 I n N C Z 1 l H Q X c 9 P S I g L z 4 8 R W 5 0 c n k g V H l w Z T 0 i R m l s b E N v b H V t b k 5 h b W V z I i B W Y W x 1 Z T 0 i c 1 s m c X V v d D t D b 2 x 1 b W 4 x L j E m c X V v d D s s J n F 1 b 3 Q 7 Q 2 9 s d W 1 u M S 4 y J n F 1 b 3 Q 7 L C Z x d W 9 0 O 0 N v b H V t b j E u M y Z x d W 9 0 O y w m c X V v d D t D b 2 x 1 b W 4 x L j Q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c 2 h v Z H B v Z H B p c 2 h p c y 9 B d X R v U m V t b 3 Z l Z E N v b H V t b n M x L n t D b 2 x 1 b W 4 x L j E s M H 0 m c X V v d D s s J n F 1 b 3 Q 7 U 2 V j d G l v b j E v c H N o b 2 R w b 2 R w a X N o a X M v Q X V 0 b 1 J l b W 9 2 Z W R D b 2 x 1 b W 5 z M S 5 7 Q 2 9 s d W 1 u M S 4 y L D F 9 J n F 1 b 3 Q 7 L C Z x d W 9 0 O 1 N l Y 3 R p b 2 4 x L 3 B z a G 9 k c G 9 k c G l z a G l z L 0 F 1 d G 9 S Z W 1 v d m V k Q 2 9 s d W 1 u c z E u e 0 N v b H V t b j E u M y w y f S Z x d W 9 0 O y w m c X V v d D t T Z W N 0 a W 9 u M S 9 w c 2 h v Z H B v Z H B p c 2 h p c y 9 B d X R v U m V t b 3 Z l Z E N v b H V t b n M x L n t D b 2 x 1 b W 4 x L j Q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c H N o b 2 R w b 2 R w a X N o a X M v Q X V 0 b 1 J l b W 9 2 Z W R D b 2 x 1 b W 5 z M S 5 7 Q 2 9 s d W 1 u M S 4 x L D B 9 J n F 1 b 3 Q 7 L C Z x d W 9 0 O 1 N l Y 3 R p b 2 4 x L 3 B z a G 9 k c G 9 k c G l z a G l z L 0 F 1 d G 9 S Z W 1 v d m V k Q 2 9 s d W 1 u c z E u e 0 N v b H V t b j E u M i w x f S Z x d W 9 0 O y w m c X V v d D t T Z W N 0 a W 9 u M S 9 w c 2 h v Z H B v Z H B p c 2 h p c y 9 B d X R v U m V t b 3 Z l Z E N v b H V t b n M x L n t D b 2 x 1 b W 4 x L j M s M n 0 m c X V v d D s s J n F 1 b 3 Q 7 U 2 V j d G l v b j E v c H N o b 2 R w b 2 R w a X N o a X M v Q X V 0 b 1 J l b W 9 2 Z W R D b 2 x 1 b W 5 z M S 5 7 Q 2 9 s d W 1 u M S 4 0 L D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w c 2 h v Z H B v Z H B p c 2 h p c y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2 h v Z H B v Z H B p c 2 h p c y 8 l R D A l Q T A l R D A l Q j A l R D A l Q j c l R D A l Q j Q l R D A l Q j U l R D A l Q k I l R D A l Q j g l R D E l O D I l R D E l O E M l M j A l R D E l O D E l R D E l O D I l R D A l Q k U l R D A l Q k I l R D A l Q j E l R D A l Q j U l R D E l O D Y l M j A l R D A l Q k Y l R D A l Q k U l M j A l R D E l O D A l R D A l Q j A l R D A l Q j c l R D A l Q j Q l R D A l Q j U l R D A l Q k I l R D A l Q j g l R D E l O D I l R D A l Q j U l R D A l Q k I l R D E l O E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2 h v Z H B v Z H B p c 2 h p c y 8 l R D A l O T g l R D A l Q j c l R D A l Q k M l R D A l Q j U l R D A l Q k Q l R D A l Q j U l R D A l Q k Q l R D A l Q k Q l R D E l O E I l R D A l Q j k l M j A l R D E l O D I l R D A l Q j g l R D A l Q k Y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C z m f p X k o M U C M V I t e T J N f K A A A A A A C A A A A A A A Q Z g A A A A E A A C A A A A D s 7 s N 1 / 3 u Q j O r l i m s h C h x T b l I G w t x j C N e v C A 2 C j u L W H g A A A A A O g A A A A A I A A C A A A A A K W g 2 3 g + D k x O M h t X l v u 5 K l l 9 t 9 1 q U 1 5 r 9 8 w b u E b 5 v p i 1 A A A A D 8 7 t E n 9 n 1 g Q Q Z v 9 Q 2 / Q c U F Y N s O z b 6 m J X / 2 I D F d D 4 u a b l P E / b y 3 4 Y A 7 p v q V c m s M 4 T L J K L 8 N G q p 8 e 2 7 K v o 4 2 t c z B 5 z n D a X / B + d H x o D S O y g 4 X 2 k A A A A A f 1 3 p 0 / 5 i I h 7 c t D V T 9 k u T y z v M 9 L l N 6 S W Z Z m z j c e A l o 0 k L N L f M Y g S Z P v f P W Q 0 R R G o V Q y e W P a T + / 6 Q Z R f B / 8 J K 4 i < / D a t a M a s h u p > 
</file>

<file path=customXml/itemProps1.xml><?xml version="1.0" encoding="utf-8"?>
<ds:datastoreItem xmlns:ds="http://schemas.openxmlformats.org/officeDocument/2006/customXml" ds:itemID="{7F2E0DC8-7888-4EC5-9990-2F7D727442F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Основной</vt:lpstr>
      <vt:lpstr>Дополнительный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Michail Orlov</dc:creator>
  <cp:lastModifiedBy>Michail Orlov</cp:lastModifiedBy>
  <dcterms:created xsi:type="dcterms:W3CDTF">2022-07-25T13:25:40Z</dcterms:created>
  <dcterms:modified xsi:type="dcterms:W3CDTF">2022-09-07T21:04:35Z</dcterms:modified>
</cp:coreProperties>
</file>