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8060" windowHeight="8325" activeTab="1"/>
  </bookViews>
  <sheets>
    <sheet name="Sheet2" sheetId="6" r:id="rId1"/>
    <sheet name="virb3" sheetId="1" r:id="rId2"/>
    <sheet name="Taxonomy" sheetId="3" r:id="rId3"/>
    <sheet name="Pivot" sheetId="2" r:id="rId4"/>
    <sheet name="Favourites" sheetId="4" r:id="rId5"/>
    <sheet name="Sheet3" sheetId="7" r:id="rId6"/>
  </sheets>
  <definedNames>
    <definedName name="_xlnm._FilterDatabase" localSheetId="0" hidden="1">Sheet2!$B$4:$M$1939</definedName>
    <definedName name="_xlnm._FilterDatabase" localSheetId="5" hidden="1">Sheet3!$B$1:$C$92</definedName>
  </definedNames>
  <calcPr calcId="125725"/>
  <pivotCaches>
    <pivotCache cacheId="13" r:id="rId7"/>
  </pivotCaches>
</workbook>
</file>

<file path=xl/calcChain.xml><?xml version="1.0" encoding="utf-8"?>
<calcChain xmlns="http://schemas.openxmlformats.org/spreadsheetml/2006/main">
  <c r="C75" i="7"/>
  <c r="C76"/>
  <c r="C77"/>
  <c r="C78"/>
  <c r="C79"/>
  <c r="C80"/>
  <c r="C81"/>
  <c r="C82"/>
  <c r="C83"/>
  <c r="C84"/>
  <c r="C85"/>
  <c r="C86"/>
  <c r="C87"/>
  <c r="C88"/>
  <c r="C89"/>
  <c r="C90"/>
  <c r="C91"/>
  <c r="C9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2"/>
  <c r="K2" i="1"/>
  <c r="K83"/>
  <c r="K92"/>
  <c r="R3"/>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1008"/>
  <c r="R1009"/>
  <c r="R1010"/>
  <c r="R1011"/>
  <c r="R1012"/>
  <c r="R1013"/>
  <c r="R1014"/>
  <c r="R1015"/>
  <c r="R1016"/>
  <c r="R1017"/>
  <c r="R1018"/>
  <c r="R1019"/>
  <c r="R1020"/>
  <c r="R1021"/>
  <c r="R1022"/>
  <c r="R1023"/>
  <c r="R1024"/>
  <c r="R1025"/>
  <c r="R1026"/>
  <c r="R1027"/>
  <c r="R1028"/>
  <c r="R1029"/>
  <c r="R1030"/>
  <c r="R1031"/>
  <c r="R1032"/>
  <c r="R1033"/>
  <c r="R1034"/>
  <c r="R1035"/>
  <c r="R1036"/>
  <c r="R1037"/>
  <c r="R1038"/>
  <c r="R1039"/>
  <c r="R1040"/>
  <c r="R1041"/>
  <c r="R1042"/>
  <c r="R1043"/>
  <c r="R1044"/>
  <c r="R1045"/>
  <c r="R1046"/>
  <c r="R1047"/>
  <c r="R1048"/>
  <c r="R1049"/>
  <c r="R1050"/>
  <c r="R1051"/>
  <c r="R1052"/>
  <c r="R1053"/>
  <c r="R1054"/>
  <c r="R1055"/>
  <c r="R1056"/>
  <c r="R1057"/>
  <c r="R1058"/>
  <c r="R1059"/>
  <c r="R1060"/>
  <c r="R1061"/>
  <c r="R1062"/>
  <c r="R1063"/>
  <c r="R1064"/>
  <c r="R1065"/>
  <c r="R1066"/>
  <c r="R1067"/>
  <c r="R1068"/>
  <c r="R1069"/>
  <c r="R1070"/>
  <c r="R1071"/>
  <c r="R1072"/>
  <c r="R1073"/>
  <c r="R1074"/>
  <c r="R1075"/>
  <c r="R1076"/>
  <c r="R1077"/>
  <c r="R1078"/>
  <c r="R1079"/>
  <c r="R1080"/>
  <c r="R1081"/>
  <c r="R1082"/>
  <c r="R1083"/>
  <c r="R1084"/>
  <c r="R1085"/>
  <c r="R1086"/>
  <c r="R1087"/>
  <c r="R1088"/>
  <c r="R1089"/>
  <c r="R1090"/>
  <c r="R1091"/>
  <c r="R1092"/>
  <c r="R1093"/>
  <c r="R1094"/>
  <c r="R1095"/>
  <c r="R1096"/>
  <c r="R1097"/>
  <c r="R1098"/>
  <c r="R1099"/>
  <c r="R1100"/>
  <c r="R1101"/>
  <c r="R1102"/>
  <c r="R1103"/>
  <c r="R1104"/>
  <c r="R1105"/>
  <c r="R1106"/>
  <c r="R1107"/>
  <c r="R1108"/>
  <c r="R1109"/>
  <c r="R1110"/>
  <c r="R1111"/>
  <c r="R1112"/>
  <c r="R1113"/>
  <c r="R1114"/>
  <c r="R1115"/>
  <c r="R1116"/>
  <c r="R1117"/>
  <c r="R1118"/>
  <c r="R1119"/>
  <c r="R1120"/>
  <c r="R1121"/>
  <c r="R1122"/>
  <c r="R1123"/>
  <c r="R1124"/>
  <c r="R1125"/>
  <c r="R1126"/>
  <c r="R1127"/>
  <c r="R1128"/>
  <c r="R1129"/>
  <c r="R1130"/>
  <c r="R1131"/>
  <c r="R1132"/>
  <c r="R1133"/>
  <c r="R1134"/>
  <c r="R1135"/>
  <c r="R1136"/>
  <c r="R1137"/>
  <c r="R1138"/>
  <c r="R1139"/>
  <c r="R1140"/>
  <c r="R1141"/>
  <c r="R1142"/>
  <c r="R1143"/>
  <c r="R1144"/>
  <c r="R1145"/>
  <c r="R1146"/>
  <c r="R1147"/>
  <c r="R1148"/>
  <c r="R1149"/>
  <c r="R1150"/>
  <c r="R1151"/>
  <c r="R1152"/>
  <c r="R1153"/>
  <c r="R1154"/>
  <c r="R1155"/>
  <c r="R1156"/>
  <c r="R1157"/>
  <c r="R1158"/>
  <c r="R1159"/>
  <c r="R1160"/>
  <c r="R1161"/>
  <c r="R1162"/>
  <c r="R1163"/>
  <c r="R1164"/>
  <c r="R1165"/>
  <c r="R1166"/>
  <c r="R1167"/>
  <c r="R1168"/>
  <c r="R1169"/>
  <c r="R1170"/>
  <c r="R1171"/>
  <c r="R1172"/>
  <c r="R1173"/>
  <c r="R1174"/>
  <c r="R1175"/>
  <c r="R1176"/>
  <c r="R1177"/>
  <c r="R1178"/>
  <c r="R1179"/>
  <c r="R1180"/>
  <c r="R1181"/>
  <c r="R1182"/>
  <c r="R1183"/>
  <c r="R1184"/>
  <c r="R1185"/>
  <c r="R1186"/>
  <c r="R1187"/>
  <c r="R1188"/>
  <c r="R1189"/>
  <c r="R1190"/>
  <c r="R1191"/>
  <c r="R1192"/>
  <c r="R1193"/>
  <c r="R1194"/>
  <c r="R1195"/>
  <c r="R1196"/>
  <c r="R1197"/>
  <c r="R1198"/>
  <c r="R1199"/>
  <c r="R1200"/>
  <c r="R1201"/>
  <c r="R1202"/>
  <c r="R1203"/>
  <c r="R1204"/>
  <c r="R1205"/>
  <c r="R1206"/>
  <c r="R1207"/>
  <c r="R1208"/>
  <c r="R1209"/>
  <c r="R1210"/>
  <c r="R1211"/>
  <c r="R1212"/>
  <c r="R1213"/>
  <c r="R1214"/>
  <c r="R1215"/>
  <c r="R1216"/>
  <c r="R1217"/>
  <c r="R1218"/>
  <c r="R1219"/>
  <c r="R1220"/>
  <c r="R1221"/>
  <c r="R1222"/>
  <c r="R1223"/>
  <c r="R1224"/>
  <c r="R1225"/>
  <c r="R1226"/>
  <c r="R1227"/>
  <c r="R1228"/>
  <c r="R1229"/>
  <c r="R1230"/>
  <c r="R1231"/>
  <c r="R1232"/>
  <c r="R1233"/>
  <c r="R1234"/>
  <c r="R1235"/>
  <c r="R1236"/>
  <c r="R1237"/>
  <c r="R1238"/>
  <c r="R1239"/>
  <c r="R1240"/>
  <c r="R1241"/>
  <c r="R1242"/>
  <c r="R1243"/>
  <c r="R2"/>
  <c r="I27"/>
  <c r="J27"/>
  <c r="K27"/>
  <c r="L27"/>
  <c r="M27"/>
  <c r="N27"/>
  <c r="O27"/>
  <c r="P27"/>
  <c r="Q27"/>
  <c r="I28"/>
  <c r="J28"/>
  <c r="K28"/>
  <c r="L28"/>
  <c r="M28"/>
  <c r="N28"/>
  <c r="O28"/>
  <c r="P28"/>
  <c r="Q28"/>
  <c r="I29"/>
  <c r="J29"/>
  <c r="K29"/>
  <c r="L29"/>
  <c r="M29"/>
  <c r="N29"/>
  <c r="O29"/>
  <c r="P29"/>
  <c r="Q29"/>
  <c r="I30"/>
  <c r="J30"/>
  <c r="K30"/>
  <c r="L30"/>
  <c r="M30"/>
  <c r="N30"/>
  <c r="O30"/>
  <c r="P30"/>
  <c r="Q30"/>
  <c r="I31"/>
  <c r="J31"/>
  <c r="K31"/>
  <c r="L31"/>
  <c r="M31"/>
  <c r="N31"/>
  <c r="O31"/>
  <c r="P31"/>
  <c r="Q31"/>
  <c r="I32"/>
  <c r="J32"/>
  <c r="K32"/>
  <c r="L32"/>
  <c r="M32"/>
  <c r="N32"/>
  <c r="O32"/>
  <c r="P32"/>
  <c r="Q32"/>
  <c r="I33"/>
  <c r="J33"/>
  <c r="K33"/>
  <c r="L33"/>
  <c r="M33"/>
  <c r="N33"/>
  <c r="O33"/>
  <c r="P33"/>
  <c r="Q33"/>
  <c r="I34"/>
  <c r="J34"/>
  <c r="K34"/>
  <c r="L34"/>
  <c r="M34"/>
  <c r="N34"/>
  <c r="O34"/>
  <c r="P34"/>
  <c r="Q34"/>
  <c r="I35"/>
  <c r="J35"/>
  <c r="K35"/>
  <c r="L35"/>
  <c r="M35"/>
  <c r="N35"/>
  <c r="O35"/>
  <c r="P35"/>
  <c r="Q35"/>
  <c r="I36"/>
  <c r="J36"/>
  <c r="K36"/>
  <c r="L36"/>
  <c r="M36"/>
  <c r="N36"/>
  <c r="O36"/>
  <c r="P36"/>
  <c r="Q36"/>
  <c r="I37"/>
  <c r="J37"/>
  <c r="K37"/>
  <c r="L37"/>
  <c r="M37"/>
  <c r="N37"/>
  <c r="O37"/>
  <c r="P37"/>
  <c r="Q37"/>
  <c r="I38"/>
  <c r="J38"/>
  <c r="K38"/>
  <c r="L38"/>
  <c r="M38"/>
  <c r="N38"/>
  <c r="O38"/>
  <c r="P38"/>
  <c r="Q38"/>
  <c r="I39"/>
  <c r="J39"/>
  <c r="K39"/>
  <c r="L39"/>
  <c r="M39"/>
  <c r="N39"/>
  <c r="O39"/>
  <c r="P39"/>
  <c r="Q39"/>
  <c r="I40"/>
  <c r="J40"/>
  <c r="K40"/>
  <c r="L40"/>
  <c r="M40"/>
  <c r="N40"/>
  <c r="O40"/>
  <c r="P40"/>
  <c r="Q40"/>
  <c r="I41"/>
  <c r="J41"/>
  <c r="K41"/>
  <c r="L41"/>
  <c r="M41"/>
  <c r="N41"/>
  <c r="O41"/>
  <c r="P41"/>
  <c r="Q41"/>
  <c r="I42"/>
  <c r="J42"/>
  <c r="K42"/>
  <c r="L42"/>
  <c r="M42"/>
  <c r="N42"/>
  <c r="O42"/>
  <c r="P42"/>
  <c r="Q42"/>
  <c r="I43"/>
  <c r="J43"/>
  <c r="K43"/>
  <c r="L43"/>
  <c r="M43"/>
  <c r="N43"/>
  <c r="O43"/>
  <c r="P43"/>
  <c r="Q43"/>
  <c r="I44"/>
  <c r="J44"/>
  <c r="K44"/>
  <c r="L44"/>
  <c r="M44"/>
  <c r="N44"/>
  <c r="O44"/>
  <c r="P44"/>
  <c r="Q44"/>
  <c r="I45"/>
  <c r="J45"/>
  <c r="K45"/>
  <c r="L45"/>
  <c r="M45"/>
  <c r="N45"/>
  <c r="O45"/>
  <c r="P45"/>
  <c r="Q45"/>
  <c r="I46"/>
  <c r="J46"/>
  <c r="K46"/>
  <c r="L46"/>
  <c r="M46"/>
  <c r="N46"/>
  <c r="O46"/>
  <c r="P46"/>
  <c r="Q46"/>
  <c r="I47"/>
  <c r="J47"/>
  <c r="K47"/>
  <c r="L47"/>
  <c r="M47"/>
  <c r="N47"/>
  <c r="O47"/>
  <c r="P47"/>
  <c r="Q47"/>
  <c r="I48"/>
  <c r="J48"/>
  <c r="K48"/>
  <c r="L48"/>
  <c r="M48"/>
  <c r="N48"/>
  <c r="O48"/>
  <c r="P48"/>
  <c r="Q48"/>
  <c r="I49"/>
  <c r="J49"/>
  <c r="K49"/>
  <c r="L49"/>
  <c r="M49"/>
  <c r="N49"/>
  <c r="O49"/>
  <c r="P49"/>
  <c r="Q49"/>
  <c r="I50"/>
  <c r="J50"/>
  <c r="K50"/>
  <c r="L50"/>
  <c r="M50"/>
  <c r="N50"/>
  <c r="O50"/>
  <c r="P50"/>
  <c r="Q50"/>
  <c r="I51"/>
  <c r="J51"/>
  <c r="K51"/>
  <c r="L51"/>
  <c r="M51"/>
  <c r="N51"/>
  <c r="O51"/>
  <c r="P51"/>
  <c r="Q51"/>
  <c r="I52"/>
  <c r="J52"/>
  <c r="K52"/>
  <c r="L52"/>
  <c r="M52"/>
  <c r="N52"/>
  <c r="O52"/>
  <c r="P52"/>
  <c r="Q52"/>
  <c r="I53"/>
  <c r="J53"/>
  <c r="K53"/>
  <c r="L53"/>
  <c r="M53"/>
  <c r="N53"/>
  <c r="O53"/>
  <c r="P53"/>
  <c r="Q53"/>
  <c r="I54"/>
  <c r="J54"/>
  <c r="K54"/>
  <c r="L54"/>
  <c r="M54"/>
  <c r="N54"/>
  <c r="O54"/>
  <c r="P54"/>
  <c r="Q54"/>
  <c r="I55"/>
  <c r="J55"/>
  <c r="K55"/>
  <c r="L55"/>
  <c r="M55"/>
  <c r="N55"/>
  <c r="O55"/>
  <c r="P55"/>
  <c r="Q55"/>
  <c r="I56"/>
  <c r="J56"/>
  <c r="K56"/>
  <c r="L56"/>
  <c r="M56"/>
  <c r="N56"/>
  <c r="O56"/>
  <c r="P56"/>
  <c r="Q56"/>
  <c r="I57"/>
  <c r="J57"/>
  <c r="K57"/>
  <c r="L57"/>
  <c r="M57"/>
  <c r="N57"/>
  <c r="O57"/>
  <c r="P57"/>
  <c r="Q57"/>
  <c r="I58"/>
  <c r="J58"/>
  <c r="K58"/>
  <c r="L58"/>
  <c r="M58"/>
  <c r="N58"/>
  <c r="O58"/>
  <c r="P58"/>
  <c r="Q58"/>
  <c r="I59"/>
  <c r="J59"/>
  <c r="K59"/>
  <c r="L59"/>
  <c r="M59"/>
  <c r="N59"/>
  <c r="O59"/>
  <c r="P59"/>
  <c r="Q59"/>
  <c r="I60"/>
  <c r="J60"/>
  <c r="K60"/>
  <c r="L60"/>
  <c r="M60"/>
  <c r="N60"/>
  <c r="O60"/>
  <c r="P60"/>
  <c r="Q60"/>
  <c r="I61"/>
  <c r="J61"/>
  <c r="K61"/>
  <c r="L61"/>
  <c r="M61"/>
  <c r="N61"/>
  <c r="O61"/>
  <c r="P61"/>
  <c r="Q61"/>
  <c r="I62"/>
  <c r="J62"/>
  <c r="K62"/>
  <c r="L62"/>
  <c r="M62"/>
  <c r="N62"/>
  <c r="O62"/>
  <c r="P62"/>
  <c r="Q62"/>
  <c r="I63"/>
  <c r="J63"/>
  <c r="K63"/>
  <c r="L63"/>
  <c r="M63"/>
  <c r="N63"/>
  <c r="O63"/>
  <c r="P63"/>
  <c r="Q63"/>
  <c r="I64"/>
  <c r="J64"/>
  <c r="K64"/>
  <c r="L64"/>
  <c r="M64"/>
  <c r="N64"/>
  <c r="O64"/>
  <c r="P64"/>
  <c r="Q64"/>
  <c r="I65"/>
  <c r="J65"/>
  <c r="K65"/>
  <c r="L65"/>
  <c r="M65"/>
  <c r="N65"/>
  <c r="O65"/>
  <c r="P65"/>
  <c r="Q65"/>
  <c r="I66"/>
  <c r="J66"/>
  <c r="K66"/>
  <c r="L66"/>
  <c r="M66"/>
  <c r="N66"/>
  <c r="O66"/>
  <c r="P66"/>
  <c r="Q66"/>
  <c r="I67"/>
  <c r="J67"/>
  <c r="K67"/>
  <c r="L67"/>
  <c r="M67"/>
  <c r="N67"/>
  <c r="O67"/>
  <c r="P67"/>
  <c r="Q67"/>
  <c r="I68"/>
  <c r="J68"/>
  <c r="K68"/>
  <c r="L68"/>
  <c r="M68"/>
  <c r="N68"/>
  <c r="O68"/>
  <c r="P68"/>
  <c r="Q68"/>
  <c r="I69"/>
  <c r="J69"/>
  <c r="K69"/>
  <c r="L69"/>
  <c r="M69"/>
  <c r="N69"/>
  <c r="O69"/>
  <c r="P69"/>
  <c r="Q69"/>
  <c r="I70"/>
  <c r="J70"/>
  <c r="K70"/>
  <c r="L70"/>
  <c r="M70"/>
  <c r="N70"/>
  <c r="O70"/>
  <c r="P70"/>
  <c r="Q70"/>
  <c r="I71"/>
  <c r="J71"/>
  <c r="K71"/>
  <c r="L71"/>
  <c r="M71"/>
  <c r="N71"/>
  <c r="O71"/>
  <c r="P71"/>
  <c r="Q71"/>
  <c r="I72"/>
  <c r="J72"/>
  <c r="K72"/>
  <c r="L72"/>
  <c r="M72"/>
  <c r="N72"/>
  <c r="O72"/>
  <c r="P72"/>
  <c r="Q72"/>
  <c r="I73"/>
  <c r="J73"/>
  <c r="K73"/>
  <c r="L73"/>
  <c r="M73"/>
  <c r="N73"/>
  <c r="O73"/>
  <c r="P73"/>
  <c r="Q73"/>
  <c r="I74"/>
  <c r="J74"/>
  <c r="K74"/>
  <c r="L74"/>
  <c r="M74"/>
  <c r="N74"/>
  <c r="O74"/>
  <c r="P74"/>
  <c r="Q74"/>
  <c r="I75"/>
  <c r="J75"/>
  <c r="K75"/>
  <c r="L75"/>
  <c r="M75"/>
  <c r="N75"/>
  <c r="O75"/>
  <c r="P75"/>
  <c r="Q75"/>
  <c r="I76"/>
  <c r="J76"/>
  <c r="K76"/>
  <c r="L76"/>
  <c r="M76"/>
  <c r="N76"/>
  <c r="O76"/>
  <c r="P76"/>
  <c r="Q76"/>
  <c r="I77"/>
  <c r="J77"/>
  <c r="K77"/>
  <c r="L77"/>
  <c r="M77"/>
  <c r="N77"/>
  <c r="O77"/>
  <c r="P77"/>
  <c r="Q77"/>
  <c r="I78"/>
  <c r="J78"/>
  <c r="K78"/>
  <c r="L78"/>
  <c r="M78"/>
  <c r="N78"/>
  <c r="O78"/>
  <c r="P78"/>
  <c r="Q78"/>
  <c r="I79"/>
  <c r="J79"/>
  <c r="K79"/>
  <c r="L79"/>
  <c r="M79"/>
  <c r="N79"/>
  <c r="O79"/>
  <c r="P79"/>
  <c r="Q79"/>
  <c r="I80"/>
  <c r="J80"/>
  <c r="K80"/>
  <c r="L80"/>
  <c r="M80"/>
  <c r="N80"/>
  <c r="O80"/>
  <c r="P80"/>
  <c r="Q80"/>
  <c r="I81"/>
  <c r="J81"/>
  <c r="K81"/>
  <c r="L81"/>
  <c r="M81"/>
  <c r="N81"/>
  <c r="O81"/>
  <c r="P81"/>
  <c r="Q81"/>
  <c r="I82"/>
  <c r="J82"/>
  <c r="K82"/>
  <c r="L82"/>
  <c r="M82"/>
  <c r="N82"/>
  <c r="O82"/>
  <c r="P82"/>
  <c r="Q82"/>
  <c r="I83"/>
  <c r="J83"/>
  <c r="L83"/>
  <c r="M83"/>
  <c r="N83"/>
  <c r="O83"/>
  <c r="P83"/>
  <c r="Q83"/>
  <c r="I84"/>
  <c r="J84"/>
  <c r="K84"/>
  <c r="L84"/>
  <c r="M84"/>
  <c r="N84"/>
  <c r="O84"/>
  <c r="P84"/>
  <c r="Q84"/>
  <c r="I85"/>
  <c r="J85"/>
  <c r="K85"/>
  <c r="L85"/>
  <c r="M85"/>
  <c r="N85"/>
  <c r="O85"/>
  <c r="P85"/>
  <c r="Q85"/>
  <c r="I86"/>
  <c r="J86"/>
  <c r="K86"/>
  <c r="L86"/>
  <c r="M86"/>
  <c r="N86"/>
  <c r="O86"/>
  <c r="P86"/>
  <c r="Q86"/>
  <c r="I87"/>
  <c r="J87"/>
  <c r="K87"/>
  <c r="L87"/>
  <c r="M87"/>
  <c r="N87"/>
  <c r="O87"/>
  <c r="P87"/>
  <c r="Q87"/>
  <c r="I88"/>
  <c r="J88"/>
  <c r="K88"/>
  <c r="L88"/>
  <c r="M88"/>
  <c r="N88"/>
  <c r="O88"/>
  <c r="P88"/>
  <c r="Q88"/>
  <c r="I89"/>
  <c r="J89"/>
  <c r="K89"/>
  <c r="L89"/>
  <c r="M89"/>
  <c r="N89"/>
  <c r="O89"/>
  <c r="P89"/>
  <c r="Q89"/>
  <c r="I90"/>
  <c r="J90"/>
  <c r="K90"/>
  <c r="L90"/>
  <c r="M90"/>
  <c r="N90"/>
  <c r="O90"/>
  <c r="P90"/>
  <c r="Q90"/>
  <c r="I91"/>
  <c r="J91"/>
  <c r="K91"/>
  <c r="L91"/>
  <c r="M91"/>
  <c r="N91"/>
  <c r="O91"/>
  <c r="P91"/>
  <c r="Q91"/>
  <c r="I92"/>
  <c r="J92"/>
  <c r="L92"/>
  <c r="M92"/>
  <c r="N92"/>
  <c r="O92"/>
  <c r="P92"/>
  <c r="Q92"/>
  <c r="I93"/>
  <c r="J93"/>
  <c r="K93"/>
  <c r="L93"/>
  <c r="M93"/>
  <c r="N93"/>
  <c r="O93"/>
  <c r="P93"/>
  <c r="Q93"/>
  <c r="I94"/>
  <c r="J94"/>
  <c r="K94"/>
  <c r="L94"/>
  <c r="M94"/>
  <c r="N94"/>
  <c r="O94"/>
  <c r="P94"/>
  <c r="Q94"/>
  <c r="I95"/>
  <c r="J95"/>
  <c r="K95"/>
  <c r="L95"/>
  <c r="M95"/>
  <c r="N95"/>
  <c r="O95"/>
  <c r="P95"/>
  <c r="Q95"/>
  <c r="I96"/>
  <c r="J96"/>
  <c r="K96"/>
  <c r="L96"/>
  <c r="M96"/>
  <c r="N96"/>
  <c r="O96"/>
  <c r="P96"/>
  <c r="Q96"/>
  <c r="I97"/>
  <c r="J97"/>
  <c r="K97"/>
  <c r="L97"/>
  <c r="M97"/>
  <c r="N97"/>
  <c r="O97"/>
  <c r="P97"/>
  <c r="Q97"/>
  <c r="I98"/>
  <c r="J98"/>
  <c r="K98"/>
  <c r="L98"/>
  <c r="M98"/>
  <c r="N98"/>
  <c r="O98"/>
  <c r="P98"/>
  <c r="Q98"/>
  <c r="I99"/>
  <c r="J99"/>
  <c r="K99"/>
  <c r="L99"/>
  <c r="M99"/>
  <c r="N99"/>
  <c r="O99"/>
  <c r="P99"/>
  <c r="Q99"/>
  <c r="I100"/>
  <c r="J100"/>
  <c r="K100"/>
  <c r="L100"/>
  <c r="M100"/>
  <c r="N100"/>
  <c r="O100"/>
  <c r="P100"/>
  <c r="Q100"/>
  <c r="I101"/>
  <c r="J101"/>
  <c r="K101"/>
  <c r="L101"/>
  <c r="M101"/>
  <c r="N101"/>
  <c r="O101"/>
  <c r="P101"/>
  <c r="Q101"/>
  <c r="I102"/>
  <c r="J102"/>
  <c r="K102"/>
  <c r="L102"/>
  <c r="M102"/>
  <c r="N102"/>
  <c r="O102"/>
  <c r="P102"/>
  <c r="Q102"/>
  <c r="I103"/>
  <c r="J103"/>
  <c r="K103"/>
  <c r="L103"/>
  <c r="M103"/>
  <c r="N103"/>
  <c r="O103"/>
  <c r="P103"/>
  <c r="Q103"/>
  <c r="I104"/>
  <c r="J104"/>
  <c r="K104"/>
  <c r="L104"/>
  <c r="M104"/>
  <c r="N104"/>
  <c r="O104"/>
  <c r="P104"/>
  <c r="Q104"/>
  <c r="I105"/>
  <c r="J105"/>
  <c r="K105"/>
  <c r="L105"/>
  <c r="M105"/>
  <c r="N105"/>
  <c r="O105"/>
  <c r="P105"/>
  <c r="Q105"/>
  <c r="I106"/>
  <c r="J106"/>
  <c r="K106"/>
  <c r="L106"/>
  <c r="M106"/>
  <c r="N106"/>
  <c r="O106"/>
  <c r="P106"/>
  <c r="Q106"/>
  <c r="I107"/>
  <c r="J107"/>
  <c r="K107"/>
  <c r="L107"/>
  <c r="M107"/>
  <c r="N107"/>
  <c r="O107"/>
  <c r="P107"/>
  <c r="Q107"/>
  <c r="I108"/>
  <c r="J108"/>
  <c r="K108"/>
  <c r="L108"/>
  <c r="M108"/>
  <c r="N108"/>
  <c r="O108"/>
  <c r="P108"/>
  <c r="Q108"/>
  <c r="I109"/>
  <c r="J109"/>
  <c r="K109"/>
  <c r="L109"/>
  <c r="M109"/>
  <c r="N109"/>
  <c r="O109"/>
  <c r="P109"/>
  <c r="Q109"/>
  <c r="I110"/>
  <c r="J110"/>
  <c r="K110"/>
  <c r="L110"/>
  <c r="M110"/>
  <c r="N110"/>
  <c r="O110"/>
  <c r="P110"/>
  <c r="Q110"/>
  <c r="I111"/>
  <c r="J111"/>
  <c r="K111"/>
  <c r="L111"/>
  <c r="M111"/>
  <c r="N111"/>
  <c r="O111"/>
  <c r="P111"/>
  <c r="Q111"/>
  <c r="I112"/>
  <c r="J112"/>
  <c r="K112"/>
  <c r="L112"/>
  <c r="M112"/>
  <c r="N112"/>
  <c r="O112"/>
  <c r="P112"/>
  <c r="Q112"/>
  <c r="I113"/>
  <c r="J113"/>
  <c r="K113"/>
  <c r="L113"/>
  <c r="M113"/>
  <c r="N113"/>
  <c r="O113"/>
  <c r="P113"/>
  <c r="Q113"/>
  <c r="I114"/>
  <c r="J114"/>
  <c r="K114"/>
  <c r="L114"/>
  <c r="M114"/>
  <c r="N114"/>
  <c r="O114"/>
  <c r="P114"/>
  <c r="Q114"/>
  <c r="I115"/>
  <c r="J115"/>
  <c r="K115"/>
  <c r="L115"/>
  <c r="M115"/>
  <c r="N115"/>
  <c r="O115"/>
  <c r="P115"/>
  <c r="Q115"/>
  <c r="I116"/>
  <c r="J116"/>
  <c r="K116"/>
  <c r="L116"/>
  <c r="M116"/>
  <c r="N116"/>
  <c r="O116"/>
  <c r="P116"/>
  <c r="Q116"/>
  <c r="I117"/>
  <c r="J117"/>
  <c r="K117"/>
  <c r="L117"/>
  <c r="M117"/>
  <c r="N117"/>
  <c r="O117"/>
  <c r="P117"/>
  <c r="Q117"/>
  <c r="I118"/>
  <c r="J118"/>
  <c r="K118"/>
  <c r="L118"/>
  <c r="M118"/>
  <c r="N118"/>
  <c r="O118"/>
  <c r="P118"/>
  <c r="Q118"/>
  <c r="I119"/>
  <c r="J119"/>
  <c r="K119"/>
  <c r="L119"/>
  <c r="M119"/>
  <c r="N119"/>
  <c r="O119"/>
  <c r="P119"/>
  <c r="Q119"/>
  <c r="I120"/>
  <c r="J120"/>
  <c r="K120"/>
  <c r="L120"/>
  <c r="M120"/>
  <c r="N120"/>
  <c r="O120"/>
  <c r="P120"/>
  <c r="Q120"/>
  <c r="I121"/>
  <c r="J121"/>
  <c r="K121"/>
  <c r="L121"/>
  <c r="M121"/>
  <c r="N121"/>
  <c r="O121"/>
  <c r="P121"/>
  <c r="Q121"/>
  <c r="I122"/>
  <c r="J122"/>
  <c r="K122"/>
  <c r="L122"/>
  <c r="M122"/>
  <c r="N122"/>
  <c r="O122"/>
  <c r="P122"/>
  <c r="Q122"/>
  <c r="I123"/>
  <c r="J123"/>
  <c r="K123"/>
  <c r="L123"/>
  <c r="M123"/>
  <c r="N123"/>
  <c r="O123"/>
  <c r="P123"/>
  <c r="Q123"/>
  <c r="I124"/>
  <c r="J124"/>
  <c r="K124"/>
  <c r="L124"/>
  <c r="M124"/>
  <c r="N124"/>
  <c r="O124"/>
  <c r="P124"/>
  <c r="Q124"/>
  <c r="I125"/>
  <c r="J125"/>
  <c r="K125"/>
  <c r="L125"/>
  <c r="M125"/>
  <c r="N125"/>
  <c r="O125"/>
  <c r="P125"/>
  <c r="Q125"/>
  <c r="I126"/>
  <c r="J126"/>
  <c r="K126"/>
  <c r="L126"/>
  <c r="M126"/>
  <c r="N126"/>
  <c r="O126"/>
  <c r="P126"/>
  <c r="Q126"/>
  <c r="I127"/>
  <c r="J127"/>
  <c r="K127"/>
  <c r="L127"/>
  <c r="M127"/>
  <c r="N127"/>
  <c r="O127"/>
  <c r="P127"/>
  <c r="Q127"/>
  <c r="I128"/>
  <c r="J128"/>
  <c r="K128"/>
  <c r="L128"/>
  <c r="M128"/>
  <c r="N128"/>
  <c r="O128"/>
  <c r="P128"/>
  <c r="Q128"/>
  <c r="I129"/>
  <c r="J129"/>
  <c r="K129"/>
  <c r="L129"/>
  <c r="M129"/>
  <c r="N129"/>
  <c r="O129"/>
  <c r="P129"/>
  <c r="Q129"/>
  <c r="I130"/>
  <c r="J130"/>
  <c r="K130"/>
  <c r="L130"/>
  <c r="M130"/>
  <c r="N130"/>
  <c r="O130"/>
  <c r="P130"/>
  <c r="Q130"/>
  <c r="I131"/>
  <c r="J131"/>
  <c r="K131"/>
  <c r="L131"/>
  <c r="M131"/>
  <c r="N131"/>
  <c r="O131"/>
  <c r="P131"/>
  <c r="Q131"/>
  <c r="I132"/>
  <c r="J132"/>
  <c r="K132"/>
  <c r="L132"/>
  <c r="M132"/>
  <c r="N132"/>
  <c r="O132"/>
  <c r="P132"/>
  <c r="Q132"/>
  <c r="I133"/>
  <c r="J133"/>
  <c r="K133"/>
  <c r="L133"/>
  <c r="M133"/>
  <c r="N133"/>
  <c r="O133"/>
  <c r="P133"/>
  <c r="Q133"/>
  <c r="I134"/>
  <c r="J134"/>
  <c r="K134"/>
  <c r="L134"/>
  <c r="M134"/>
  <c r="N134"/>
  <c r="O134"/>
  <c r="P134"/>
  <c r="Q134"/>
  <c r="I135"/>
  <c r="J135"/>
  <c r="K135"/>
  <c r="L135"/>
  <c r="M135"/>
  <c r="N135"/>
  <c r="O135"/>
  <c r="P135"/>
  <c r="Q135"/>
  <c r="I136"/>
  <c r="J136"/>
  <c r="K136"/>
  <c r="L136"/>
  <c r="M136"/>
  <c r="N136"/>
  <c r="O136"/>
  <c r="P136"/>
  <c r="Q136"/>
  <c r="I137"/>
  <c r="J137"/>
  <c r="K137"/>
  <c r="L137"/>
  <c r="M137"/>
  <c r="N137"/>
  <c r="O137"/>
  <c r="P137"/>
  <c r="Q137"/>
  <c r="I138"/>
  <c r="J138"/>
  <c r="K138"/>
  <c r="L138"/>
  <c r="M138"/>
  <c r="N138"/>
  <c r="O138"/>
  <c r="P138"/>
  <c r="Q138"/>
  <c r="I139"/>
  <c r="J139"/>
  <c r="K139"/>
  <c r="L139"/>
  <c r="M139"/>
  <c r="N139"/>
  <c r="O139"/>
  <c r="P139"/>
  <c r="Q139"/>
  <c r="I140"/>
  <c r="J140"/>
  <c r="K140"/>
  <c r="L140"/>
  <c r="M140"/>
  <c r="N140"/>
  <c r="O140"/>
  <c r="P140"/>
  <c r="Q140"/>
  <c r="I141"/>
  <c r="J141"/>
  <c r="K141"/>
  <c r="L141"/>
  <c r="M141"/>
  <c r="N141"/>
  <c r="O141"/>
  <c r="P141"/>
  <c r="Q141"/>
  <c r="I142"/>
  <c r="J142"/>
  <c r="K142"/>
  <c r="L142"/>
  <c r="M142"/>
  <c r="N142"/>
  <c r="O142"/>
  <c r="P142"/>
  <c r="Q142"/>
  <c r="I143"/>
  <c r="J143"/>
  <c r="K143"/>
  <c r="L143"/>
  <c r="M143"/>
  <c r="N143"/>
  <c r="O143"/>
  <c r="P143"/>
  <c r="Q143"/>
  <c r="I144"/>
  <c r="J144"/>
  <c r="K144"/>
  <c r="L144"/>
  <c r="M144"/>
  <c r="N144"/>
  <c r="O144"/>
  <c r="P144"/>
  <c r="Q144"/>
  <c r="I145"/>
  <c r="J145"/>
  <c r="K145"/>
  <c r="L145"/>
  <c r="M145"/>
  <c r="N145"/>
  <c r="O145"/>
  <c r="P145"/>
  <c r="Q145"/>
  <c r="I146"/>
  <c r="J146"/>
  <c r="K146"/>
  <c r="L146"/>
  <c r="M146"/>
  <c r="N146"/>
  <c r="O146"/>
  <c r="P146"/>
  <c r="Q146"/>
  <c r="I147"/>
  <c r="J147"/>
  <c r="K147"/>
  <c r="L147"/>
  <c r="M147"/>
  <c r="N147"/>
  <c r="O147"/>
  <c r="P147"/>
  <c r="Q147"/>
  <c r="I148"/>
  <c r="J148"/>
  <c r="K148"/>
  <c r="L148"/>
  <c r="M148"/>
  <c r="N148"/>
  <c r="O148"/>
  <c r="P148"/>
  <c r="Q148"/>
  <c r="I149"/>
  <c r="J149"/>
  <c r="K149"/>
  <c r="L149"/>
  <c r="M149"/>
  <c r="N149"/>
  <c r="O149"/>
  <c r="P149"/>
  <c r="Q149"/>
  <c r="I150"/>
  <c r="J150"/>
  <c r="K150"/>
  <c r="L150"/>
  <c r="M150"/>
  <c r="N150"/>
  <c r="O150"/>
  <c r="P150"/>
  <c r="Q150"/>
  <c r="I151"/>
  <c r="J151"/>
  <c r="K151"/>
  <c r="L151"/>
  <c r="M151"/>
  <c r="N151"/>
  <c r="O151"/>
  <c r="P151"/>
  <c r="Q151"/>
  <c r="I152"/>
  <c r="J152"/>
  <c r="K152"/>
  <c r="L152"/>
  <c r="M152"/>
  <c r="N152"/>
  <c r="O152"/>
  <c r="P152"/>
  <c r="Q152"/>
  <c r="I153"/>
  <c r="J153"/>
  <c r="K153"/>
  <c r="L153"/>
  <c r="M153"/>
  <c r="N153"/>
  <c r="O153"/>
  <c r="P153"/>
  <c r="Q153"/>
  <c r="I154"/>
  <c r="J154"/>
  <c r="K154"/>
  <c r="L154"/>
  <c r="M154"/>
  <c r="N154"/>
  <c r="O154"/>
  <c r="P154"/>
  <c r="Q154"/>
  <c r="I155"/>
  <c r="J155"/>
  <c r="K155"/>
  <c r="L155"/>
  <c r="M155"/>
  <c r="N155"/>
  <c r="O155"/>
  <c r="P155"/>
  <c r="Q155"/>
  <c r="I156"/>
  <c r="J156"/>
  <c r="K156"/>
  <c r="L156"/>
  <c r="M156"/>
  <c r="N156"/>
  <c r="O156"/>
  <c r="P156"/>
  <c r="Q156"/>
  <c r="I157"/>
  <c r="J157"/>
  <c r="K157"/>
  <c r="L157"/>
  <c r="M157"/>
  <c r="N157"/>
  <c r="O157"/>
  <c r="P157"/>
  <c r="Q157"/>
  <c r="I158"/>
  <c r="J158"/>
  <c r="K158"/>
  <c r="L158"/>
  <c r="M158"/>
  <c r="N158"/>
  <c r="O158"/>
  <c r="P158"/>
  <c r="Q158"/>
  <c r="I159"/>
  <c r="J159"/>
  <c r="K159"/>
  <c r="L159"/>
  <c r="M159"/>
  <c r="N159"/>
  <c r="O159"/>
  <c r="P159"/>
  <c r="Q159"/>
  <c r="I160"/>
  <c r="J160"/>
  <c r="K160"/>
  <c r="L160"/>
  <c r="M160"/>
  <c r="N160"/>
  <c r="O160"/>
  <c r="P160"/>
  <c r="Q160"/>
  <c r="I161"/>
  <c r="J161"/>
  <c r="K161"/>
  <c r="L161"/>
  <c r="M161"/>
  <c r="N161"/>
  <c r="O161"/>
  <c r="P161"/>
  <c r="Q161"/>
  <c r="I162"/>
  <c r="J162"/>
  <c r="K162"/>
  <c r="L162"/>
  <c r="M162"/>
  <c r="N162"/>
  <c r="O162"/>
  <c r="P162"/>
  <c r="Q162"/>
  <c r="I163"/>
  <c r="J163"/>
  <c r="K163"/>
  <c r="L163"/>
  <c r="M163"/>
  <c r="N163"/>
  <c r="O163"/>
  <c r="P163"/>
  <c r="Q163"/>
  <c r="I164"/>
  <c r="J164"/>
  <c r="K164"/>
  <c r="L164"/>
  <c r="M164"/>
  <c r="N164"/>
  <c r="O164"/>
  <c r="P164"/>
  <c r="Q164"/>
  <c r="I165"/>
  <c r="J165"/>
  <c r="K165"/>
  <c r="L165"/>
  <c r="M165"/>
  <c r="N165"/>
  <c r="O165"/>
  <c r="P165"/>
  <c r="Q165"/>
  <c r="I166"/>
  <c r="J166"/>
  <c r="K166"/>
  <c r="L166"/>
  <c r="M166"/>
  <c r="N166"/>
  <c r="O166"/>
  <c r="P166"/>
  <c r="Q166"/>
  <c r="I167"/>
  <c r="J167"/>
  <c r="K167"/>
  <c r="L167"/>
  <c r="M167"/>
  <c r="N167"/>
  <c r="O167"/>
  <c r="P167"/>
  <c r="Q167"/>
  <c r="I168"/>
  <c r="J168"/>
  <c r="K168"/>
  <c r="L168"/>
  <c r="M168"/>
  <c r="N168"/>
  <c r="O168"/>
  <c r="P168"/>
  <c r="Q168"/>
  <c r="I169"/>
  <c r="J169"/>
  <c r="K169"/>
  <c r="L169"/>
  <c r="M169"/>
  <c r="N169"/>
  <c r="O169"/>
  <c r="P169"/>
  <c r="Q169"/>
  <c r="I170"/>
  <c r="J170"/>
  <c r="K170"/>
  <c r="L170"/>
  <c r="M170"/>
  <c r="N170"/>
  <c r="O170"/>
  <c r="P170"/>
  <c r="Q170"/>
  <c r="I171"/>
  <c r="J171"/>
  <c r="K171"/>
  <c r="L171"/>
  <c r="M171"/>
  <c r="N171"/>
  <c r="O171"/>
  <c r="P171"/>
  <c r="Q171"/>
  <c r="I172"/>
  <c r="J172"/>
  <c r="K172"/>
  <c r="L172"/>
  <c r="M172"/>
  <c r="N172"/>
  <c r="O172"/>
  <c r="P172"/>
  <c r="Q172"/>
  <c r="I173"/>
  <c r="J173"/>
  <c r="K173"/>
  <c r="L173"/>
  <c r="M173"/>
  <c r="N173"/>
  <c r="O173"/>
  <c r="P173"/>
  <c r="Q173"/>
  <c r="I174"/>
  <c r="J174"/>
  <c r="K174"/>
  <c r="L174"/>
  <c r="M174"/>
  <c r="N174"/>
  <c r="O174"/>
  <c r="P174"/>
  <c r="Q174"/>
  <c r="I175"/>
  <c r="J175"/>
  <c r="K175"/>
  <c r="L175"/>
  <c r="M175"/>
  <c r="N175"/>
  <c r="O175"/>
  <c r="P175"/>
  <c r="Q175"/>
  <c r="I176"/>
  <c r="J176"/>
  <c r="K176"/>
  <c r="L176"/>
  <c r="M176"/>
  <c r="N176"/>
  <c r="O176"/>
  <c r="P176"/>
  <c r="Q176"/>
  <c r="I177"/>
  <c r="J177"/>
  <c r="K177"/>
  <c r="L177"/>
  <c r="M177"/>
  <c r="N177"/>
  <c r="O177"/>
  <c r="P177"/>
  <c r="Q177"/>
  <c r="I178"/>
  <c r="J178"/>
  <c r="K178"/>
  <c r="L178"/>
  <c r="M178"/>
  <c r="N178"/>
  <c r="O178"/>
  <c r="P178"/>
  <c r="Q178"/>
  <c r="I179"/>
  <c r="J179"/>
  <c r="K179"/>
  <c r="L179"/>
  <c r="M179"/>
  <c r="N179"/>
  <c r="O179"/>
  <c r="P179"/>
  <c r="Q179"/>
  <c r="I180"/>
  <c r="J180"/>
  <c r="K180"/>
  <c r="L180"/>
  <c r="M180"/>
  <c r="N180"/>
  <c r="O180"/>
  <c r="P180"/>
  <c r="Q180"/>
  <c r="I181"/>
  <c r="J181"/>
  <c r="K181"/>
  <c r="L181"/>
  <c r="M181"/>
  <c r="N181"/>
  <c r="O181"/>
  <c r="P181"/>
  <c r="Q181"/>
  <c r="I182"/>
  <c r="J182"/>
  <c r="K182"/>
  <c r="L182"/>
  <c r="M182"/>
  <c r="N182"/>
  <c r="O182"/>
  <c r="P182"/>
  <c r="Q182"/>
  <c r="I183"/>
  <c r="J183"/>
  <c r="K183"/>
  <c r="L183"/>
  <c r="M183"/>
  <c r="N183"/>
  <c r="O183"/>
  <c r="P183"/>
  <c r="Q183"/>
  <c r="I184"/>
  <c r="J184"/>
  <c r="K184"/>
  <c r="L184"/>
  <c r="M184"/>
  <c r="N184"/>
  <c r="O184"/>
  <c r="P184"/>
  <c r="Q184"/>
  <c r="I185"/>
  <c r="J185"/>
  <c r="K185"/>
  <c r="L185"/>
  <c r="M185"/>
  <c r="N185"/>
  <c r="O185"/>
  <c r="P185"/>
  <c r="Q185"/>
  <c r="I186"/>
  <c r="J186"/>
  <c r="K186"/>
  <c r="L186"/>
  <c r="M186"/>
  <c r="N186"/>
  <c r="O186"/>
  <c r="P186"/>
  <c r="Q186"/>
  <c r="I187"/>
  <c r="J187"/>
  <c r="K187"/>
  <c r="L187"/>
  <c r="M187"/>
  <c r="N187"/>
  <c r="O187"/>
  <c r="P187"/>
  <c r="Q187"/>
  <c r="I188"/>
  <c r="J188"/>
  <c r="K188"/>
  <c r="L188"/>
  <c r="M188"/>
  <c r="N188"/>
  <c r="O188"/>
  <c r="P188"/>
  <c r="Q188"/>
  <c r="I189"/>
  <c r="J189"/>
  <c r="K189"/>
  <c r="L189"/>
  <c r="M189"/>
  <c r="N189"/>
  <c r="O189"/>
  <c r="P189"/>
  <c r="Q189"/>
  <c r="I190"/>
  <c r="J190"/>
  <c r="K190"/>
  <c r="L190"/>
  <c r="M190"/>
  <c r="N190"/>
  <c r="O190"/>
  <c r="P190"/>
  <c r="Q190"/>
  <c r="I191"/>
  <c r="J191"/>
  <c r="K191"/>
  <c r="L191"/>
  <c r="M191"/>
  <c r="N191"/>
  <c r="O191"/>
  <c r="P191"/>
  <c r="Q191"/>
  <c r="I192"/>
  <c r="J192"/>
  <c r="K192"/>
  <c r="L192"/>
  <c r="M192"/>
  <c r="N192"/>
  <c r="O192"/>
  <c r="P192"/>
  <c r="Q192"/>
  <c r="I193"/>
  <c r="J193"/>
  <c r="K193"/>
  <c r="L193"/>
  <c r="M193"/>
  <c r="N193"/>
  <c r="O193"/>
  <c r="P193"/>
  <c r="Q193"/>
  <c r="I194"/>
  <c r="J194"/>
  <c r="K194"/>
  <c r="L194"/>
  <c r="M194"/>
  <c r="N194"/>
  <c r="O194"/>
  <c r="P194"/>
  <c r="Q194"/>
  <c r="I195"/>
  <c r="J195"/>
  <c r="K195"/>
  <c r="L195"/>
  <c r="M195"/>
  <c r="N195"/>
  <c r="O195"/>
  <c r="P195"/>
  <c r="Q195"/>
  <c r="I196"/>
  <c r="J196"/>
  <c r="K196"/>
  <c r="L196"/>
  <c r="M196"/>
  <c r="N196"/>
  <c r="O196"/>
  <c r="P196"/>
  <c r="Q196"/>
  <c r="I197"/>
  <c r="J197"/>
  <c r="K197"/>
  <c r="L197"/>
  <c r="M197"/>
  <c r="N197"/>
  <c r="O197"/>
  <c r="P197"/>
  <c r="Q197"/>
  <c r="I198"/>
  <c r="J198"/>
  <c r="K198"/>
  <c r="L198"/>
  <c r="M198"/>
  <c r="N198"/>
  <c r="O198"/>
  <c r="P198"/>
  <c r="Q198"/>
  <c r="I199"/>
  <c r="J199"/>
  <c r="K199"/>
  <c r="L199"/>
  <c r="M199"/>
  <c r="N199"/>
  <c r="O199"/>
  <c r="P199"/>
  <c r="Q199"/>
  <c r="I200"/>
  <c r="J200"/>
  <c r="K200"/>
  <c r="L200"/>
  <c r="M200"/>
  <c r="N200"/>
  <c r="O200"/>
  <c r="P200"/>
  <c r="Q200"/>
  <c r="I201"/>
  <c r="J201"/>
  <c r="K201"/>
  <c r="L201"/>
  <c r="M201"/>
  <c r="N201"/>
  <c r="O201"/>
  <c r="P201"/>
  <c r="Q201"/>
  <c r="I202"/>
  <c r="J202"/>
  <c r="K202"/>
  <c r="L202"/>
  <c r="M202"/>
  <c r="N202"/>
  <c r="O202"/>
  <c r="P202"/>
  <c r="Q202"/>
  <c r="I203"/>
  <c r="J203"/>
  <c r="K203"/>
  <c r="L203"/>
  <c r="M203"/>
  <c r="N203"/>
  <c r="O203"/>
  <c r="P203"/>
  <c r="Q203"/>
  <c r="I204"/>
  <c r="J204"/>
  <c r="K204"/>
  <c r="L204"/>
  <c r="M204"/>
  <c r="N204"/>
  <c r="O204"/>
  <c r="P204"/>
  <c r="Q204"/>
  <c r="I205"/>
  <c r="J205"/>
  <c r="K205"/>
  <c r="L205"/>
  <c r="M205"/>
  <c r="N205"/>
  <c r="O205"/>
  <c r="P205"/>
  <c r="Q205"/>
  <c r="I206"/>
  <c r="J206"/>
  <c r="K206"/>
  <c r="L206"/>
  <c r="M206"/>
  <c r="N206"/>
  <c r="O206"/>
  <c r="P206"/>
  <c r="Q206"/>
  <c r="I207"/>
  <c r="J207"/>
  <c r="K207"/>
  <c r="L207"/>
  <c r="M207"/>
  <c r="N207"/>
  <c r="O207"/>
  <c r="P207"/>
  <c r="Q207"/>
  <c r="I208"/>
  <c r="J208"/>
  <c r="K208"/>
  <c r="L208"/>
  <c r="M208"/>
  <c r="N208"/>
  <c r="O208"/>
  <c r="P208"/>
  <c r="Q208"/>
  <c r="I209"/>
  <c r="J209"/>
  <c r="K209"/>
  <c r="L209"/>
  <c r="M209"/>
  <c r="N209"/>
  <c r="O209"/>
  <c r="P209"/>
  <c r="Q209"/>
  <c r="I210"/>
  <c r="J210"/>
  <c r="K210"/>
  <c r="L210"/>
  <c r="M210"/>
  <c r="N210"/>
  <c r="O210"/>
  <c r="P210"/>
  <c r="Q210"/>
  <c r="I211"/>
  <c r="J211"/>
  <c r="K211"/>
  <c r="L211"/>
  <c r="M211"/>
  <c r="N211"/>
  <c r="O211"/>
  <c r="P211"/>
  <c r="Q211"/>
  <c r="I212"/>
  <c r="J212"/>
  <c r="K212"/>
  <c r="L212"/>
  <c r="M212"/>
  <c r="N212"/>
  <c r="O212"/>
  <c r="P212"/>
  <c r="Q212"/>
  <c r="I213"/>
  <c r="J213"/>
  <c r="K213"/>
  <c r="L213"/>
  <c r="M213"/>
  <c r="N213"/>
  <c r="O213"/>
  <c r="P213"/>
  <c r="Q213"/>
  <c r="I214"/>
  <c r="J214"/>
  <c r="K214"/>
  <c r="L214"/>
  <c r="M214"/>
  <c r="N214"/>
  <c r="O214"/>
  <c r="P214"/>
  <c r="Q214"/>
  <c r="I215"/>
  <c r="J215"/>
  <c r="K215"/>
  <c r="L215"/>
  <c r="M215"/>
  <c r="N215"/>
  <c r="O215"/>
  <c r="P215"/>
  <c r="Q215"/>
  <c r="I216"/>
  <c r="J216"/>
  <c r="K216"/>
  <c r="L216"/>
  <c r="M216"/>
  <c r="N216"/>
  <c r="O216"/>
  <c r="P216"/>
  <c r="Q216"/>
  <c r="I217"/>
  <c r="J217"/>
  <c r="K217"/>
  <c r="L217"/>
  <c r="M217"/>
  <c r="N217"/>
  <c r="O217"/>
  <c r="P217"/>
  <c r="Q217"/>
  <c r="I218"/>
  <c r="J218"/>
  <c r="K218"/>
  <c r="L218"/>
  <c r="M218"/>
  <c r="N218"/>
  <c r="O218"/>
  <c r="P218"/>
  <c r="Q218"/>
  <c r="I219"/>
  <c r="J219"/>
  <c r="K219"/>
  <c r="L219"/>
  <c r="M219"/>
  <c r="N219"/>
  <c r="O219"/>
  <c r="P219"/>
  <c r="Q219"/>
  <c r="I220"/>
  <c r="J220"/>
  <c r="K220"/>
  <c r="L220"/>
  <c r="M220"/>
  <c r="N220"/>
  <c r="O220"/>
  <c r="P220"/>
  <c r="Q220"/>
  <c r="I221"/>
  <c r="J221"/>
  <c r="K221"/>
  <c r="L221"/>
  <c r="M221"/>
  <c r="N221"/>
  <c r="O221"/>
  <c r="P221"/>
  <c r="Q221"/>
  <c r="I222"/>
  <c r="J222"/>
  <c r="K222"/>
  <c r="L222"/>
  <c r="M222"/>
  <c r="N222"/>
  <c r="O222"/>
  <c r="P222"/>
  <c r="Q222"/>
  <c r="I223"/>
  <c r="J223"/>
  <c r="K223"/>
  <c r="L223"/>
  <c r="M223"/>
  <c r="N223"/>
  <c r="O223"/>
  <c r="P223"/>
  <c r="Q223"/>
  <c r="I224"/>
  <c r="J224"/>
  <c r="K224"/>
  <c r="L224"/>
  <c r="M224"/>
  <c r="N224"/>
  <c r="O224"/>
  <c r="P224"/>
  <c r="Q224"/>
  <c r="I225"/>
  <c r="J225"/>
  <c r="K225"/>
  <c r="L225"/>
  <c r="M225"/>
  <c r="N225"/>
  <c r="O225"/>
  <c r="P225"/>
  <c r="Q225"/>
  <c r="I226"/>
  <c r="J226"/>
  <c r="K226"/>
  <c r="L226"/>
  <c r="M226"/>
  <c r="N226"/>
  <c r="O226"/>
  <c r="P226"/>
  <c r="Q226"/>
  <c r="I227"/>
  <c r="J227"/>
  <c r="K227"/>
  <c r="L227"/>
  <c r="M227"/>
  <c r="N227"/>
  <c r="O227"/>
  <c r="P227"/>
  <c r="Q227"/>
  <c r="I228"/>
  <c r="J228"/>
  <c r="K228"/>
  <c r="L228"/>
  <c r="M228"/>
  <c r="N228"/>
  <c r="O228"/>
  <c r="P228"/>
  <c r="Q228"/>
  <c r="I229"/>
  <c r="J229"/>
  <c r="K229"/>
  <c r="L229"/>
  <c r="M229"/>
  <c r="N229"/>
  <c r="O229"/>
  <c r="P229"/>
  <c r="Q229"/>
  <c r="I230"/>
  <c r="J230"/>
  <c r="K230"/>
  <c r="L230"/>
  <c r="M230"/>
  <c r="N230"/>
  <c r="O230"/>
  <c r="P230"/>
  <c r="Q230"/>
  <c r="I231"/>
  <c r="J231"/>
  <c r="K231"/>
  <c r="L231"/>
  <c r="M231"/>
  <c r="N231"/>
  <c r="O231"/>
  <c r="P231"/>
  <c r="Q231"/>
  <c r="I232"/>
  <c r="J232"/>
  <c r="K232"/>
  <c r="L232"/>
  <c r="M232"/>
  <c r="N232"/>
  <c r="O232"/>
  <c r="P232"/>
  <c r="Q232"/>
  <c r="I233"/>
  <c r="J233"/>
  <c r="K233"/>
  <c r="L233"/>
  <c r="M233"/>
  <c r="N233"/>
  <c r="O233"/>
  <c r="P233"/>
  <c r="Q233"/>
  <c r="I234"/>
  <c r="J234"/>
  <c r="K234"/>
  <c r="L234"/>
  <c r="M234"/>
  <c r="N234"/>
  <c r="O234"/>
  <c r="P234"/>
  <c r="Q234"/>
  <c r="I235"/>
  <c r="J235"/>
  <c r="K235"/>
  <c r="L235"/>
  <c r="M235"/>
  <c r="N235"/>
  <c r="O235"/>
  <c r="P235"/>
  <c r="Q235"/>
  <c r="I236"/>
  <c r="J236"/>
  <c r="K236"/>
  <c r="L236"/>
  <c r="M236"/>
  <c r="N236"/>
  <c r="O236"/>
  <c r="P236"/>
  <c r="Q236"/>
  <c r="I237"/>
  <c r="J237"/>
  <c r="K237"/>
  <c r="L237"/>
  <c r="M237"/>
  <c r="N237"/>
  <c r="O237"/>
  <c r="P237"/>
  <c r="Q237"/>
  <c r="I238"/>
  <c r="J238"/>
  <c r="K238"/>
  <c r="L238"/>
  <c r="M238"/>
  <c r="N238"/>
  <c r="O238"/>
  <c r="P238"/>
  <c r="Q238"/>
  <c r="I239"/>
  <c r="J239"/>
  <c r="K239"/>
  <c r="L239"/>
  <c r="M239"/>
  <c r="N239"/>
  <c r="O239"/>
  <c r="P239"/>
  <c r="Q239"/>
  <c r="I240"/>
  <c r="J240"/>
  <c r="K240"/>
  <c r="L240"/>
  <c r="M240"/>
  <c r="N240"/>
  <c r="O240"/>
  <c r="P240"/>
  <c r="Q240"/>
  <c r="I241"/>
  <c r="J241"/>
  <c r="K241"/>
  <c r="L241"/>
  <c r="M241"/>
  <c r="N241"/>
  <c r="O241"/>
  <c r="P241"/>
  <c r="Q241"/>
  <c r="I242"/>
  <c r="J242"/>
  <c r="K242"/>
  <c r="L242"/>
  <c r="M242"/>
  <c r="N242"/>
  <c r="O242"/>
  <c r="P242"/>
  <c r="Q242"/>
  <c r="I243"/>
  <c r="J243"/>
  <c r="K243"/>
  <c r="L243"/>
  <c r="M243"/>
  <c r="N243"/>
  <c r="O243"/>
  <c r="P243"/>
  <c r="Q243"/>
  <c r="I244"/>
  <c r="J244"/>
  <c r="K244"/>
  <c r="L244"/>
  <c r="M244"/>
  <c r="N244"/>
  <c r="O244"/>
  <c r="P244"/>
  <c r="Q244"/>
  <c r="I245"/>
  <c r="J245"/>
  <c r="K245"/>
  <c r="L245"/>
  <c r="M245"/>
  <c r="N245"/>
  <c r="O245"/>
  <c r="P245"/>
  <c r="Q245"/>
  <c r="I246"/>
  <c r="J246"/>
  <c r="K246"/>
  <c r="L246"/>
  <c r="M246"/>
  <c r="N246"/>
  <c r="O246"/>
  <c r="P246"/>
  <c r="Q246"/>
  <c r="I247"/>
  <c r="J247"/>
  <c r="K247"/>
  <c r="L247"/>
  <c r="M247"/>
  <c r="N247"/>
  <c r="O247"/>
  <c r="P247"/>
  <c r="Q247"/>
  <c r="I248"/>
  <c r="J248"/>
  <c r="K248"/>
  <c r="L248"/>
  <c r="M248"/>
  <c r="N248"/>
  <c r="O248"/>
  <c r="P248"/>
  <c r="Q248"/>
  <c r="I249"/>
  <c r="J249"/>
  <c r="K249"/>
  <c r="L249"/>
  <c r="M249"/>
  <c r="N249"/>
  <c r="O249"/>
  <c r="P249"/>
  <c r="Q249"/>
  <c r="I250"/>
  <c r="J250"/>
  <c r="K250"/>
  <c r="L250"/>
  <c r="M250"/>
  <c r="N250"/>
  <c r="O250"/>
  <c r="P250"/>
  <c r="Q250"/>
  <c r="I251"/>
  <c r="J251"/>
  <c r="K251"/>
  <c r="L251"/>
  <c r="M251"/>
  <c r="N251"/>
  <c r="O251"/>
  <c r="P251"/>
  <c r="Q251"/>
  <c r="I252"/>
  <c r="J252"/>
  <c r="K252"/>
  <c r="L252"/>
  <c r="M252"/>
  <c r="N252"/>
  <c r="O252"/>
  <c r="P252"/>
  <c r="Q252"/>
  <c r="I253"/>
  <c r="J253"/>
  <c r="K253"/>
  <c r="L253"/>
  <c r="M253"/>
  <c r="N253"/>
  <c r="O253"/>
  <c r="P253"/>
  <c r="Q253"/>
  <c r="I254"/>
  <c r="J254"/>
  <c r="K254"/>
  <c r="L254"/>
  <c r="M254"/>
  <c r="N254"/>
  <c r="O254"/>
  <c r="P254"/>
  <c r="Q254"/>
  <c r="I255"/>
  <c r="J255"/>
  <c r="K255"/>
  <c r="L255"/>
  <c r="M255"/>
  <c r="N255"/>
  <c r="O255"/>
  <c r="P255"/>
  <c r="Q255"/>
  <c r="I256"/>
  <c r="J256"/>
  <c r="K256"/>
  <c r="L256"/>
  <c r="M256"/>
  <c r="N256"/>
  <c r="O256"/>
  <c r="P256"/>
  <c r="Q256"/>
  <c r="I257"/>
  <c r="J257"/>
  <c r="K257"/>
  <c r="L257"/>
  <c r="M257"/>
  <c r="N257"/>
  <c r="O257"/>
  <c r="P257"/>
  <c r="Q257"/>
  <c r="I258"/>
  <c r="J258"/>
  <c r="K258"/>
  <c r="L258"/>
  <c r="M258"/>
  <c r="N258"/>
  <c r="O258"/>
  <c r="P258"/>
  <c r="Q258"/>
  <c r="I259"/>
  <c r="J259"/>
  <c r="K259"/>
  <c r="L259"/>
  <c r="M259"/>
  <c r="N259"/>
  <c r="O259"/>
  <c r="P259"/>
  <c r="Q259"/>
  <c r="I260"/>
  <c r="J260"/>
  <c r="K260"/>
  <c r="L260"/>
  <c r="M260"/>
  <c r="N260"/>
  <c r="O260"/>
  <c r="P260"/>
  <c r="Q260"/>
  <c r="I261"/>
  <c r="J261"/>
  <c r="K261"/>
  <c r="L261"/>
  <c r="M261"/>
  <c r="N261"/>
  <c r="O261"/>
  <c r="P261"/>
  <c r="Q261"/>
  <c r="I262"/>
  <c r="J262"/>
  <c r="K262"/>
  <c r="L262"/>
  <c r="M262"/>
  <c r="N262"/>
  <c r="O262"/>
  <c r="P262"/>
  <c r="Q262"/>
  <c r="I263"/>
  <c r="J263"/>
  <c r="K263"/>
  <c r="L263"/>
  <c r="M263"/>
  <c r="N263"/>
  <c r="O263"/>
  <c r="P263"/>
  <c r="Q263"/>
  <c r="I264"/>
  <c r="J264"/>
  <c r="K264"/>
  <c r="L264"/>
  <c r="M264"/>
  <c r="N264"/>
  <c r="O264"/>
  <c r="P264"/>
  <c r="Q264"/>
  <c r="I265"/>
  <c r="J265"/>
  <c r="K265"/>
  <c r="L265"/>
  <c r="M265"/>
  <c r="N265"/>
  <c r="O265"/>
  <c r="P265"/>
  <c r="Q265"/>
  <c r="I266"/>
  <c r="J266"/>
  <c r="K266"/>
  <c r="L266"/>
  <c r="M266"/>
  <c r="N266"/>
  <c r="O266"/>
  <c r="P266"/>
  <c r="Q266"/>
  <c r="I267"/>
  <c r="J267"/>
  <c r="K267"/>
  <c r="L267"/>
  <c r="M267"/>
  <c r="N267"/>
  <c r="O267"/>
  <c r="P267"/>
  <c r="Q267"/>
  <c r="I268"/>
  <c r="J268"/>
  <c r="K268"/>
  <c r="L268"/>
  <c r="M268"/>
  <c r="N268"/>
  <c r="O268"/>
  <c r="P268"/>
  <c r="Q268"/>
  <c r="I269"/>
  <c r="J269"/>
  <c r="K269"/>
  <c r="L269"/>
  <c r="M269"/>
  <c r="N269"/>
  <c r="O269"/>
  <c r="P269"/>
  <c r="Q269"/>
  <c r="I270"/>
  <c r="J270"/>
  <c r="K270"/>
  <c r="L270"/>
  <c r="M270"/>
  <c r="N270"/>
  <c r="O270"/>
  <c r="P270"/>
  <c r="Q270"/>
  <c r="I271"/>
  <c r="J271"/>
  <c r="K271"/>
  <c r="L271"/>
  <c r="M271"/>
  <c r="N271"/>
  <c r="O271"/>
  <c r="P271"/>
  <c r="Q271"/>
  <c r="I272"/>
  <c r="J272"/>
  <c r="K272"/>
  <c r="L272"/>
  <c r="M272"/>
  <c r="N272"/>
  <c r="O272"/>
  <c r="P272"/>
  <c r="Q272"/>
  <c r="I273"/>
  <c r="J273"/>
  <c r="K273"/>
  <c r="L273"/>
  <c r="M273"/>
  <c r="N273"/>
  <c r="O273"/>
  <c r="P273"/>
  <c r="Q273"/>
  <c r="I274"/>
  <c r="J274"/>
  <c r="K274"/>
  <c r="L274"/>
  <c r="M274"/>
  <c r="N274"/>
  <c r="O274"/>
  <c r="P274"/>
  <c r="Q274"/>
  <c r="I275"/>
  <c r="J275"/>
  <c r="K275"/>
  <c r="L275"/>
  <c r="M275"/>
  <c r="N275"/>
  <c r="O275"/>
  <c r="P275"/>
  <c r="Q275"/>
  <c r="I276"/>
  <c r="J276"/>
  <c r="K276"/>
  <c r="L276"/>
  <c r="M276"/>
  <c r="N276"/>
  <c r="O276"/>
  <c r="P276"/>
  <c r="Q276"/>
  <c r="I277"/>
  <c r="J277"/>
  <c r="K277"/>
  <c r="L277"/>
  <c r="M277"/>
  <c r="N277"/>
  <c r="O277"/>
  <c r="P277"/>
  <c r="Q277"/>
  <c r="I278"/>
  <c r="J278"/>
  <c r="K278"/>
  <c r="L278"/>
  <c r="M278"/>
  <c r="N278"/>
  <c r="O278"/>
  <c r="P278"/>
  <c r="Q278"/>
  <c r="I279"/>
  <c r="J279"/>
  <c r="K279"/>
  <c r="L279"/>
  <c r="M279"/>
  <c r="N279"/>
  <c r="O279"/>
  <c r="P279"/>
  <c r="Q279"/>
  <c r="I280"/>
  <c r="J280"/>
  <c r="K280"/>
  <c r="L280"/>
  <c r="M280"/>
  <c r="N280"/>
  <c r="O280"/>
  <c r="P280"/>
  <c r="Q280"/>
  <c r="I281"/>
  <c r="J281"/>
  <c r="K281"/>
  <c r="L281"/>
  <c r="M281"/>
  <c r="N281"/>
  <c r="O281"/>
  <c r="P281"/>
  <c r="Q281"/>
  <c r="I282"/>
  <c r="J282"/>
  <c r="K282"/>
  <c r="L282"/>
  <c r="M282"/>
  <c r="N282"/>
  <c r="O282"/>
  <c r="P282"/>
  <c r="Q282"/>
  <c r="I283"/>
  <c r="J283"/>
  <c r="K283"/>
  <c r="L283"/>
  <c r="M283"/>
  <c r="N283"/>
  <c r="O283"/>
  <c r="P283"/>
  <c r="Q283"/>
  <c r="I284"/>
  <c r="J284"/>
  <c r="K284"/>
  <c r="L284"/>
  <c r="M284"/>
  <c r="N284"/>
  <c r="O284"/>
  <c r="P284"/>
  <c r="Q284"/>
  <c r="I285"/>
  <c r="J285"/>
  <c r="K285"/>
  <c r="L285"/>
  <c r="M285"/>
  <c r="N285"/>
  <c r="O285"/>
  <c r="P285"/>
  <c r="Q285"/>
  <c r="I286"/>
  <c r="J286"/>
  <c r="K286"/>
  <c r="L286"/>
  <c r="M286"/>
  <c r="N286"/>
  <c r="O286"/>
  <c r="P286"/>
  <c r="Q286"/>
  <c r="I287"/>
  <c r="J287"/>
  <c r="K287"/>
  <c r="L287"/>
  <c r="M287"/>
  <c r="N287"/>
  <c r="O287"/>
  <c r="P287"/>
  <c r="Q287"/>
  <c r="I288"/>
  <c r="J288"/>
  <c r="K288"/>
  <c r="L288"/>
  <c r="M288"/>
  <c r="N288"/>
  <c r="O288"/>
  <c r="P288"/>
  <c r="Q288"/>
  <c r="I289"/>
  <c r="J289"/>
  <c r="K289"/>
  <c r="L289"/>
  <c r="M289"/>
  <c r="N289"/>
  <c r="O289"/>
  <c r="P289"/>
  <c r="Q289"/>
  <c r="I290"/>
  <c r="J290"/>
  <c r="K290"/>
  <c r="L290"/>
  <c r="M290"/>
  <c r="N290"/>
  <c r="O290"/>
  <c r="P290"/>
  <c r="Q290"/>
  <c r="I291"/>
  <c r="J291"/>
  <c r="K291"/>
  <c r="L291"/>
  <c r="M291"/>
  <c r="N291"/>
  <c r="O291"/>
  <c r="P291"/>
  <c r="Q291"/>
  <c r="I292"/>
  <c r="J292"/>
  <c r="K292"/>
  <c r="L292"/>
  <c r="M292"/>
  <c r="N292"/>
  <c r="O292"/>
  <c r="P292"/>
  <c r="Q292"/>
  <c r="I293"/>
  <c r="J293"/>
  <c r="K293"/>
  <c r="L293"/>
  <c r="M293"/>
  <c r="N293"/>
  <c r="O293"/>
  <c r="P293"/>
  <c r="Q293"/>
  <c r="I294"/>
  <c r="J294"/>
  <c r="K294"/>
  <c r="L294"/>
  <c r="M294"/>
  <c r="N294"/>
  <c r="O294"/>
  <c r="P294"/>
  <c r="Q294"/>
  <c r="I295"/>
  <c r="J295"/>
  <c r="K295"/>
  <c r="L295"/>
  <c r="M295"/>
  <c r="N295"/>
  <c r="O295"/>
  <c r="P295"/>
  <c r="Q295"/>
  <c r="I296"/>
  <c r="J296"/>
  <c r="K296"/>
  <c r="L296"/>
  <c r="M296"/>
  <c r="N296"/>
  <c r="O296"/>
  <c r="P296"/>
  <c r="Q296"/>
  <c r="I297"/>
  <c r="J297"/>
  <c r="K297"/>
  <c r="L297"/>
  <c r="M297"/>
  <c r="N297"/>
  <c r="O297"/>
  <c r="P297"/>
  <c r="Q297"/>
  <c r="I298"/>
  <c r="J298"/>
  <c r="K298"/>
  <c r="L298"/>
  <c r="M298"/>
  <c r="N298"/>
  <c r="O298"/>
  <c r="P298"/>
  <c r="Q298"/>
  <c r="I299"/>
  <c r="J299"/>
  <c r="K299"/>
  <c r="L299"/>
  <c r="M299"/>
  <c r="N299"/>
  <c r="O299"/>
  <c r="P299"/>
  <c r="Q299"/>
  <c r="I300"/>
  <c r="J300"/>
  <c r="K300"/>
  <c r="L300"/>
  <c r="M300"/>
  <c r="N300"/>
  <c r="O300"/>
  <c r="P300"/>
  <c r="Q300"/>
  <c r="I301"/>
  <c r="J301"/>
  <c r="K301"/>
  <c r="L301"/>
  <c r="M301"/>
  <c r="N301"/>
  <c r="O301"/>
  <c r="P301"/>
  <c r="Q301"/>
  <c r="I302"/>
  <c r="J302"/>
  <c r="K302"/>
  <c r="L302"/>
  <c r="M302"/>
  <c r="N302"/>
  <c r="O302"/>
  <c r="P302"/>
  <c r="Q302"/>
  <c r="I303"/>
  <c r="J303"/>
  <c r="K303"/>
  <c r="L303"/>
  <c r="M303"/>
  <c r="N303"/>
  <c r="O303"/>
  <c r="P303"/>
  <c r="Q303"/>
  <c r="I304"/>
  <c r="J304"/>
  <c r="K304"/>
  <c r="L304"/>
  <c r="M304"/>
  <c r="N304"/>
  <c r="O304"/>
  <c r="P304"/>
  <c r="Q304"/>
  <c r="I305"/>
  <c r="J305"/>
  <c r="K305"/>
  <c r="L305"/>
  <c r="M305"/>
  <c r="N305"/>
  <c r="O305"/>
  <c r="P305"/>
  <c r="Q305"/>
  <c r="I306"/>
  <c r="J306"/>
  <c r="K306"/>
  <c r="L306"/>
  <c r="M306"/>
  <c r="N306"/>
  <c r="O306"/>
  <c r="P306"/>
  <c r="Q306"/>
  <c r="I307"/>
  <c r="J307"/>
  <c r="K307"/>
  <c r="L307"/>
  <c r="M307"/>
  <c r="N307"/>
  <c r="O307"/>
  <c r="P307"/>
  <c r="Q307"/>
  <c r="I308"/>
  <c r="J308"/>
  <c r="K308"/>
  <c r="L308"/>
  <c r="M308"/>
  <c r="N308"/>
  <c r="O308"/>
  <c r="P308"/>
  <c r="Q308"/>
  <c r="I309"/>
  <c r="J309"/>
  <c r="K309"/>
  <c r="L309"/>
  <c r="M309"/>
  <c r="N309"/>
  <c r="O309"/>
  <c r="P309"/>
  <c r="Q309"/>
  <c r="I310"/>
  <c r="J310"/>
  <c r="K310"/>
  <c r="L310"/>
  <c r="M310"/>
  <c r="N310"/>
  <c r="O310"/>
  <c r="P310"/>
  <c r="Q310"/>
  <c r="I311"/>
  <c r="J311"/>
  <c r="K311"/>
  <c r="L311"/>
  <c r="M311"/>
  <c r="N311"/>
  <c r="O311"/>
  <c r="P311"/>
  <c r="Q311"/>
  <c r="I312"/>
  <c r="J312"/>
  <c r="K312"/>
  <c r="L312"/>
  <c r="M312"/>
  <c r="N312"/>
  <c r="O312"/>
  <c r="P312"/>
  <c r="Q312"/>
  <c r="I313"/>
  <c r="J313"/>
  <c r="K313"/>
  <c r="L313"/>
  <c r="M313"/>
  <c r="N313"/>
  <c r="O313"/>
  <c r="P313"/>
  <c r="Q313"/>
  <c r="I314"/>
  <c r="J314"/>
  <c r="K314"/>
  <c r="L314"/>
  <c r="M314"/>
  <c r="N314"/>
  <c r="O314"/>
  <c r="P314"/>
  <c r="Q314"/>
  <c r="I315"/>
  <c r="J315"/>
  <c r="K315"/>
  <c r="L315"/>
  <c r="M315"/>
  <c r="N315"/>
  <c r="O315"/>
  <c r="P315"/>
  <c r="Q315"/>
  <c r="I316"/>
  <c r="J316"/>
  <c r="K316"/>
  <c r="L316"/>
  <c r="M316"/>
  <c r="N316"/>
  <c r="O316"/>
  <c r="P316"/>
  <c r="Q316"/>
  <c r="I317"/>
  <c r="J317"/>
  <c r="K317"/>
  <c r="L317"/>
  <c r="M317"/>
  <c r="N317"/>
  <c r="O317"/>
  <c r="P317"/>
  <c r="Q317"/>
  <c r="I318"/>
  <c r="J318"/>
  <c r="K318"/>
  <c r="L318"/>
  <c r="M318"/>
  <c r="N318"/>
  <c r="O318"/>
  <c r="P318"/>
  <c r="Q318"/>
  <c r="I319"/>
  <c r="J319"/>
  <c r="K319"/>
  <c r="L319"/>
  <c r="M319"/>
  <c r="N319"/>
  <c r="O319"/>
  <c r="P319"/>
  <c r="Q319"/>
  <c r="I320"/>
  <c r="J320"/>
  <c r="K320"/>
  <c r="L320"/>
  <c r="M320"/>
  <c r="N320"/>
  <c r="O320"/>
  <c r="P320"/>
  <c r="Q320"/>
  <c r="I321"/>
  <c r="J321"/>
  <c r="K321"/>
  <c r="L321"/>
  <c r="M321"/>
  <c r="N321"/>
  <c r="O321"/>
  <c r="P321"/>
  <c r="Q321"/>
  <c r="I322"/>
  <c r="J322"/>
  <c r="K322"/>
  <c r="L322"/>
  <c r="M322"/>
  <c r="N322"/>
  <c r="O322"/>
  <c r="P322"/>
  <c r="Q322"/>
  <c r="I323"/>
  <c r="J323"/>
  <c r="K323"/>
  <c r="L323"/>
  <c r="M323"/>
  <c r="N323"/>
  <c r="O323"/>
  <c r="P323"/>
  <c r="Q323"/>
  <c r="I324"/>
  <c r="J324"/>
  <c r="K324"/>
  <c r="L324"/>
  <c r="M324"/>
  <c r="N324"/>
  <c r="O324"/>
  <c r="P324"/>
  <c r="Q324"/>
  <c r="I325"/>
  <c r="J325"/>
  <c r="K325"/>
  <c r="L325"/>
  <c r="M325"/>
  <c r="N325"/>
  <c r="O325"/>
  <c r="P325"/>
  <c r="Q325"/>
  <c r="I326"/>
  <c r="J326"/>
  <c r="K326"/>
  <c r="L326"/>
  <c r="M326"/>
  <c r="N326"/>
  <c r="O326"/>
  <c r="P326"/>
  <c r="Q326"/>
  <c r="I327"/>
  <c r="J327"/>
  <c r="K327"/>
  <c r="L327"/>
  <c r="M327"/>
  <c r="N327"/>
  <c r="O327"/>
  <c r="P327"/>
  <c r="Q327"/>
  <c r="I328"/>
  <c r="J328"/>
  <c r="K328"/>
  <c r="L328"/>
  <c r="M328"/>
  <c r="N328"/>
  <c r="O328"/>
  <c r="P328"/>
  <c r="Q328"/>
  <c r="I329"/>
  <c r="J329"/>
  <c r="K329"/>
  <c r="L329"/>
  <c r="M329"/>
  <c r="N329"/>
  <c r="O329"/>
  <c r="P329"/>
  <c r="Q329"/>
  <c r="I330"/>
  <c r="J330"/>
  <c r="K330"/>
  <c r="L330"/>
  <c r="M330"/>
  <c r="N330"/>
  <c r="O330"/>
  <c r="P330"/>
  <c r="Q330"/>
  <c r="I331"/>
  <c r="J331"/>
  <c r="K331"/>
  <c r="L331"/>
  <c r="M331"/>
  <c r="N331"/>
  <c r="O331"/>
  <c r="P331"/>
  <c r="Q331"/>
  <c r="I332"/>
  <c r="J332"/>
  <c r="K332"/>
  <c r="L332"/>
  <c r="M332"/>
  <c r="N332"/>
  <c r="O332"/>
  <c r="P332"/>
  <c r="Q332"/>
  <c r="I333"/>
  <c r="J333"/>
  <c r="K333"/>
  <c r="L333"/>
  <c r="M333"/>
  <c r="N333"/>
  <c r="O333"/>
  <c r="P333"/>
  <c r="Q333"/>
  <c r="I334"/>
  <c r="J334"/>
  <c r="K334"/>
  <c r="L334"/>
  <c r="M334"/>
  <c r="N334"/>
  <c r="O334"/>
  <c r="P334"/>
  <c r="Q334"/>
  <c r="I335"/>
  <c r="J335"/>
  <c r="K335"/>
  <c r="L335"/>
  <c r="M335"/>
  <c r="N335"/>
  <c r="O335"/>
  <c r="P335"/>
  <c r="Q335"/>
  <c r="I336"/>
  <c r="J336"/>
  <c r="K336"/>
  <c r="L336"/>
  <c r="M336"/>
  <c r="N336"/>
  <c r="O336"/>
  <c r="P336"/>
  <c r="Q336"/>
  <c r="I337"/>
  <c r="J337"/>
  <c r="K337"/>
  <c r="L337"/>
  <c r="M337"/>
  <c r="N337"/>
  <c r="O337"/>
  <c r="P337"/>
  <c r="Q337"/>
  <c r="I338"/>
  <c r="J338"/>
  <c r="K338"/>
  <c r="L338"/>
  <c r="M338"/>
  <c r="N338"/>
  <c r="O338"/>
  <c r="P338"/>
  <c r="Q338"/>
  <c r="I339"/>
  <c r="J339"/>
  <c r="K339"/>
  <c r="L339"/>
  <c r="M339"/>
  <c r="N339"/>
  <c r="O339"/>
  <c r="P339"/>
  <c r="Q339"/>
  <c r="I340"/>
  <c r="J340"/>
  <c r="K340"/>
  <c r="L340"/>
  <c r="M340"/>
  <c r="N340"/>
  <c r="O340"/>
  <c r="P340"/>
  <c r="Q340"/>
  <c r="I341"/>
  <c r="J341"/>
  <c r="K341"/>
  <c r="L341"/>
  <c r="M341"/>
  <c r="N341"/>
  <c r="O341"/>
  <c r="P341"/>
  <c r="Q341"/>
  <c r="I342"/>
  <c r="J342"/>
  <c r="K342"/>
  <c r="L342"/>
  <c r="M342"/>
  <c r="N342"/>
  <c r="O342"/>
  <c r="P342"/>
  <c r="Q342"/>
  <c r="I343"/>
  <c r="J343"/>
  <c r="K343"/>
  <c r="L343"/>
  <c r="M343"/>
  <c r="N343"/>
  <c r="O343"/>
  <c r="P343"/>
  <c r="Q343"/>
  <c r="I344"/>
  <c r="J344"/>
  <c r="K344"/>
  <c r="L344"/>
  <c r="M344"/>
  <c r="N344"/>
  <c r="O344"/>
  <c r="P344"/>
  <c r="Q344"/>
  <c r="I345"/>
  <c r="J345"/>
  <c r="K345"/>
  <c r="L345"/>
  <c r="M345"/>
  <c r="N345"/>
  <c r="O345"/>
  <c r="P345"/>
  <c r="Q345"/>
  <c r="I346"/>
  <c r="J346"/>
  <c r="K346"/>
  <c r="L346"/>
  <c r="M346"/>
  <c r="N346"/>
  <c r="O346"/>
  <c r="P346"/>
  <c r="Q346"/>
  <c r="I347"/>
  <c r="J347"/>
  <c r="K347"/>
  <c r="L347"/>
  <c r="M347"/>
  <c r="N347"/>
  <c r="O347"/>
  <c r="P347"/>
  <c r="Q347"/>
  <c r="I348"/>
  <c r="J348"/>
  <c r="K348"/>
  <c r="L348"/>
  <c r="M348"/>
  <c r="N348"/>
  <c r="O348"/>
  <c r="P348"/>
  <c r="Q348"/>
  <c r="I349"/>
  <c r="J349"/>
  <c r="K349"/>
  <c r="L349"/>
  <c r="M349"/>
  <c r="N349"/>
  <c r="O349"/>
  <c r="P349"/>
  <c r="Q349"/>
  <c r="I350"/>
  <c r="J350"/>
  <c r="K350"/>
  <c r="L350"/>
  <c r="M350"/>
  <c r="N350"/>
  <c r="O350"/>
  <c r="P350"/>
  <c r="Q350"/>
  <c r="I351"/>
  <c r="J351"/>
  <c r="K351"/>
  <c r="L351"/>
  <c r="M351"/>
  <c r="N351"/>
  <c r="O351"/>
  <c r="P351"/>
  <c r="Q351"/>
  <c r="I352"/>
  <c r="J352"/>
  <c r="K352"/>
  <c r="L352"/>
  <c r="M352"/>
  <c r="N352"/>
  <c r="O352"/>
  <c r="P352"/>
  <c r="Q352"/>
  <c r="I353"/>
  <c r="J353"/>
  <c r="K353"/>
  <c r="L353"/>
  <c r="M353"/>
  <c r="N353"/>
  <c r="O353"/>
  <c r="P353"/>
  <c r="Q353"/>
  <c r="I354"/>
  <c r="J354"/>
  <c r="K354"/>
  <c r="L354"/>
  <c r="M354"/>
  <c r="N354"/>
  <c r="O354"/>
  <c r="P354"/>
  <c r="Q354"/>
  <c r="I355"/>
  <c r="J355"/>
  <c r="K355"/>
  <c r="L355"/>
  <c r="M355"/>
  <c r="N355"/>
  <c r="O355"/>
  <c r="P355"/>
  <c r="Q355"/>
  <c r="I356"/>
  <c r="J356"/>
  <c r="K356"/>
  <c r="L356"/>
  <c r="M356"/>
  <c r="N356"/>
  <c r="O356"/>
  <c r="P356"/>
  <c r="Q356"/>
  <c r="I357"/>
  <c r="J357"/>
  <c r="K357"/>
  <c r="L357"/>
  <c r="M357"/>
  <c r="N357"/>
  <c r="O357"/>
  <c r="P357"/>
  <c r="Q357"/>
  <c r="I358"/>
  <c r="J358"/>
  <c r="K358"/>
  <c r="L358"/>
  <c r="M358"/>
  <c r="N358"/>
  <c r="O358"/>
  <c r="P358"/>
  <c r="Q358"/>
  <c r="I359"/>
  <c r="J359"/>
  <c r="K359"/>
  <c r="L359"/>
  <c r="M359"/>
  <c r="N359"/>
  <c r="O359"/>
  <c r="P359"/>
  <c r="Q359"/>
  <c r="I360"/>
  <c r="J360"/>
  <c r="K360"/>
  <c r="L360"/>
  <c r="M360"/>
  <c r="N360"/>
  <c r="O360"/>
  <c r="P360"/>
  <c r="Q360"/>
  <c r="I361"/>
  <c r="J361"/>
  <c r="K361"/>
  <c r="L361"/>
  <c r="M361"/>
  <c r="N361"/>
  <c r="O361"/>
  <c r="P361"/>
  <c r="Q361"/>
  <c r="I362"/>
  <c r="J362"/>
  <c r="K362"/>
  <c r="L362"/>
  <c r="M362"/>
  <c r="N362"/>
  <c r="O362"/>
  <c r="P362"/>
  <c r="Q362"/>
  <c r="I363"/>
  <c r="J363"/>
  <c r="K363"/>
  <c r="L363"/>
  <c r="M363"/>
  <c r="N363"/>
  <c r="O363"/>
  <c r="P363"/>
  <c r="Q363"/>
  <c r="I364"/>
  <c r="J364"/>
  <c r="K364"/>
  <c r="L364"/>
  <c r="M364"/>
  <c r="N364"/>
  <c r="O364"/>
  <c r="P364"/>
  <c r="Q364"/>
  <c r="I365"/>
  <c r="J365"/>
  <c r="K365"/>
  <c r="L365"/>
  <c r="M365"/>
  <c r="N365"/>
  <c r="O365"/>
  <c r="P365"/>
  <c r="Q365"/>
  <c r="I366"/>
  <c r="J366"/>
  <c r="K366"/>
  <c r="L366"/>
  <c r="M366"/>
  <c r="N366"/>
  <c r="O366"/>
  <c r="P366"/>
  <c r="Q366"/>
  <c r="I367"/>
  <c r="J367"/>
  <c r="K367"/>
  <c r="L367"/>
  <c r="M367"/>
  <c r="N367"/>
  <c r="O367"/>
  <c r="P367"/>
  <c r="Q367"/>
  <c r="I368"/>
  <c r="J368"/>
  <c r="K368"/>
  <c r="L368"/>
  <c r="M368"/>
  <c r="N368"/>
  <c r="O368"/>
  <c r="P368"/>
  <c r="Q368"/>
  <c r="I369"/>
  <c r="J369"/>
  <c r="K369"/>
  <c r="L369"/>
  <c r="M369"/>
  <c r="N369"/>
  <c r="O369"/>
  <c r="P369"/>
  <c r="Q369"/>
  <c r="I370"/>
  <c r="J370"/>
  <c r="K370"/>
  <c r="L370"/>
  <c r="M370"/>
  <c r="N370"/>
  <c r="O370"/>
  <c r="P370"/>
  <c r="Q370"/>
  <c r="I371"/>
  <c r="J371"/>
  <c r="K371"/>
  <c r="L371"/>
  <c r="M371"/>
  <c r="N371"/>
  <c r="O371"/>
  <c r="P371"/>
  <c r="Q371"/>
  <c r="I372"/>
  <c r="J372"/>
  <c r="K372"/>
  <c r="L372"/>
  <c r="M372"/>
  <c r="N372"/>
  <c r="O372"/>
  <c r="P372"/>
  <c r="Q372"/>
  <c r="I373"/>
  <c r="J373"/>
  <c r="K373"/>
  <c r="L373"/>
  <c r="M373"/>
  <c r="N373"/>
  <c r="O373"/>
  <c r="P373"/>
  <c r="Q373"/>
  <c r="I374"/>
  <c r="J374"/>
  <c r="K374"/>
  <c r="L374"/>
  <c r="M374"/>
  <c r="N374"/>
  <c r="O374"/>
  <c r="P374"/>
  <c r="Q374"/>
  <c r="I375"/>
  <c r="J375"/>
  <c r="K375"/>
  <c r="L375"/>
  <c r="M375"/>
  <c r="N375"/>
  <c r="O375"/>
  <c r="P375"/>
  <c r="Q375"/>
  <c r="I376"/>
  <c r="J376"/>
  <c r="K376"/>
  <c r="L376"/>
  <c r="M376"/>
  <c r="N376"/>
  <c r="O376"/>
  <c r="P376"/>
  <c r="Q376"/>
  <c r="I377"/>
  <c r="J377"/>
  <c r="K377"/>
  <c r="L377"/>
  <c r="M377"/>
  <c r="N377"/>
  <c r="O377"/>
  <c r="P377"/>
  <c r="Q377"/>
  <c r="I378"/>
  <c r="J378"/>
  <c r="K378"/>
  <c r="L378"/>
  <c r="M378"/>
  <c r="N378"/>
  <c r="O378"/>
  <c r="P378"/>
  <c r="Q378"/>
  <c r="I379"/>
  <c r="J379"/>
  <c r="K379"/>
  <c r="L379"/>
  <c r="M379"/>
  <c r="N379"/>
  <c r="O379"/>
  <c r="P379"/>
  <c r="Q379"/>
  <c r="I380"/>
  <c r="J380"/>
  <c r="K380"/>
  <c r="L380"/>
  <c r="M380"/>
  <c r="N380"/>
  <c r="O380"/>
  <c r="P380"/>
  <c r="Q380"/>
  <c r="I381"/>
  <c r="J381"/>
  <c r="K381"/>
  <c r="L381"/>
  <c r="M381"/>
  <c r="N381"/>
  <c r="O381"/>
  <c r="P381"/>
  <c r="Q381"/>
  <c r="I382"/>
  <c r="J382"/>
  <c r="K382"/>
  <c r="L382"/>
  <c r="M382"/>
  <c r="N382"/>
  <c r="O382"/>
  <c r="P382"/>
  <c r="Q382"/>
  <c r="I383"/>
  <c r="J383"/>
  <c r="K383"/>
  <c r="L383"/>
  <c r="M383"/>
  <c r="N383"/>
  <c r="O383"/>
  <c r="P383"/>
  <c r="Q383"/>
  <c r="I384"/>
  <c r="J384"/>
  <c r="K384"/>
  <c r="L384"/>
  <c r="M384"/>
  <c r="N384"/>
  <c r="O384"/>
  <c r="P384"/>
  <c r="Q384"/>
  <c r="I385"/>
  <c r="J385"/>
  <c r="K385"/>
  <c r="L385"/>
  <c r="M385"/>
  <c r="N385"/>
  <c r="O385"/>
  <c r="P385"/>
  <c r="Q385"/>
  <c r="I386"/>
  <c r="J386"/>
  <c r="K386"/>
  <c r="L386"/>
  <c r="M386"/>
  <c r="N386"/>
  <c r="O386"/>
  <c r="P386"/>
  <c r="Q386"/>
  <c r="I387"/>
  <c r="J387"/>
  <c r="K387"/>
  <c r="L387"/>
  <c r="M387"/>
  <c r="N387"/>
  <c r="O387"/>
  <c r="P387"/>
  <c r="Q387"/>
  <c r="I388"/>
  <c r="J388"/>
  <c r="K388"/>
  <c r="L388"/>
  <c r="M388"/>
  <c r="N388"/>
  <c r="O388"/>
  <c r="P388"/>
  <c r="Q388"/>
  <c r="I389"/>
  <c r="J389"/>
  <c r="K389"/>
  <c r="L389"/>
  <c r="M389"/>
  <c r="N389"/>
  <c r="O389"/>
  <c r="P389"/>
  <c r="Q389"/>
  <c r="I390"/>
  <c r="J390"/>
  <c r="K390"/>
  <c r="L390"/>
  <c r="M390"/>
  <c r="N390"/>
  <c r="O390"/>
  <c r="P390"/>
  <c r="Q390"/>
  <c r="I391"/>
  <c r="J391"/>
  <c r="K391"/>
  <c r="L391"/>
  <c r="M391"/>
  <c r="N391"/>
  <c r="O391"/>
  <c r="P391"/>
  <c r="Q391"/>
  <c r="I392"/>
  <c r="J392"/>
  <c r="K392"/>
  <c r="L392"/>
  <c r="M392"/>
  <c r="N392"/>
  <c r="O392"/>
  <c r="P392"/>
  <c r="Q392"/>
  <c r="I393"/>
  <c r="J393"/>
  <c r="K393"/>
  <c r="L393"/>
  <c r="M393"/>
  <c r="N393"/>
  <c r="O393"/>
  <c r="P393"/>
  <c r="Q393"/>
  <c r="I394"/>
  <c r="J394"/>
  <c r="K394"/>
  <c r="L394"/>
  <c r="M394"/>
  <c r="N394"/>
  <c r="O394"/>
  <c r="P394"/>
  <c r="Q394"/>
  <c r="I395"/>
  <c r="J395"/>
  <c r="K395"/>
  <c r="L395"/>
  <c r="M395"/>
  <c r="N395"/>
  <c r="O395"/>
  <c r="P395"/>
  <c r="Q395"/>
  <c r="I396"/>
  <c r="J396"/>
  <c r="K396"/>
  <c r="L396"/>
  <c r="M396"/>
  <c r="N396"/>
  <c r="O396"/>
  <c r="P396"/>
  <c r="Q396"/>
  <c r="I397"/>
  <c r="J397"/>
  <c r="K397"/>
  <c r="L397"/>
  <c r="M397"/>
  <c r="N397"/>
  <c r="O397"/>
  <c r="P397"/>
  <c r="Q397"/>
  <c r="I398"/>
  <c r="J398"/>
  <c r="K398"/>
  <c r="L398"/>
  <c r="M398"/>
  <c r="N398"/>
  <c r="O398"/>
  <c r="P398"/>
  <c r="Q398"/>
  <c r="I399"/>
  <c r="J399"/>
  <c r="K399"/>
  <c r="L399"/>
  <c r="M399"/>
  <c r="N399"/>
  <c r="O399"/>
  <c r="P399"/>
  <c r="Q399"/>
  <c r="I400"/>
  <c r="J400"/>
  <c r="K400"/>
  <c r="L400"/>
  <c r="M400"/>
  <c r="N400"/>
  <c r="O400"/>
  <c r="P400"/>
  <c r="Q400"/>
  <c r="I401"/>
  <c r="J401"/>
  <c r="K401"/>
  <c r="L401"/>
  <c r="M401"/>
  <c r="N401"/>
  <c r="O401"/>
  <c r="P401"/>
  <c r="Q401"/>
  <c r="I402"/>
  <c r="J402"/>
  <c r="K402"/>
  <c r="L402"/>
  <c r="M402"/>
  <c r="N402"/>
  <c r="O402"/>
  <c r="P402"/>
  <c r="Q402"/>
  <c r="I403"/>
  <c r="J403"/>
  <c r="K403"/>
  <c r="L403"/>
  <c r="M403"/>
  <c r="N403"/>
  <c r="O403"/>
  <c r="P403"/>
  <c r="Q403"/>
  <c r="I404"/>
  <c r="J404"/>
  <c r="K404"/>
  <c r="L404"/>
  <c r="M404"/>
  <c r="N404"/>
  <c r="O404"/>
  <c r="P404"/>
  <c r="Q404"/>
  <c r="I405"/>
  <c r="J405"/>
  <c r="K405"/>
  <c r="L405"/>
  <c r="M405"/>
  <c r="N405"/>
  <c r="O405"/>
  <c r="P405"/>
  <c r="Q405"/>
  <c r="I406"/>
  <c r="J406"/>
  <c r="K406"/>
  <c r="L406"/>
  <c r="M406"/>
  <c r="N406"/>
  <c r="O406"/>
  <c r="P406"/>
  <c r="Q406"/>
  <c r="I407"/>
  <c r="J407"/>
  <c r="K407"/>
  <c r="L407"/>
  <c r="M407"/>
  <c r="N407"/>
  <c r="O407"/>
  <c r="P407"/>
  <c r="Q407"/>
  <c r="I408"/>
  <c r="J408"/>
  <c r="K408"/>
  <c r="L408"/>
  <c r="M408"/>
  <c r="N408"/>
  <c r="O408"/>
  <c r="P408"/>
  <c r="Q408"/>
  <c r="I409"/>
  <c r="J409"/>
  <c r="K409"/>
  <c r="L409"/>
  <c r="M409"/>
  <c r="N409"/>
  <c r="O409"/>
  <c r="P409"/>
  <c r="Q409"/>
  <c r="I410"/>
  <c r="J410"/>
  <c r="K410"/>
  <c r="L410"/>
  <c r="M410"/>
  <c r="N410"/>
  <c r="O410"/>
  <c r="P410"/>
  <c r="Q410"/>
  <c r="I411"/>
  <c r="J411"/>
  <c r="K411"/>
  <c r="L411"/>
  <c r="M411"/>
  <c r="N411"/>
  <c r="O411"/>
  <c r="P411"/>
  <c r="Q411"/>
  <c r="I412"/>
  <c r="J412"/>
  <c r="K412"/>
  <c r="L412"/>
  <c r="M412"/>
  <c r="N412"/>
  <c r="O412"/>
  <c r="P412"/>
  <c r="Q412"/>
  <c r="I413"/>
  <c r="J413"/>
  <c r="K413"/>
  <c r="L413"/>
  <c r="M413"/>
  <c r="N413"/>
  <c r="O413"/>
  <c r="P413"/>
  <c r="Q413"/>
  <c r="I414"/>
  <c r="J414"/>
  <c r="K414"/>
  <c r="L414"/>
  <c r="M414"/>
  <c r="N414"/>
  <c r="O414"/>
  <c r="P414"/>
  <c r="Q414"/>
  <c r="I415"/>
  <c r="J415"/>
  <c r="K415"/>
  <c r="L415"/>
  <c r="M415"/>
  <c r="N415"/>
  <c r="O415"/>
  <c r="P415"/>
  <c r="Q415"/>
  <c r="I416"/>
  <c r="J416"/>
  <c r="K416"/>
  <c r="L416"/>
  <c r="M416"/>
  <c r="N416"/>
  <c r="O416"/>
  <c r="P416"/>
  <c r="Q416"/>
  <c r="I417"/>
  <c r="J417"/>
  <c r="K417"/>
  <c r="L417"/>
  <c r="M417"/>
  <c r="N417"/>
  <c r="O417"/>
  <c r="P417"/>
  <c r="Q417"/>
  <c r="I418"/>
  <c r="J418"/>
  <c r="K418"/>
  <c r="L418"/>
  <c r="M418"/>
  <c r="N418"/>
  <c r="O418"/>
  <c r="P418"/>
  <c r="Q418"/>
  <c r="I419"/>
  <c r="J419"/>
  <c r="K419"/>
  <c r="L419"/>
  <c r="M419"/>
  <c r="N419"/>
  <c r="O419"/>
  <c r="P419"/>
  <c r="Q419"/>
  <c r="I420"/>
  <c r="J420"/>
  <c r="K420"/>
  <c r="L420"/>
  <c r="M420"/>
  <c r="N420"/>
  <c r="O420"/>
  <c r="P420"/>
  <c r="Q420"/>
  <c r="I421"/>
  <c r="J421"/>
  <c r="K421"/>
  <c r="L421"/>
  <c r="M421"/>
  <c r="N421"/>
  <c r="O421"/>
  <c r="P421"/>
  <c r="Q421"/>
  <c r="I422"/>
  <c r="J422"/>
  <c r="K422"/>
  <c r="L422"/>
  <c r="M422"/>
  <c r="N422"/>
  <c r="O422"/>
  <c r="P422"/>
  <c r="Q422"/>
  <c r="I423"/>
  <c r="J423"/>
  <c r="K423"/>
  <c r="L423"/>
  <c r="M423"/>
  <c r="N423"/>
  <c r="O423"/>
  <c r="P423"/>
  <c r="Q423"/>
  <c r="I424"/>
  <c r="J424"/>
  <c r="K424"/>
  <c r="L424"/>
  <c r="M424"/>
  <c r="N424"/>
  <c r="O424"/>
  <c r="P424"/>
  <c r="Q424"/>
  <c r="I425"/>
  <c r="J425"/>
  <c r="K425"/>
  <c r="L425"/>
  <c r="M425"/>
  <c r="N425"/>
  <c r="O425"/>
  <c r="P425"/>
  <c r="Q425"/>
  <c r="I426"/>
  <c r="J426"/>
  <c r="K426"/>
  <c r="L426"/>
  <c r="M426"/>
  <c r="N426"/>
  <c r="O426"/>
  <c r="P426"/>
  <c r="Q426"/>
  <c r="I427"/>
  <c r="J427"/>
  <c r="K427"/>
  <c r="L427"/>
  <c r="M427"/>
  <c r="N427"/>
  <c r="O427"/>
  <c r="P427"/>
  <c r="Q427"/>
  <c r="I428"/>
  <c r="J428"/>
  <c r="K428"/>
  <c r="L428"/>
  <c r="M428"/>
  <c r="N428"/>
  <c r="O428"/>
  <c r="P428"/>
  <c r="Q428"/>
  <c r="I429"/>
  <c r="J429"/>
  <c r="K429"/>
  <c r="L429"/>
  <c r="M429"/>
  <c r="N429"/>
  <c r="O429"/>
  <c r="P429"/>
  <c r="Q429"/>
  <c r="I430"/>
  <c r="J430"/>
  <c r="K430"/>
  <c r="L430"/>
  <c r="M430"/>
  <c r="N430"/>
  <c r="O430"/>
  <c r="P430"/>
  <c r="Q430"/>
  <c r="I431"/>
  <c r="J431"/>
  <c r="K431"/>
  <c r="L431"/>
  <c r="M431"/>
  <c r="N431"/>
  <c r="O431"/>
  <c r="P431"/>
  <c r="Q431"/>
  <c r="I432"/>
  <c r="J432"/>
  <c r="K432"/>
  <c r="L432"/>
  <c r="M432"/>
  <c r="N432"/>
  <c r="O432"/>
  <c r="P432"/>
  <c r="Q432"/>
  <c r="I433"/>
  <c r="J433"/>
  <c r="K433"/>
  <c r="L433"/>
  <c r="M433"/>
  <c r="N433"/>
  <c r="O433"/>
  <c r="P433"/>
  <c r="Q433"/>
  <c r="I434"/>
  <c r="J434"/>
  <c r="K434"/>
  <c r="L434"/>
  <c r="M434"/>
  <c r="N434"/>
  <c r="O434"/>
  <c r="P434"/>
  <c r="Q434"/>
  <c r="I435"/>
  <c r="J435"/>
  <c r="K435"/>
  <c r="L435"/>
  <c r="M435"/>
  <c r="N435"/>
  <c r="O435"/>
  <c r="P435"/>
  <c r="Q435"/>
  <c r="I436"/>
  <c r="J436"/>
  <c r="K436"/>
  <c r="L436"/>
  <c r="M436"/>
  <c r="N436"/>
  <c r="O436"/>
  <c r="P436"/>
  <c r="Q436"/>
  <c r="I437"/>
  <c r="J437"/>
  <c r="K437"/>
  <c r="L437"/>
  <c r="M437"/>
  <c r="N437"/>
  <c r="O437"/>
  <c r="P437"/>
  <c r="Q437"/>
  <c r="I438"/>
  <c r="J438"/>
  <c r="K438"/>
  <c r="L438"/>
  <c r="M438"/>
  <c r="N438"/>
  <c r="O438"/>
  <c r="P438"/>
  <c r="Q438"/>
  <c r="I439"/>
  <c r="J439"/>
  <c r="K439"/>
  <c r="L439"/>
  <c r="M439"/>
  <c r="N439"/>
  <c r="O439"/>
  <c r="P439"/>
  <c r="Q439"/>
  <c r="I440"/>
  <c r="J440"/>
  <c r="K440"/>
  <c r="L440"/>
  <c r="M440"/>
  <c r="N440"/>
  <c r="O440"/>
  <c r="P440"/>
  <c r="Q440"/>
  <c r="I441"/>
  <c r="J441"/>
  <c r="K441"/>
  <c r="L441"/>
  <c r="M441"/>
  <c r="N441"/>
  <c r="O441"/>
  <c r="P441"/>
  <c r="Q441"/>
  <c r="I442"/>
  <c r="J442"/>
  <c r="K442"/>
  <c r="L442"/>
  <c r="M442"/>
  <c r="N442"/>
  <c r="O442"/>
  <c r="P442"/>
  <c r="Q442"/>
  <c r="I443"/>
  <c r="J443"/>
  <c r="K443"/>
  <c r="L443"/>
  <c r="M443"/>
  <c r="N443"/>
  <c r="O443"/>
  <c r="P443"/>
  <c r="Q443"/>
  <c r="I444"/>
  <c r="J444"/>
  <c r="K444"/>
  <c r="L444"/>
  <c r="M444"/>
  <c r="N444"/>
  <c r="O444"/>
  <c r="P444"/>
  <c r="Q444"/>
  <c r="I445"/>
  <c r="J445"/>
  <c r="K445"/>
  <c r="L445"/>
  <c r="M445"/>
  <c r="N445"/>
  <c r="O445"/>
  <c r="P445"/>
  <c r="Q445"/>
  <c r="I446"/>
  <c r="J446"/>
  <c r="K446"/>
  <c r="L446"/>
  <c r="M446"/>
  <c r="N446"/>
  <c r="O446"/>
  <c r="P446"/>
  <c r="Q446"/>
  <c r="I447"/>
  <c r="J447"/>
  <c r="K447"/>
  <c r="L447"/>
  <c r="M447"/>
  <c r="N447"/>
  <c r="O447"/>
  <c r="P447"/>
  <c r="Q447"/>
  <c r="I448"/>
  <c r="J448"/>
  <c r="K448"/>
  <c r="L448"/>
  <c r="M448"/>
  <c r="N448"/>
  <c r="O448"/>
  <c r="P448"/>
  <c r="Q448"/>
  <c r="I449"/>
  <c r="J449"/>
  <c r="K449"/>
  <c r="L449"/>
  <c r="M449"/>
  <c r="N449"/>
  <c r="O449"/>
  <c r="P449"/>
  <c r="Q449"/>
  <c r="I450"/>
  <c r="J450"/>
  <c r="K450"/>
  <c r="L450"/>
  <c r="M450"/>
  <c r="N450"/>
  <c r="O450"/>
  <c r="P450"/>
  <c r="Q450"/>
  <c r="I451"/>
  <c r="J451"/>
  <c r="K451"/>
  <c r="L451"/>
  <c r="M451"/>
  <c r="N451"/>
  <c r="O451"/>
  <c r="P451"/>
  <c r="Q451"/>
  <c r="I452"/>
  <c r="J452"/>
  <c r="K452"/>
  <c r="L452"/>
  <c r="M452"/>
  <c r="N452"/>
  <c r="O452"/>
  <c r="P452"/>
  <c r="Q452"/>
  <c r="I453"/>
  <c r="J453"/>
  <c r="K453"/>
  <c r="L453"/>
  <c r="M453"/>
  <c r="N453"/>
  <c r="O453"/>
  <c r="P453"/>
  <c r="Q453"/>
  <c r="I454"/>
  <c r="J454"/>
  <c r="K454"/>
  <c r="L454"/>
  <c r="M454"/>
  <c r="N454"/>
  <c r="O454"/>
  <c r="P454"/>
  <c r="Q454"/>
  <c r="I455"/>
  <c r="J455"/>
  <c r="K455"/>
  <c r="L455"/>
  <c r="M455"/>
  <c r="N455"/>
  <c r="O455"/>
  <c r="P455"/>
  <c r="Q455"/>
  <c r="I456"/>
  <c r="J456"/>
  <c r="K456"/>
  <c r="L456"/>
  <c r="M456"/>
  <c r="N456"/>
  <c r="O456"/>
  <c r="P456"/>
  <c r="Q456"/>
  <c r="I457"/>
  <c r="J457"/>
  <c r="K457"/>
  <c r="L457"/>
  <c r="M457"/>
  <c r="N457"/>
  <c r="O457"/>
  <c r="P457"/>
  <c r="Q457"/>
  <c r="I458"/>
  <c r="J458"/>
  <c r="K458"/>
  <c r="L458"/>
  <c r="M458"/>
  <c r="N458"/>
  <c r="O458"/>
  <c r="P458"/>
  <c r="Q458"/>
  <c r="I459"/>
  <c r="J459"/>
  <c r="K459"/>
  <c r="L459"/>
  <c r="M459"/>
  <c r="N459"/>
  <c r="O459"/>
  <c r="P459"/>
  <c r="Q459"/>
  <c r="I460"/>
  <c r="J460"/>
  <c r="K460"/>
  <c r="L460"/>
  <c r="M460"/>
  <c r="N460"/>
  <c r="O460"/>
  <c r="P460"/>
  <c r="Q460"/>
  <c r="I461"/>
  <c r="J461"/>
  <c r="K461"/>
  <c r="L461"/>
  <c r="M461"/>
  <c r="N461"/>
  <c r="O461"/>
  <c r="P461"/>
  <c r="Q461"/>
  <c r="I462"/>
  <c r="J462"/>
  <c r="K462"/>
  <c r="L462"/>
  <c r="M462"/>
  <c r="N462"/>
  <c r="O462"/>
  <c r="P462"/>
  <c r="Q462"/>
  <c r="I463"/>
  <c r="J463"/>
  <c r="K463"/>
  <c r="L463"/>
  <c r="M463"/>
  <c r="N463"/>
  <c r="O463"/>
  <c r="P463"/>
  <c r="Q463"/>
  <c r="I464"/>
  <c r="J464"/>
  <c r="K464"/>
  <c r="L464"/>
  <c r="M464"/>
  <c r="N464"/>
  <c r="O464"/>
  <c r="P464"/>
  <c r="Q464"/>
  <c r="I465"/>
  <c r="J465"/>
  <c r="K465"/>
  <c r="L465"/>
  <c r="M465"/>
  <c r="N465"/>
  <c r="O465"/>
  <c r="P465"/>
  <c r="Q465"/>
  <c r="I466"/>
  <c r="J466"/>
  <c r="K466"/>
  <c r="L466"/>
  <c r="M466"/>
  <c r="N466"/>
  <c r="O466"/>
  <c r="P466"/>
  <c r="Q466"/>
  <c r="I467"/>
  <c r="J467"/>
  <c r="K467"/>
  <c r="L467"/>
  <c r="M467"/>
  <c r="N467"/>
  <c r="O467"/>
  <c r="P467"/>
  <c r="Q467"/>
  <c r="I468"/>
  <c r="J468"/>
  <c r="K468"/>
  <c r="L468"/>
  <c r="M468"/>
  <c r="N468"/>
  <c r="O468"/>
  <c r="P468"/>
  <c r="Q468"/>
  <c r="I469"/>
  <c r="J469"/>
  <c r="K469"/>
  <c r="L469"/>
  <c r="M469"/>
  <c r="N469"/>
  <c r="O469"/>
  <c r="P469"/>
  <c r="Q469"/>
  <c r="I470"/>
  <c r="J470"/>
  <c r="K470"/>
  <c r="L470"/>
  <c r="M470"/>
  <c r="N470"/>
  <c r="O470"/>
  <c r="P470"/>
  <c r="Q470"/>
  <c r="I471"/>
  <c r="J471"/>
  <c r="K471"/>
  <c r="L471"/>
  <c r="M471"/>
  <c r="N471"/>
  <c r="O471"/>
  <c r="P471"/>
  <c r="Q471"/>
  <c r="I472"/>
  <c r="J472"/>
  <c r="K472"/>
  <c r="L472"/>
  <c r="M472"/>
  <c r="N472"/>
  <c r="O472"/>
  <c r="P472"/>
  <c r="Q472"/>
  <c r="I473"/>
  <c r="J473"/>
  <c r="K473"/>
  <c r="L473"/>
  <c r="M473"/>
  <c r="N473"/>
  <c r="O473"/>
  <c r="P473"/>
  <c r="Q473"/>
  <c r="I474"/>
  <c r="J474"/>
  <c r="K474"/>
  <c r="L474"/>
  <c r="M474"/>
  <c r="N474"/>
  <c r="O474"/>
  <c r="P474"/>
  <c r="Q474"/>
  <c r="I475"/>
  <c r="J475"/>
  <c r="K475"/>
  <c r="L475"/>
  <c r="M475"/>
  <c r="N475"/>
  <c r="O475"/>
  <c r="P475"/>
  <c r="Q475"/>
  <c r="I476"/>
  <c r="J476"/>
  <c r="K476"/>
  <c r="L476"/>
  <c r="M476"/>
  <c r="N476"/>
  <c r="O476"/>
  <c r="P476"/>
  <c r="Q476"/>
  <c r="I477"/>
  <c r="J477"/>
  <c r="K477"/>
  <c r="L477"/>
  <c r="M477"/>
  <c r="N477"/>
  <c r="O477"/>
  <c r="P477"/>
  <c r="Q477"/>
  <c r="I478"/>
  <c r="J478"/>
  <c r="K478"/>
  <c r="L478"/>
  <c r="M478"/>
  <c r="N478"/>
  <c r="O478"/>
  <c r="P478"/>
  <c r="Q478"/>
  <c r="I479"/>
  <c r="J479"/>
  <c r="K479"/>
  <c r="L479"/>
  <c r="M479"/>
  <c r="N479"/>
  <c r="O479"/>
  <c r="P479"/>
  <c r="Q479"/>
  <c r="I480"/>
  <c r="J480"/>
  <c r="K480"/>
  <c r="L480"/>
  <c r="M480"/>
  <c r="N480"/>
  <c r="O480"/>
  <c r="P480"/>
  <c r="Q480"/>
  <c r="I481"/>
  <c r="J481"/>
  <c r="K481"/>
  <c r="L481"/>
  <c r="M481"/>
  <c r="N481"/>
  <c r="O481"/>
  <c r="P481"/>
  <c r="Q481"/>
  <c r="I482"/>
  <c r="J482"/>
  <c r="K482"/>
  <c r="L482"/>
  <c r="M482"/>
  <c r="N482"/>
  <c r="O482"/>
  <c r="P482"/>
  <c r="Q482"/>
  <c r="I483"/>
  <c r="J483"/>
  <c r="K483"/>
  <c r="L483"/>
  <c r="M483"/>
  <c r="N483"/>
  <c r="O483"/>
  <c r="P483"/>
  <c r="Q483"/>
  <c r="I484"/>
  <c r="J484"/>
  <c r="K484"/>
  <c r="L484"/>
  <c r="M484"/>
  <c r="N484"/>
  <c r="O484"/>
  <c r="P484"/>
  <c r="Q484"/>
  <c r="I485"/>
  <c r="J485"/>
  <c r="K485"/>
  <c r="L485"/>
  <c r="M485"/>
  <c r="N485"/>
  <c r="O485"/>
  <c r="P485"/>
  <c r="Q485"/>
  <c r="I486"/>
  <c r="J486"/>
  <c r="K486"/>
  <c r="L486"/>
  <c r="M486"/>
  <c r="N486"/>
  <c r="O486"/>
  <c r="P486"/>
  <c r="Q486"/>
  <c r="I487"/>
  <c r="J487"/>
  <c r="K487"/>
  <c r="L487"/>
  <c r="M487"/>
  <c r="N487"/>
  <c r="O487"/>
  <c r="P487"/>
  <c r="Q487"/>
  <c r="I488"/>
  <c r="J488"/>
  <c r="K488"/>
  <c r="L488"/>
  <c r="M488"/>
  <c r="N488"/>
  <c r="O488"/>
  <c r="P488"/>
  <c r="Q488"/>
  <c r="I489"/>
  <c r="J489"/>
  <c r="K489"/>
  <c r="L489"/>
  <c r="M489"/>
  <c r="N489"/>
  <c r="O489"/>
  <c r="P489"/>
  <c r="Q489"/>
  <c r="I490"/>
  <c r="J490"/>
  <c r="K490"/>
  <c r="L490"/>
  <c r="M490"/>
  <c r="N490"/>
  <c r="O490"/>
  <c r="P490"/>
  <c r="Q490"/>
  <c r="I491"/>
  <c r="J491"/>
  <c r="K491"/>
  <c r="L491"/>
  <c r="M491"/>
  <c r="N491"/>
  <c r="O491"/>
  <c r="P491"/>
  <c r="Q491"/>
  <c r="I492"/>
  <c r="J492"/>
  <c r="K492"/>
  <c r="L492"/>
  <c r="M492"/>
  <c r="N492"/>
  <c r="O492"/>
  <c r="P492"/>
  <c r="Q492"/>
  <c r="I493"/>
  <c r="J493"/>
  <c r="K493"/>
  <c r="L493"/>
  <c r="M493"/>
  <c r="N493"/>
  <c r="O493"/>
  <c r="P493"/>
  <c r="Q493"/>
  <c r="I494"/>
  <c r="J494"/>
  <c r="K494"/>
  <c r="L494"/>
  <c r="M494"/>
  <c r="N494"/>
  <c r="O494"/>
  <c r="P494"/>
  <c r="Q494"/>
  <c r="I495"/>
  <c r="J495"/>
  <c r="K495"/>
  <c r="L495"/>
  <c r="M495"/>
  <c r="N495"/>
  <c r="O495"/>
  <c r="P495"/>
  <c r="Q495"/>
  <c r="I496"/>
  <c r="J496"/>
  <c r="K496"/>
  <c r="L496"/>
  <c r="M496"/>
  <c r="N496"/>
  <c r="O496"/>
  <c r="P496"/>
  <c r="Q496"/>
  <c r="I497"/>
  <c r="J497"/>
  <c r="K497"/>
  <c r="L497"/>
  <c r="M497"/>
  <c r="N497"/>
  <c r="O497"/>
  <c r="P497"/>
  <c r="Q497"/>
  <c r="I498"/>
  <c r="J498"/>
  <c r="K498"/>
  <c r="L498"/>
  <c r="M498"/>
  <c r="N498"/>
  <c r="O498"/>
  <c r="P498"/>
  <c r="Q498"/>
  <c r="I499"/>
  <c r="J499"/>
  <c r="K499"/>
  <c r="L499"/>
  <c r="M499"/>
  <c r="N499"/>
  <c r="O499"/>
  <c r="P499"/>
  <c r="Q499"/>
  <c r="I500"/>
  <c r="J500"/>
  <c r="K500"/>
  <c r="L500"/>
  <c r="M500"/>
  <c r="N500"/>
  <c r="O500"/>
  <c r="P500"/>
  <c r="Q500"/>
  <c r="I501"/>
  <c r="J501"/>
  <c r="K501"/>
  <c r="L501"/>
  <c r="M501"/>
  <c r="N501"/>
  <c r="O501"/>
  <c r="P501"/>
  <c r="Q501"/>
  <c r="I502"/>
  <c r="J502"/>
  <c r="K502"/>
  <c r="L502"/>
  <c r="M502"/>
  <c r="N502"/>
  <c r="O502"/>
  <c r="P502"/>
  <c r="Q502"/>
  <c r="I503"/>
  <c r="J503"/>
  <c r="K503"/>
  <c r="L503"/>
  <c r="M503"/>
  <c r="N503"/>
  <c r="O503"/>
  <c r="P503"/>
  <c r="Q503"/>
  <c r="I504"/>
  <c r="J504"/>
  <c r="K504"/>
  <c r="L504"/>
  <c r="M504"/>
  <c r="N504"/>
  <c r="O504"/>
  <c r="P504"/>
  <c r="Q504"/>
  <c r="I505"/>
  <c r="J505"/>
  <c r="K505"/>
  <c r="L505"/>
  <c r="M505"/>
  <c r="N505"/>
  <c r="O505"/>
  <c r="P505"/>
  <c r="Q505"/>
  <c r="I506"/>
  <c r="J506"/>
  <c r="K506"/>
  <c r="L506"/>
  <c r="M506"/>
  <c r="N506"/>
  <c r="O506"/>
  <c r="P506"/>
  <c r="Q506"/>
  <c r="I507"/>
  <c r="J507"/>
  <c r="K507"/>
  <c r="L507"/>
  <c r="M507"/>
  <c r="N507"/>
  <c r="O507"/>
  <c r="P507"/>
  <c r="Q507"/>
  <c r="I508"/>
  <c r="J508"/>
  <c r="K508"/>
  <c r="L508"/>
  <c r="M508"/>
  <c r="N508"/>
  <c r="O508"/>
  <c r="P508"/>
  <c r="Q508"/>
  <c r="I509"/>
  <c r="J509"/>
  <c r="K509"/>
  <c r="L509"/>
  <c r="M509"/>
  <c r="N509"/>
  <c r="O509"/>
  <c r="P509"/>
  <c r="Q509"/>
  <c r="I510"/>
  <c r="J510"/>
  <c r="K510"/>
  <c r="L510"/>
  <c r="M510"/>
  <c r="N510"/>
  <c r="O510"/>
  <c r="P510"/>
  <c r="Q510"/>
  <c r="I511"/>
  <c r="J511"/>
  <c r="K511"/>
  <c r="L511"/>
  <c r="M511"/>
  <c r="N511"/>
  <c r="O511"/>
  <c r="P511"/>
  <c r="Q511"/>
  <c r="I512"/>
  <c r="J512"/>
  <c r="K512"/>
  <c r="L512"/>
  <c r="M512"/>
  <c r="N512"/>
  <c r="O512"/>
  <c r="P512"/>
  <c r="Q512"/>
  <c r="I513"/>
  <c r="J513"/>
  <c r="K513"/>
  <c r="L513"/>
  <c r="M513"/>
  <c r="N513"/>
  <c r="O513"/>
  <c r="P513"/>
  <c r="Q513"/>
  <c r="I514"/>
  <c r="J514"/>
  <c r="K514"/>
  <c r="L514"/>
  <c r="M514"/>
  <c r="N514"/>
  <c r="O514"/>
  <c r="P514"/>
  <c r="Q514"/>
  <c r="I515"/>
  <c r="J515"/>
  <c r="K515"/>
  <c r="L515"/>
  <c r="M515"/>
  <c r="N515"/>
  <c r="O515"/>
  <c r="P515"/>
  <c r="Q515"/>
  <c r="I516"/>
  <c r="J516"/>
  <c r="K516"/>
  <c r="L516"/>
  <c r="M516"/>
  <c r="N516"/>
  <c r="O516"/>
  <c r="P516"/>
  <c r="Q516"/>
  <c r="I517"/>
  <c r="J517"/>
  <c r="K517"/>
  <c r="L517"/>
  <c r="M517"/>
  <c r="N517"/>
  <c r="O517"/>
  <c r="P517"/>
  <c r="Q517"/>
  <c r="I518"/>
  <c r="J518"/>
  <c r="K518"/>
  <c r="L518"/>
  <c r="M518"/>
  <c r="N518"/>
  <c r="O518"/>
  <c r="P518"/>
  <c r="Q518"/>
  <c r="I519"/>
  <c r="J519"/>
  <c r="K519"/>
  <c r="L519"/>
  <c r="M519"/>
  <c r="N519"/>
  <c r="O519"/>
  <c r="P519"/>
  <c r="Q519"/>
  <c r="I520"/>
  <c r="J520"/>
  <c r="K520"/>
  <c r="L520"/>
  <c r="M520"/>
  <c r="N520"/>
  <c r="O520"/>
  <c r="P520"/>
  <c r="Q520"/>
  <c r="I521"/>
  <c r="J521"/>
  <c r="K521"/>
  <c r="L521"/>
  <c r="M521"/>
  <c r="N521"/>
  <c r="O521"/>
  <c r="P521"/>
  <c r="Q521"/>
  <c r="I522"/>
  <c r="J522"/>
  <c r="K522"/>
  <c r="L522"/>
  <c r="M522"/>
  <c r="N522"/>
  <c r="O522"/>
  <c r="P522"/>
  <c r="Q522"/>
  <c r="I523"/>
  <c r="J523"/>
  <c r="K523"/>
  <c r="L523"/>
  <c r="M523"/>
  <c r="N523"/>
  <c r="O523"/>
  <c r="P523"/>
  <c r="Q523"/>
  <c r="I524"/>
  <c r="J524"/>
  <c r="K524"/>
  <c r="L524"/>
  <c r="M524"/>
  <c r="N524"/>
  <c r="O524"/>
  <c r="P524"/>
  <c r="Q524"/>
  <c r="I525"/>
  <c r="J525"/>
  <c r="K525"/>
  <c r="L525"/>
  <c r="M525"/>
  <c r="N525"/>
  <c r="O525"/>
  <c r="P525"/>
  <c r="Q525"/>
  <c r="I526"/>
  <c r="J526"/>
  <c r="K526"/>
  <c r="L526"/>
  <c r="M526"/>
  <c r="N526"/>
  <c r="O526"/>
  <c r="P526"/>
  <c r="Q526"/>
  <c r="I527"/>
  <c r="J527"/>
  <c r="K527"/>
  <c r="L527"/>
  <c r="M527"/>
  <c r="N527"/>
  <c r="O527"/>
  <c r="P527"/>
  <c r="Q527"/>
  <c r="I528"/>
  <c r="J528"/>
  <c r="K528"/>
  <c r="L528"/>
  <c r="M528"/>
  <c r="N528"/>
  <c r="O528"/>
  <c r="P528"/>
  <c r="Q528"/>
  <c r="I529"/>
  <c r="J529"/>
  <c r="K529"/>
  <c r="L529"/>
  <c r="M529"/>
  <c r="N529"/>
  <c r="O529"/>
  <c r="P529"/>
  <c r="Q529"/>
  <c r="I530"/>
  <c r="J530"/>
  <c r="K530"/>
  <c r="L530"/>
  <c r="M530"/>
  <c r="N530"/>
  <c r="O530"/>
  <c r="P530"/>
  <c r="Q530"/>
  <c r="I531"/>
  <c r="J531"/>
  <c r="K531"/>
  <c r="L531"/>
  <c r="M531"/>
  <c r="N531"/>
  <c r="O531"/>
  <c r="P531"/>
  <c r="Q531"/>
  <c r="I532"/>
  <c r="J532"/>
  <c r="K532"/>
  <c r="L532"/>
  <c r="M532"/>
  <c r="N532"/>
  <c r="O532"/>
  <c r="P532"/>
  <c r="Q532"/>
  <c r="I533"/>
  <c r="J533"/>
  <c r="K533"/>
  <c r="L533"/>
  <c r="M533"/>
  <c r="N533"/>
  <c r="O533"/>
  <c r="P533"/>
  <c r="Q533"/>
  <c r="I534"/>
  <c r="J534"/>
  <c r="K534"/>
  <c r="L534"/>
  <c r="M534"/>
  <c r="N534"/>
  <c r="O534"/>
  <c r="P534"/>
  <c r="Q534"/>
  <c r="I535"/>
  <c r="J535"/>
  <c r="K535"/>
  <c r="L535"/>
  <c r="M535"/>
  <c r="N535"/>
  <c r="O535"/>
  <c r="P535"/>
  <c r="Q535"/>
  <c r="I536"/>
  <c r="J536"/>
  <c r="K536"/>
  <c r="L536"/>
  <c r="M536"/>
  <c r="N536"/>
  <c r="O536"/>
  <c r="P536"/>
  <c r="Q536"/>
  <c r="I537"/>
  <c r="J537"/>
  <c r="K537"/>
  <c r="L537"/>
  <c r="M537"/>
  <c r="N537"/>
  <c r="O537"/>
  <c r="P537"/>
  <c r="Q537"/>
  <c r="I538"/>
  <c r="J538"/>
  <c r="K538"/>
  <c r="L538"/>
  <c r="M538"/>
  <c r="N538"/>
  <c r="O538"/>
  <c r="P538"/>
  <c r="Q538"/>
  <c r="I539"/>
  <c r="J539"/>
  <c r="K539"/>
  <c r="L539"/>
  <c r="M539"/>
  <c r="N539"/>
  <c r="O539"/>
  <c r="P539"/>
  <c r="Q539"/>
  <c r="I540"/>
  <c r="J540"/>
  <c r="K540"/>
  <c r="L540"/>
  <c r="M540"/>
  <c r="N540"/>
  <c r="O540"/>
  <c r="P540"/>
  <c r="Q540"/>
  <c r="I541"/>
  <c r="J541"/>
  <c r="K541"/>
  <c r="L541"/>
  <c r="M541"/>
  <c r="N541"/>
  <c r="O541"/>
  <c r="P541"/>
  <c r="Q541"/>
  <c r="I542"/>
  <c r="J542"/>
  <c r="K542"/>
  <c r="L542"/>
  <c r="M542"/>
  <c r="N542"/>
  <c r="O542"/>
  <c r="P542"/>
  <c r="Q542"/>
  <c r="I543"/>
  <c r="J543"/>
  <c r="K543"/>
  <c r="L543"/>
  <c r="M543"/>
  <c r="N543"/>
  <c r="O543"/>
  <c r="P543"/>
  <c r="Q543"/>
  <c r="I544"/>
  <c r="J544"/>
  <c r="K544"/>
  <c r="L544"/>
  <c r="M544"/>
  <c r="N544"/>
  <c r="O544"/>
  <c r="P544"/>
  <c r="Q544"/>
  <c r="I545"/>
  <c r="J545"/>
  <c r="K545"/>
  <c r="L545"/>
  <c r="M545"/>
  <c r="N545"/>
  <c r="O545"/>
  <c r="P545"/>
  <c r="Q545"/>
  <c r="I546"/>
  <c r="J546"/>
  <c r="K546"/>
  <c r="L546"/>
  <c r="M546"/>
  <c r="N546"/>
  <c r="O546"/>
  <c r="P546"/>
  <c r="Q546"/>
  <c r="I547"/>
  <c r="J547"/>
  <c r="K547"/>
  <c r="L547"/>
  <c r="M547"/>
  <c r="N547"/>
  <c r="O547"/>
  <c r="P547"/>
  <c r="Q547"/>
  <c r="I548"/>
  <c r="J548"/>
  <c r="K548"/>
  <c r="L548"/>
  <c r="M548"/>
  <c r="N548"/>
  <c r="O548"/>
  <c r="P548"/>
  <c r="Q548"/>
  <c r="I549"/>
  <c r="J549"/>
  <c r="K549"/>
  <c r="L549"/>
  <c r="M549"/>
  <c r="N549"/>
  <c r="O549"/>
  <c r="P549"/>
  <c r="Q549"/>
  <c r="I550"/>
  <c r="J550"/>
  <c r="K550"/>
  <c r="L550"/>
  <c r="M550"/>
  <c r="N550"/>
  <c r="O550"/>
  <c r="P550"/>
  <c r="Q550"/>
  <c r="I551"/>
  <c r="J551"/>
  <c r="K551"/>
  <c r="L551"/>
  <c r="M551"/>
  <c r="N551"/>
  <c r="O551"/>
  <c r="P551"/>
  <c r="Q551"/>
  <c r="I552"/>
  <c r="J552"/>
  <c r="K552"/>
  <c r="L552"/>
  <c r="M552"/>
  <c r="N552"/>
  <c r="O552"/>
  <c r="P552"/>
  <c r="Q552"/>
  <c r="I553"/>
  <c r="J553"/>
  <c r="K553"/>
  <c r="L553"/>
  <c r="M553"/>
  <c r="N553"/>
  <c r="O553"/>
  <c r="P553"/>
  <c r="Q553"/>
  <c r="I554"/>
  <c r="J554"/>
  <c r="K554"/>
  <c r="L554"/>
  <c r="M554"/>
  <c r="N554"/>
  <c r="O554"/>
  <c r="P554"/>
  <c r="Q554"/>
  <c r="I555"/>
  <c r="J555"/>
  <c r="K555"/>
  <c r="L555"/>
  <c r="M555"/>
  <c r="N555"/>
  <c r="O555"/>
  <c r="P555"/>
  <c r="Q555"/>
  <c r="I556"/>
  <c r="J556"/>
  <c r="K556"/>
  <c r="L556"/>
  <c r="M556"/>
  <c r="N556"/>
  <c r="O556"/>
  <c r="P556"/>
  <c r="Q556"/>
  <c r="I557"/>
  <c r="J557"/>
  <c r="K557"/>
  <c r="L557"/>
  <c r="M557"/>
  <c r="N557"/>
  <c r="O557"/>
  <c r="P557"/>
  <c r="Q557"/>
  <c r="I558"/>
  <c r="J558"/>
  <c r="K558"/>
  <c r="L558"/>
  <c r="M558"/>
  <c r="N558"/>
  <c r="O558"/>
  <c r="P558"/>
  <c r="Q558"/>
  <c r="I559"/>
  <c r="J559"/>
  <c r="K559"/>
  <c r="L559"/>
  <c r="M559"/>
  <c r="N559"/>
  <c r="O559"/>
  <c r="P559"/>
  <c r="Q559"/>
  <c r="I560"/>
  <c r="J560"/>
  <c r="K560"/>
  <c r="L560"/>
  <c r="M560"/>
  <c r="N560"/>
  <c r="O560"/>
  <c r="P560"/>
  <c r="Q560"/>
  <c r="I561"/>
  <c r="J561"/>
  <c r="K561"/>
  <c r="L561"/>
  <c r="M561"/>
  <c r="N561"/>
  <c r="O561"/>
  <c r="P561"/>
  <c r="Q561"/>
  <c r="I562"/>
  <c r="J562"/>
  <c r="K562"/>
  <c r="L562"/>
  <c r="M562"/>
  <c r="N562"/>
  <c r="O562"/>
  <c r="P562"/>
  <c r="Q562"/>
  <c r="I563"/>
  <c r="J563"/>
  <c r="K563"/>
  <c r="L563"/>
  <c r="M563"/>
  <c r="N563"/>
  <c r="O563"/>
  <c r="P563"/>
  <c r="Q563"/>
  <c r="I564"/>
  <c r="J564"/>
  <c r="K564"/>
  <c r="L564"/>
  <c r="M564"/>
  <c r="N564"/>
  <c r="O564"/>
  <c r="P564"/>
  <c r="Q564"/>
  <c r="I565"/>
  <c r="J565"/>
  <c r="K565"/>
  <c r="L565"/>
  <c r="M565"/>
  <c r="N565"/>
  <c r="O565"/>
  <c r="P565"/>
  <c r="Q565"/>
  <c r="I566"/>
  <c r="J566"/>
  <c r="K566"/>
  <c r="L566"/>
  <c r="M566"/>
  <c r="N566"/>
  <c r="O566"/>
  <c r="P566"/>
  <c r="Q566"/>
  <c r="I567"/>
  <c r="J567"/>
  <c r="K567"/>
  <c r="L567"/>
  <c r="M567"/>
  <c r="N567"/>
  <c r="O567"/>
  <c r="P567"/>
  <c r="Q567"/>
  <c r="I568"/>
  <c r="J568"/>
  <c r="K568"/>
  <c r="L568"/>
  <c r="M568"/>
  <c r="N568"/>
  <c r="O568"/>
  <c r="P568"/>
  <c r="Q568"/>
  <c r="I569"/>
  <c r="J569"/>
  <c r="K569"/>
  <c r="L569"/>
  <c r="M569"/>
  <c r="N569"/>
  <c r="O569"/>
  <c r="P569"/>
  <c r="Q569"/>
  <c r="I570"/>
  <c r="J570"/>
  <c r="K570"/>
  <c r="L570"/>
  <c r="M570"/>
  <c r="N570"/>
  <c r="O570"/>
  <c r="P570"/>
  <c r="Q570"/>
  <c r="I571"/>
  <c r="J571"/>
  <c r="K571"/>
  <c r="L571"/>
  <c r="M571"/>
  <c r="N571"/>
  <c r="O571"/>
  <c r="P571"/>
  <c r="Q571"/>
  <c r="I572"/>
  <c r="J572"/>
  <c r="K572"/>
  <c r="L572"/>
  <c r="M572"/>
  <c r="N572"/>
  <c r="O572"/>
  <c r="P572"/>
  <c r="Q572"/>
  <c r="I573"/>
  <c r="J573"/>
  <c r="K573"/>
  <c r="L573"/>
  <c r="M573"/>
  <c r="N573"/>
  <c r="O573"/>
  <c r="P573"/>
  <c r="Q573"/>
  <c r="I574"/>
  <c r="J574"/>
  <c r="K574"/>
  <c r="L574"/>
  <c r="M574"/>
  <c r="N574"/>
  <c r="O574"/>
  <c r="P574"/>
  <c r="Q574"/>
  <c r="I575"/>
  <c r="J575"/>
  <c r="K575"/>
  <c r="L575"/>
  <c r="M575"/>
  <c r="N575"/>
  <c r="O575"/>
  <c r="P575"/>
  <c r="Q575"/>
  <c r="I576"/>
  <c r="J576"/>
  <c r="K576"/>
  <c r="L576"/>
  <c r="M576"/>
  <c r="N576"/>
  <c r="O576"/>
  <c r="P576"/>
  <c r="Q576"/>
  <c r="I577"/>
  <c r="J577"/>
  <c r="K577"/>
  <c r="L577"/>
  <c r="M577"/>
  <c r="N577"/>
  <c r="O577"/>
  <c r="P577"/>
  <c r="Q577"/>
  <c r="I578"/>
  <c r="J578"/>
  <c r="K578"/>
  <c r="L578"/>
  <c r="M578"/>
  <c r="N578"/>
  <c r="O578"/>
  <c r="P578"/>
  <c r="Q578"/>
  <c r="I579"/>
  <c r="J579"/>
  <c r="K579"/>
  <c r="L579"/>
  <c r="M579"/>
  <c r="N579"/>
  <c r="O579"/>
  <c r="P579"/>
  <c r="Q579"/>
  <c r="I580"/>
  <c r="J580"/>
  <c r="K580"/>
  <c r="L580"/>
  <c r="M580"/>
  <c r="N580"/>
  <c r="O580"/>
  <c r="P580"/>
  <c r="Q580"/>
  <c r="I581"/>
  <c r="J581"/>
  <c r="K581"/>
  <c r="L581"/>
  <c r="M581"/>
  <c r="N581"/>
  <c r="O581"/>
  <c r="P581"/>
  <c r="Q581"/>
  <c r="I582"/>
  <c r="J582"/>
  <c r="K582"/>
  <c r="L582"/>
  <c r="M582"/>
  <c r="N582"/>
  <c r="O582"/>
  <c r="P582"/>
  <c r="Q582"/>
  <c r="I583"/>
  <c r="J583"/>
  <c r="K583"/>
  <c r="L583"/>
  <c r="M583"/>
  <c r="N583"/>
  <c r="O583"/>
  <c r="P583"/>
  <c r="Q583"/>
  <c r="I584"/>
  <c r="J584"/>
  <c r="K584"/>
  <c r="L584"/>
  <c r="M584"/>
  <c r="N584"/>
  <c r="O584"/>
  <c r="P584"/>
  <c r="Q584"/>
  <c r="I585"/>
  <c r="J585"/>
  <c r="K585"/>
  <c r="L585"/>
  <c r="M585"/>
  <c r="N585"/>
  <c r="O585"/>
  <c r="P585"/>
  <c r="Q585"/>
  <c r="I586"/>
  <c r="J586"/>
  <c r="K586"/>
  <c r="L586"/>
  <c r="M586"/>
  <c r="N586"/>
  <c r="O586"/>
  <c r="P586"/>
  <c r="Q586"/>
  <c r="I587"/>
  <c r="J587"/>
  <c r="K587"/>
  <c r="L587"/>
  <c r="M587"/>
  <c r="N587"/>
  <c r="O587"/>
  <c r="P587"/>
  <c r="Q587"/>
  <c r="I588"/>
  <c r="J588"/>
  <c r="K588"/>
  <c r="L588"/>
  <c r="M588"/>
  <c r="N588"/>
  <c r="O588"/>
  <c r="P588"/>
  <c r="Q588"/>
  <c r="I589"/>
  <c r="J589"/>
  <c r="K589"/>
  <c r="L589"/>
  <c r="M589"/>
  <c r="N589"/>
  <c r="O589"/>
  <c r="P589"/>
  <c r="Q589"/>
  <c r="I590"/>
  <c r="J590"/>
  <c r="K590"/>
  <c r="L590"/>
  <c r="M590"/>
  <c r="N590"/>
  <c r="O590"/>
  <c r="P590"/>
  <c r="Q590"/>
  <c r="I591"/>
  <c r="J591"/>
  <c r="K591"/>
  <c r="L591"/>
  <c r="M591"/>
  <c r="N591"/>
  <c r="O591"/>
  <c r="P591"/>
  <c r="Q591"/>
  <c r="I592"/>
  <c r="J592"/>
  <c r="K592"/>
  <c r="L592"/>
  <c r="M592"/>
  <c r="N592"/>
  <c r="O592"/>
  <c r="P592"/>
  <c r="Q592"/>
  <c r="I593"/>
  <c r="J593"/>
  <c r="K593"/>
  <c r="L593"/>
  <c r="M593"/>
  <c r="N593"/>
  <c r="O593"/>
  <c r="P593"/>
  <c r="Q593"/>
  <c r="I594"/>
  <c r="J594"/>
  <c r="K594"/>
  <c r="L594"/>
  <c r="M594"/>
  <c r="N594"/>
  <c r="O594"/>
  <c r="P594"/>
  <c r="Q594"/>
  <c r="I595"/>
  <c r="J595"/>
  <c r="K595"/>
  <c r="L595"/>
  <c r="M595"/>
  <c r="N595"/>
  <c r="O595"/>
  <c r="P595"/>
  <c r="Q595"/>
  <c r="I596"/>
  <c r="J596"/>
  <c r="K596"/>
  <c r="L596"/>
  <c r="M596"/>
  <c r="N596"/>
  <c r="O596"/>
  <c r="P596"/>
  <c r="Q596"/>
  <c r="I597"/>
  <c r="J597"/>
  <c r="K597"/>
  <c r="L597"/>
  <c r="M597"/>
  <c r="N597"/>
  <c r="O597"/>
  <c r="P597"/>
  <c r="Q597"/>
  <c r="I598"/>
  <c r="J598"/>
  <c r="K598"/>
  <c r="L598"/>
  <c r="M598"/>
  <c r="N598"/>
  <c r="O598"/>
  <c r="P598"/>
  <c r="Q598"/>
  <c r="I599"/>
  <c r="J599"/>
  <c r="K599"/>
  <c r="L599"/>
  <c r="M599"/>
  <c r="N599"/>
  <c r="O599"/>
  <c r="P599"/>
  <c r="Q599"/>
  <c r="I600"/>
  <c r="J600"/>
  <c r="K600"/>
  <c r="L600"/>
  <c r="M600"/>
  <c r="N600"/>
  <c r="O600"/>
  <c r="P600"/>
  <c r="Q600"/>
  <c r="I601"/>
  <c r="J601"/>
  <c r="K601"/>
  <c r="L601"/>
  <c r="M601"/>
  <c r="N601"/>
  <c r="O601"/>
  <c r="P601"/>
  <c r="Q601"/>
  <c r="I602"/>
  <c r="J602"/>
  <c r="K602"/>
  <c r="L602"/>
  <c r="M602"/>
  <c r="N602"/>
  <c r="O602"/>
  <c r="P602"/>
  <c r="Q602"/>
  <c r="I603"/>
  <c r="J603"/>
  <c r="K603"/>
  <c r="L603"/>
  <c r="M603"/>
  <c r="N603"/>
  <c r="O603"/>
  <c r="P603"/>
  <c r="Q603"/>
  <c r="I604"/>
  <c r="J604"/>
  <c r="K604"/>
  <c r="L604"/>
  <c r="M604"/>
  <c r="N604"/>
  <c r="O604"/>
  <c r="P604"/>
  <c r="Q604"/>
  <c r="I605"/>
  <c r="J605"/>
  <c r="K605"/>
  <c r="L605"/>
  <c r="M605"/>
  <c r="N605"/>
  <c r="O605"/>
  <c r="P605"/>
  <c r="Q605"/>
  <c r="I606"/>
  <c r="J606"/>
  <c r="K606"/>
  <c r="L606"/>
  <c r="M606"/>
  <c r="N606"/>
  <c r="O606"/>
  <c r="P606"/>
  <c r="Q606"/>
  <c r="I607"/>
  <c r="J607"/>
  <c r="K607"/>
  <c r="L607"/>
  <c r="M607"/>
  <c r="N607"/>
  <c r="O607"/>
  <c r="P607"/>
  <c r="Q607"/>
  <c r="I608"/>
  <c r="J608"/>
  <c r="K608"/>
  <c r="L608"/>
  <c r="M608"/>
  <c r="N608"/>
  <c r="O608"/>
  <c r="P608"/>
  <c r="Q608"/>
  <c r="I609"/>
  <c r="J609"/>
  <c r="K609"/>
  <c r="L609"/>
  <c r="M609"/>
  <c r="N609"/>
  <c r="O609"/>
  <c r="P609"/>
  <c r="Q609"/>
  <c r="I610"/>
  <c r="J610"/>
  <c r="K610"/>
  <c r="L610"/>
  <c r="M610"/>
  <c r="N610"/>
  <c r="O610"/>
  <c r="P610"/>
  <c r="Q610"/>
  <c r="I611"/>
  <c r="J611"/>
  <c r="K611"/>
  <c r="L611"/>
  <c r="M611"/>
  <c r="N611"/>
  <c r="O611"/>
  <c r="P611"/>
  <c r="Q611"/>
  <c r="I612"/>
  <c r="J612"/>
  <c r="K612"/>
  <c r="L612"/>
  <c r="M612"/>
  <c r="N612"/>
  <c r="O612"/>
  <c r="P612"/>
  <c r="Q612"/>
  <c r="I613"/>
  <c r="J613"/>
  <c r="K613"/>
  <c r="L613"/>
  <c r="M613"/>
  <c r="N613"/>
  <c r="O613"/>
  <c r="P613"/>
  <c r="Q613"/>
  <c r="I614"/>
  <c r="J614"/>
  <c r="K614"/>
  <c r="L614"/>
  <c r="M614"/>
  <c r="N614"/>
  <c r="O614"/>
  <c r="P614"/>
  <c r="Q614"/>
  <c r="I615"/>
  <c r="J615"/>
  <c r="K615"/>
  <c r="L615"/>
  <c r="M615"/>
  <c r="N615"/>
  <c r="O615"/>
  <c r="P615"/>
  <c r="Q615"/>
  <c r="I616"/>
  <c r="J616"/>
  <c r="K616"/>
  <c r="L616"/>
  <c r="M616"/>
  <c r="N616"/>
  <c r="O616"/>
  <c r="P616"/>
  <c r="Q616"/>
  <c r="I617"/>
  <c r="J617"/>
  <c r="K617"/>
  <c r="L617"/>
  <c r="M617"/>
  <c r="N617"/>
  <c r="O617"/>
  <c r="P617"/>
  <c r="Q617"/>
  <c r="I618"/>
  <c r="J618"/>
  <c r="K618"/>
  <c r="L618"/>
  <c r="M618"/>
  <c r="N618"/>
  <c r="O618"/>
  <c r="P618"/>
  <c r="Q618"/>
  <c r="I619"/>
  <c r="J619"/>
  <c r="K619"/>
  <c r="L619"/>
  <c r="M619"/>
  <c r="N619"/>
  <c r="O619"/>
  <c r="P619"/>
  <c r="Q619"/>
  <c r="I620"/>
  <c r="J620"/>
  <c r="K620"/>
  <c r="L620"/>
  <c r="M620"/>
  <c r="N620"/>
  <c r="O620"/>
  <c r="P620"/>
  <c r="Q620"/>
  <c r="I621"/>
  <c r="J621"/>
  <c r="K621"/>
  <c r="L621"/>
  <c r="M621"/>
  <c r="N621"/>
  <c r="O621"/>
  <c r="P621"/>
  <c r="Q621"/>
  <c r="I622"/>
  <c r="J622"/>
  <c r="K622"/>
  <c r="L622"/>
  <c r="M622"/>
  <c r="N622"/>
  <c r="O622"/>
  <c r="P622"/>
  <c r="Q622"/>
  <c r="I623"/>
  <c r="J623"/>
  <c r="K623"/>
  <c r="L623"/>
  <c r="M623"/>
  <c r="N623"/>
  <c r="O623"/>
  <c r="P623"/>
  <c r="Q623"/>
  <c r="I624"/>
  <c r="J624"/>
  <c r="K624"/>
  <c r="L624"/>
  <c r="M624"/>
  <c r="N624"/>
  <c r="O624"/>
  <c r="P624"/>
  <c r="Q624"/>
  <c r="I625"/>
  <c r="J625"/>
  <c r="K625"/>
  <c r="L625"/>
  <c r="M625"/>
  <c r="N625"/>
  <c r="O625"/>
  <c r="P625"/>
  <c r="Q625"/>
  <c r="I626"/>
  <c r="J626"/>
  <c r="K626"/>
  <c r="L626"/>
  <c r="M626"/>
  <c r="N626"/>
  <c r="O626"/>
  <c r="P626"/>
  <c r="Q626"/>
  <c r="I627"/>
  <c r="J627"/>
  <c r="K627"/>
  <c r="L627"/>
  <c r="M627"/>
  <c r="N627"/>
  <c r="O627"/>
  <c r="P627"/>
  <c r="Q627"/>
  <c r="I628"/>
  <c r="J628"/>
  <c r="K628"/>
  <c r="L628"/>
  <c r="M628"/>
  <c r="N628"/>
  <c r="O628"/>
  <c r="P628"/>
  <c r="Q628"/>
  <c r="I629"/>
  <c r="J629"/>
  <c r="K629"/>
  <c r="L629"/>
  <c r="M629"/>
  <c r="N629"/>
  <c r="O629"/>
  <c r="P629"/>
  <c r="Q629"/>
  <c r="I630"/>
  <c r="J630"/>
  <c r="K630"/>
  <c r="L630"/>
  <c r="M630"/>
  <c r="N630"/>
  <c r="O630"/>
  <c r="P630"/>
  <c r="Q630"/>
  <c r="I631"/>
  <c r="J631"/>
  <c r="K631"/>
  <c r="L631"/>
  <c r="M631"/>
  <c r="N631"/>
  <c r="O631"/>
  <c r="P631"/>
  <c r="Q631"/>
  <c r="I632"/>
  <c r="J632"/>
  <c r="K632"/>
  <c r="L632"/>
  <c r="M632"/>
  <c r="N632"/>
  <c r="O632"/>
  <c r="P632"/>
  <c r="Q632"/>
  <c r="I633"/>
  <c r="J633"/>
  <c r="K633"/>
  <c r="L633"/>
  <c r="M633"/>
  <c r="N633"/>
  <c r="O633"/>
  <c r="P633"/>
  <c r="Q633"/>
  <c r="I634"/>
  <c r="J634"/>
  <c r="K634"/>
  <c r="L634"/>
  <c r="M634"/>
  <c r="N634"/>
  <c r="O634"/>
  <c r="P634"/>
  <c r="Q634"/>
  <c r="I635"/>
  <c r="J635"/>
  <c r="K635"/>
  <c r="L635"/>
  <c r="M635"/>
  <c r="N635"/>
  <c r="O635"/>
  <c r="P635"/>
  <c r="Q635"/>
  <c r="I636"/>
  <c r="J636"/>
  <c r="K636"/>
  <c r="L636"/>
  <c r="M636"/>
  <c r="N636"/>
  <c r="O636"/>
  <c r="P636"/>
  <c r="Q636"/>
  <c r="I637"/>
  <c r="J637"/>
  <c r="K637"/>
  <c r="L637"/>
  <c r="M637"/>
  <c r="N637"/>
  <c r="O637"/>
  <c r="P637"/>
  <c r="Q637"/>
  <c r="I638"/>
  <c r="J638"/>
  <c r="K638"/>
  <c r="L638"/>
  <c r="M638"/>
  <c r="N638"/>
  <c r="O638"/>
  <c r="P638"/>
  <c r="Q638"/>
  <c r="I639"/>
  <c r="J639"/>
  <c r="K639"/>
  <c r="L639"/>
  <c r="M639"/>
  <c r="N639"/>
  <c r="O639"/>
  <c r="P639"/>
  <c r="Q639"/>
  <c r="I640"/>
  <c r="J640"/>
  <c r="K640"/>
  <c r="L640"/>
  <c r="M640"/>
  <c r="N640"/>
  <c r="O640"/>
  <c r="P640"/>
  <c r="Q640"/>
  <c r="I641"/>
  <c r="J641"/>
  <c r="K641"/>
  <c r="L641"/>
  <c r="M641"/>
  <c r="N641"/>
  <c r="O641"/>
  <c r="P641"/>
  <c r="Q641"/>
  <c r="I642"/>
  <c r="J642"/>
  <c r="K642"/>
  <c r="L642"/>
  <c r="M642"/>
  <c r="N642"/>
  <c r="O642"/>
  <c r="P642"/>
  <c r="Q642"/>
  <c r="I643"/>
  <c r="J643"/>
  <c r="K643"/>
  <c r="L643"/>
  <c r="M643"/>
  <c r="N643"/>
  <c r="O643"/>
  <c r="P643"/>
  <c r="Q643"/>
  <c r="I644"/>
  <c r="J644"/>
  <c r="K644"/>
  <c r="L644"/>
  <c r="M644"/>
  <c r="N644"/>
  <c r="O644"/>
  <c r="P644"/>
  <c r="Q644"/>
  <c r="I645"/>
  <c r="J645"/>
  <c r="K645"/>
  <c r="L645"/>
  <c r="M645"/>
  <c r="N645"/>
  <c r="O645"/>
  <c r="P645"/>
  <c r="Q645"/>
  <c r="I646"/>
  <c r="J646"/>
  <c r="K646"/>
  <c r="L646"/>
  <c r="M646"/>
  <c r="N646"/>
  <c r="O646"/>
  <c r="P646"/>
  <c r="Q646"/>
  <c r="I647"/>
  <c r="J647"/>
  <c r="K647"/>
  <c r="L647"/>
  <c r="M647"/>
  <c r="N647"/>
  <c r="O647"/>
  <c r="P647"/>
  <c r="Q647"/>
  <c r="I648"/>
  <c r="J648"/>
  <c r="K648"/>
  <c r="L648"/>
  <c r="M648"/>
  <c r="N648"/>
  <c r="O648"/>
  <c r="P648"/>
  <c r="Q648"/>
  <c r="I649"/>
  <c r="J649"/>
  <c r="K649"/>
  <c r="L649"/>
  <c r="M649"/>
  <c r="N649"/>
  <c r="O649"/>
  <c r="P649"/>
  <c r="Q649"/>
  <c r="I650"/>
  <c r="J650"/>
  <c r="K650"/>
  <c r="L650"/>
  <c r="M650"/>
  <c r="N650"/>
  <c r="O650"/>
  <c r="P650"/>
  <c r="Q650"/>
  <c r="I651"/>
  <c r="J651"/>
  <c r="K651"/>
  <c r="L651"/>
  <c r="M651"/>
  <c r="N651"/>
  <c r="O651"/>
  <c r="P651"/>
  <c r="Q651"/>
  <c r="I652"/>
  <c r="J652"/>
  <c r="K652"/>
  <c r="L652"/>
  <c r="M652"/>
  <c r="N652"/>
  <c r="O652"/>
  <c r="P652"/>
  <c r="Q652"/>
  <c r="I653"/>
  <c r="J653"/>
  <c r="K653"/>
  <c r="L653"/>
  <c r="M653"/>
  <c r="N653"/>
  <c r="O653"/>
  <c r="P653"/>
  <c r="Q653"/>
  <c r="I654"/>
  <c r="J654"/>
  <c r="K654"/>
  <c r="L654"/>
  <c r="M654"/>
  <c r="N654"/>
  <c r="O654"/>
  <c r="P654"/>
  <c r="Q654"/>
  <c r="I655"/>
  <c r="J655"/>
  <c r="K655"/>
  <c r="L655"/>
  <c r="M655"/>
  <c r="N655"/>
  <c r="O655"/>
  <c r="P655"/>
  <c r="Q655"/>
  <c r="I656"/>
  <c r="J656"/>
  <c r="K656"/>
  <c r="L656"/>
  <c r="M656"/>
  <c r="N656"/>
  <c r="O656"/>
  <c r="P656"/>
  <c r="Q656"/>
  <c r="I657"/>
  <c r="J657"/>
  <c r="K657"/>
  <c r="L657"/>
  <c r="M657"/>
  <c r="N657"/>
  <c r="O657"/>
  <c r="P657"/>
  <c r="Q657"/>
  <c r="I658"/>
  <c r="J658"/>
  <c r="K658"/>
  <c r="L658"/>
  <c r="M658"/>
  <c r="N658"/>
  <c r="O658"/>
  <c r="P658"/>
  <c r="Q658"/>
  <c r="I659"/>
  <c r="J659"/>
  <c r="K659"/>
  <c r="L659"/>
  <c r="M659"/>
  <c r="N659"/>
  <c r="O659"/>
  <c r="P659"/>
  <c r="Q659"/>
  <c r="I660"/>
  <c r="J660"/>
  <c r="K660"/>
  <c r="L660"/>
  <c r="M660"/>
  <c r="N660"/>
  <c r="O660"/>
  <c r="P660"/>
  <c r="Q660"/>
  <c r="I661"/>
  <c r="J661"/>
  <c r="K661"/>
  <c r="L661"/>
  <c r="M661"/>
  <c r="N661"/>
  <c r="O661"/>
  <c r="P661"/>
  <c r="Q661"/>
  <c r="I662"/>
  <c r="J662"/>
  <c r="K662"/>
  <c r="L662"/>
  <c r="M662"/>
  <c r="N662"/>
  <c r="O662"/>
  <c r="P662"/>
  <c r="Q662"/>
  <c r="I663"/>
  <c r="J663"/>
  <c r="K663"/>
  <c r="L663"/>
  <c r="M663"/>
  <c r="N663"/>
  <c r="O663"/>
  <c r="P663"/>
  <c r="Q663"/>
  <c r="I664"/>
  <c r="J664"/>
  <c r="K664"/>
  <c r="L664"/>
  <c r="M664"/>
  <c r="N664"/>
  <c r="O664"/>
  <c r="P664"/>
  <c r="Q664"/>
  <c r="I665"/>
  <c r="J665"/>
  <c r="K665"/>
  <c r="L665"/>
  <c r="M665"/>
  <c r="N665"/>
  <c r="O665"/>
  <c r="P665"/>
  <c r="Q665"/>
  <c r="I666"/>
  <c r="J666"/>
  <c r="K666"/>
  <c r="L666"/>
  <c r="M666"/>
  <c r="N666"/>
  <c r="O666"/>
  <c r="P666"/>
  <c r="Q666"/>
  <c r="I667"/>
  <c r="J667"/>
  <c r="K667"/>
  <c r="L667"/>
  <c r="M667"/>
  <c r="N667"/>
  <c r="O667"/>
  <c r="P667"/>
  <c r="Q667"/>
  <c r="I668"/>
  <c r="J668"/>
  <c r="K668"/>
  <c r="L668"/>
  <c r="M668"/>
  <c r="N668"/>
  <c r="O668"/>
  <c r="P668"/>
  <c r="Q668"/>
  <c r="I669"/>
  <c r="J669"/>
  <c r="K669"/>
  <c r="L669"/>
  <c r="M669"/>
  <c r="N669"/>
  <c r="O669"/>
  <c r="P669"/>
  <c r="Q669"/>
  <c r="I670"/>
  <c r="J670"/>
  <c r="K670"/>
  <c r="L670"/>
  <c r="M670"/>
  <c r="N670"/>
  <c r="O670"/>
  <c r="P670"/>
  <c r="Q670"/>
  <c r="I671"/>
  <c r="J671"/>
  <c r="K671"/>
  <c r="L671"/>
  <c r="M671"/>
  <c r="N671"/>
  <c r="O671"/>
  <c r="P671"/>
  <c r="Q671"/>
  <c r="I672"/>
  <c r="J672"/>
  <c r="K672"/>
  <c r="L672"/>
  <c r="M672"/>
  <c r="N672"/>
  <c r="O672"/>
  <c r="P672"/>
  <c r="Q672"/>
  <c r="I673"/>
  <c r="J673"/>
  <c r="K673"/>
  <c r="L673"/>
  <c r="M673"/>
  <c r="N673"/>
  <c r="O673"/>
  <c r="P673"/>
  <c r="Q673"/>
  <c r="I674"/>
  <c r="J674"/>
  <c r="K674"/>
  <c r="L674"/>
  <c r="M674"/>
  <c r="N674"/>
  <c r="O674"/>
  <c r="P674"/>
  <c r="Q674"/>
  <c r="I675"/>
  <c r="J675"/>
  <c r="K675"/>
  <c r="L675"/>
  <c r="M675"/>
  <c r="N675"/>
  <c r="O675"/>
  <c r="P675"/>
  <c r="Q675"/>
  <c r="I676"/>
  <c r="J676"/>
  <c r="K676"/>
  <c r="L676"/>
  <c r="M676"/>
  <c r="N676"/>
  <c r="O676"/>
  <c r="P676"/>
  <c r="Q676"/>
  <c r="I677"/>
  <c r="J677"/>
  <c r="K677"/>
  <c r="L677"/>
  <c r="M677"/>
  <c r="N677"/>
  <c r="O677"/>
  <c r="P677"/>
  <c r="Q677"/>
  <c r="I678"/>
  <c r="J678"/>
  <c r="K678"/>
  <c r="L678"/>
  <c r="M678"/>
  <c r="N678"/>
  <c r="O678"/>
  <c r="P678"/>
  <c r="Q678"/>
  <c r="I679"/>
  <c r="J679"/>
  <c r="K679"/>
  <c r="L679"/>
  <c r="M679"/>
  <c r="N679"/>
  <c r="O679"/>
  <c r="P679"/>
  <c r="Q679"/>
  <c r="I680"/>
  <c r="J680"/>
  <c r="K680"/>
  <c r="L680"/>
  <c r="M680"/>
  <c r="N680"/>
  <c r="O680"/>
  <c r="P680"/>
  <c r="Q680"/>
  <c r="I681"/>
  <c r="J681"/>
  <c r="K681"/>
  <c r="L681"/>
  <c r="M681"/>
  <c r="N681"/>
  <c r="O681"/>
  <c r="P681"/>
  <c r="Q681"/>
  <c r="I682"/>
  <c r="J682"/>
  <c r="K682"/>
  <c r="L682"/>
  <c r="M682"/>
  <c r="N682"/>
  <c r="O682"/>
  <c r="P682"/>
  <c r="Q682"/>
  <c r="I683"/>
  <c r="J683"/>
  <c r="K683"/>
  <c r="L683"/>
  <c r="M683"/>
  <c r="N683"/>
  <c r="O683"/>
  <c r="P683"/>
  <c r="Q683"/>
  <c r="I684"/>
  <c r="J684"/>
  <c r="K684"/>
  <c r="L684"/>
  <c r="M684"/>
  <c r="N684"/>
  <c r="O684"/>
  <c r="P684"/>
  <c r="Q684"/>
  <c r="I685"/>
  <c r="J685"/>
  <c r="K685"/>
  <c r="L685"/>
  <c r="M685"/>
  <c r="N685"/>
  <c r="O685"/>
  <c r="P685"/>
  <c r="Q685"/>
  <c r="I686"/>
  <c r="J686"/>
  <c r="K686"/>
  <c r="L686"/>
  <c r="M686"/>
  <c r="N686"/>
  <c r="O686"/>
  <c r="P686"/>
  <c r="Q686"/>
  <c r="I687"/>
  <c r="J687"/>
  <c r="K687"/>
  <c r="L687"/>
  <c r="M687"/>
  <c r="N687"/>
  <c r="O687"/>
  <c r="P687"/>
  <c r="Q687"/>
  <c r="I688"/>
  <c r="J688"/>
  <c r="K688"/>
  <c r="L688"/>
  <c r="M688"/>
  <c r="N688"/>
  <c r="O688"/>
  <c r="P688"/>
  <c r="Q688"/>
  <c r="I689"/>
  <c r="J689"/>
  <c r="K689"/>
  <c r="L689"/>
  <c r="M689"/>
  <c r="N689"/>
  <c r="O689"/>
  <c r="P689"/>
  <c r="Q689"/>
  <c r="I690"/>
  <c r="J690"/>
  <c r="K690"/>
  <c r="L690"/>
  <c r="M690"/>
  <c r="N690"/>
  <c r="O690"/>
  <c r="P690"/>
  <c r="Q690"/>
  <c r="I691"/>
  <c r="J691"/>
  <c r="K691"/>
  <c r="L691"/>
  <c r="M691"/>
  <c r="N691"/>
  <c r="O691"/>
  <c r="P691"/>
  <c r="Q691"/>
  <c r="I692"/>
  <c r="J692"/>
  <c r="K692"/>
  <c r="L692"/>
  <c r="M692"/>
  <c r="N692"/>
  <c r="O692"/>
  <c r="P692"/>
  <c r="Q692"/>
  <c r="I693"/>
  <c r="J693"/>
  <c r="K693"/>
  <c r="L693"/>
  <c r="M693"/>
  <c r="N693"/>
  <c r="O693"/>
  <c r="P693"/>
  <c r="Q693"/>
  <c r="I694"/>
  <c r="J694"/>
  <c r="K694"/>
  <c r="L694"/>
  <c r="M694"/>
  <c r="N694"/>
  <c r="O694"/>
  <c r="P694"/>
  <c r="Q694"/>
  <c r="I695"/>
  <c r="J695"/>
  <c r="K695"/>
  <c r="L695"/>
  <c r="M695"/>
  <c r="N695"/>
  <c r="O695"/>
  <c r="P695"/>
  <c r="Q695"/>
  <c r="I696"/>
  <c r="J696"/>
  <c r="K696"/>
  <c r="L696"/>
  <c r="M696"/>
  <c r="N696"/>
  <c r="O696"/>
  <c r="P696"/>
  <c r="Q696"/>
  <c r="I697"/>
  <c r="J697"/>
  <c r="K697"/>
  <c r="L697"/>
  <c r="M697"/>
  <c r="N697"/>
  <c r="O697"/>
  <c r="P697"/>
  <c r="Q697"/>
  <c r="I698"/>
  <c r="J698"/>
  <c r="K698"/>
  <c r="L698"/>
  <c r="M698"/>
  <c r="N698"/>
  <c r="O698"/>
  <c r="P698"/>
  <c r="Q698"/>
  <c r="I699"/>
  <c r="J699"/>
  <c r="K699"/>
  <c r="L699"/>
  <c r="M699"/>
  <c r="N699"/>
  <c r="O699"/>
  <c r="P699"/>
  <c r="Q699"/>
  <c r="I700"/>
  <c r="J700"/>
  <c r="K700"/>
  <c r="L700"/>
  <c r="M700"/>
  <c r="N700"/>
  <c r="O700"/>
  <c r="P700"/>
  <c r="Q700"/>
  <c r="I701"/>
  <c r="J701"/>
  <c r="K701"/>
  <c r="L701"/>
  <c r="M701"/>
  <c r="N701"/>
  <c r="O701"/>
  <c r="P701"/>
  <c r="Q701"/>
  <c r="I702"/>
  <c r="J702"/>
  <c r="K702"/>
  <c r="L702"/>
  <c r="M702"/>
  <c r="N702"/>
  <c r="O702"/>
  <c r="P702"/>
  <c r="Q702"/>
  <c r="I703"/>
  <c r="J703"/>
  <c r="K703"/>
  <c r="L703"/>
  <c r="M703"/>
  <c r="N703"/>
  <c r="O703"/>
  <c r="P703"/>
  <c r="Q703"/>
  <c r="I704"/>
  <c r="J704"/>
  <c r="K704"/>
  <c r="L704"/>
  <c r="M704"/>
  <c r="N704"/>
  <c r="O704"/>
  <c r="P704"/>
  <c r="Q704"/>
  <c r="I705"/>
  <c r="J705"/>
  <c r="K705"/>
  <c r="L705"/>
  <c r="M705"/>
  <c r="N705"/>
  <c r="O705"/>
  <c r="P705"/>
  <c r="Q705"/>
  <c r="I706"/>
  <c r="J706"/>
  <c r="K706"/>
  <c r="L706"/>
  <c r="M706"/>
  <c r="N706"/>
  <c r="O706"/>
  <c r="P706"/>
  <c r="Q706"/>
  <c r="I707"/>
  <c r="J707"/>
  <c r="K707"/>
  <c r="L707"/>
  <c r="M707"/>
  <c r="N707"/>
  <c r="O707"/>
  <c r="P707"/>
  <c r="Q707"/>
  <c r="I708"/>
  <c r="J708"/>
  <c r="K708"/>
  <c r="L708"/>
  <c r="M708"/>
  <c r="N708"/>
  <c r="O708"/>
  <c r="P708"/>
  <c r="Q708"/>
  <c r="I709"/>
  <c r="J709"/>
  <c r="K709"/>
  <c r="L709"/>
  <c r="M709"/>
  <c r="N709"/>
  <c r="O709"/>
  <c r="P709"/>
  <c r="Q709"/>
  <c r="I710"/>
  <c r="J710"/>
  <c r="K710"/>
  <c r="L710"/>
  <c r="M710"/>
  <c r="N710"/>
  <c r="O710"/>
  <c r="P710"/>
  <c r="Q710"/>
  <c r="I711"/>
  <c r="J711"/>
  <c r="K711"/>
  <c r="L711"/>
  <c r="M711"/>
  <c r="N711"/>
  <c r="O711"/>
  <c r="P711"/>
  <c r="Q711"/>
  <c r="I712"/>
  <c r="J712"/>
  <c r="K712"/>
  <c r="L712"/>
  <c r="M712"/>
  <c r="N712"/>
  <c r="O712"/>
  <c r="P712"/>
  <c r="Q712"/>
  <c r="I713"/>
  <c r="J713"/>
  <c r="K713"/>
  <c r="L713"/>
  <c r="M713"/>
  <c r="N713"/>
  <c r="O713"/>
  <c r="P713"/>
  <c r="Q713"/>
  <c r="I714"/>
  <c r="J714"/>
  <c r="K714"/>
  <c r="L714"/>
  <c r="M714"/>
  <c r="N714"/>
  <c r="O714"/>
  <c r="P714"/>
  <c r="Q714"/>
  <c r="I715"/>
  <c r="J715"/>
  <c r="K715"/>
  <c r="L715"/>
  <c r="M715"/>
  <c r="N715"/>
  <c r="O715"/>
  <c r="P715"/>
  <c r="Q715"/>
  <c r="I716"/>
  <c r="J716"/>
  <c r="K716"/>
  <c r="L716"/>
  <c r="M716"/>
  <c r="N716"/>
  <c r="O716"/>
  <c r="P716"/>
  <c r="Q716"/>
  <c r="I717"/>
  <c r="J717"/>
  <c r="K717"/>
  <c r="L717"/>
  <c r="M717"/>
  <c r="N717"/>
  <c r="O717"/>
  <c r="P717"/>
  <c r="Q717"/>
  <c r="I718"/>
  <c r="J718"/>
  <c r="K718"/>
  <c r="L718"/>
  <c r="M718"/>
  <c r="N718"/>
  <c r="O718"/>
  <c r="P718"/>
  <c r="Q718"/>
  <c r="I719"/>
  <c r="J719"/>
  <c r="K719"/>
  <c r="L719"/>
  <c r="M719"/>
  <c r="N719"/>
  <c r="O719"/>
  <c r="P719"/>
  <c r="Q719"/>
  <c r="I720"/>
  <c r="J720"/>
  <c r="K720"/>
  <c r="L720"/>
  <c r="M720"/>
  <c r="N720"/>
  <c r="O720"/>
  <c r="P720"/>
  <c r="Q720"/>
  <c r="I721"/>
  <c r="J721"/>
  <c r="K721"/>
  <c r="L721"/>
  <c r="M721"/>
  <c r="N721"/>
  <c r="O721"/>
  <c r="P721"/>
  <c r="Q721"/>
  <c r="I722"/>
  <c r="J722"/>
  <c r="K722"/>
  <c r="L722"/>
  <c r="M722"/>
  <c r="N722"/>
  <c r="O722"/>
  <c r="P722"/>
  <c r="Q722"/>
  <c r="I723"/>
  <c r="J723"/>
  <c r="K723"/>
  <c r="L723"/>
  <c r="M723"/>
  <c r="N723"/>
  <c r="O723"/>
  <c r="P723"/>
  <c r="Q723"/>
  <c r="I724"/>
  <c r="J724"/>
  <c r="K724"/>
  <c r="L724"/>
  <c r="M724"/>
  <c r="N724"/>
  <c r="O724"/>
  <c r="P724"/>
  <c r="Q724"/>
  <c r="I725"/>
  <c r="J725"/>
  <c r="K725"/>
  <c r="L725"/>
  <c r="M725"/>
  <c r="N725"/>
  <c r="O725"/>
  <c r="P725"/>
  <c r="Q725"/>
  <c r="I726"/>
  <c r="J726"/>
  <c r="K726"/>
  <c r="L726"/>
  <c r="M726"/>
  <c r="N726"/>
  <c r="O726"/>
  <c r="P726"/>
  <c r="Q726"/>
  <c r="I727"/>
  <c r="J727"/>
  <c r="K727"/>
  <c r="L727"/>
  <c r="M727"/>
  <c r="N727"/>
  <c r="O727"/>
  <c r="P727"/>
  <c r="Q727"/>
  <c r="I728"/>
  <c r="J728"/>
  <c r="K728"/>
  <c r="L728"/>
  <c r="M728"/>
  <c r="N728"/>
  <c r="O728"/>
  <c r="P728"/>
  <c r="Q728"/>
  <c r="I729"/>
  <c r="J729"/>
  <c r="K729"/>
  <c r="L729"/>
  <c r="M729"/>
  <c r="N729"/>
  <c r="O729"/>
  <c r="P729"/>
  <c r="Q729"/>
  <c r="I730"/>
  <c r="J730"/>
  <c r="K730"/>
  <c r="L730"/>
  <c r="M730"/>
  <c r="N730"/>
  <c r="O730"/>
  <c r="P730"/>
  <c r="Q730"/>
  <c r="I731"/>
  <c r="J731"/>
  <c r="K731"/>
  <c r="L731"/>
  <c r="M731"/>
  <c r="N731"/>
  <c r="O731"/>
  <c r="P731"/>
  <c r="Q731"/>
  <c r="I732"/>
  <c r="J732"/>
  <c r="K732"/>
  <c r="L732"/>
  <c r="M732"/>
  <c r="N732"/>
  <c r="O732"/>
  <c r="P732"/>
  <c r="Q732"/>
  <c r="I733"/>
  <c r="J733"/>
  <c r="K733"/>
  <c r="L733"/>
  <c r="M733"/>
  <c r="N733"/>
  <c r="O733"/>
  <c r="P733"/>
  <c r="Q733"/>
  <c r="I734"/>
  <c r="J734"/>
  <c r="K734"/>
  <c r="L734"/>
  <c r="M734"/>
  <c r="N734"/>
  <c r="O734"/>
  <c r="P734"/>
  <c r="Q734"/>
  <c r="I735"/>
  <c r="J735"/>
  <c r="K735"/>
  <c r="L735"/>
  <c r="M735"/>
  <c r="N735"/>
  <c r="O735"/>
  <c r="P735"/>
  <c r="Q735"/>
  <c r="I736"/>
  <c r="J736"/>
  <c r="K736"/>
  <c r="L736"/>
  <c r="M736"/>
  <c r="N736"/>
  <c r="O736"/>
  <c r="P736"/>
  <c r="Q736"/>
  <c r="I737"/>
  <c r="J737"/>
  <c r="K737"/>
  <c r="L737"/>
  <c r="M737"/>
  <c r="N737"/>
  <c r="O737"/>
  <c r="P737"/>
  <c r="Q737"/>
  <c r="I738"/>
  <c r="J738"/>
  <c r="K738"/>
  <c r="L738"/>
  <c r="M738"/>
  <c r="N738"/>
  <c r="O738"/>
  <c r="P738"/>
  <c r="Q738"/>
  <c r="I739"/>
  <c r="J739"/>
  <c r="K739"/>
  <c r="L739"/>
  <c r="M739"/>
  <c r="N739"/>
  <c r="O739"/>
  <c r="P739"/>
  <c r="Q739"/>
  <c r="I740"/>
  <c r="J740"/>
  <c r="K740"/>
  <c r="L740"/>
  <c r="M740"/>
  <c r="N740"/>
  <c r="O740"/>
  <c r="P740"/>
  <c r="Q740"/>
  <c r="I741"/>
  <c r="J741"/>
  <c r="K741"/>
  <c r="L741"/>
  <c r="M741"/>
  <c r="N741"/>
  <c r="O741"/>
  <c r="P741"/>
  <c r="Q741"/>
  <c r="I742"/>
  <c r="J742"/>
  <c r="K742"/>
  <c r="L742"/>
  <c r="M742"/>
  <c r="N742"/>
  <c r="O742"/>
  <c r="P742"/>
  <c r="Q742"/>
  <c r="I743"/>
  <c r="J743"/>
  <c r="K743"/>
  <c r="L743"/>
  <c r="M743"/>
  <c r="N743"/>
  <c r="O743"/>
  <c r="P743"/>
  <c r="Q743"/>
  <c r="I744"/>
  <c r="J744"/>
  <c r="K744"/>
  <c r="L744"/>
  <c r="M744"/>
  <c r="N744"/>
  <c r="O744"/>
  <c r="P744"/>
  <c r="Q744"/>
  <c r="I745"/>
  <c r="J745"/>
  <c r="K745"/>
  <c r="L745"/>
  <c r="M745"/>
  <c r="N745"/>
  <c r="O745"/>
  <c r="P745"/>
  <c r="Q745"/>
  <c r="I746"/>
  <c r="J746"/>
  <c r="K746"/>
  <c r="L746"/>
  <c r="M746"/>
  <c r="N746"/>
  <c r="O746"/>
  <c r="P746"/>
  <c r="Q746"/>
  <c r="I747"/>
  <c r="J747"/>
  <c r="K747"/>
  <c r="L747"/>
  <c r="M747"/>
  <c r="N747"/>
  <c r="O747"/>
  <c r="P747"/>
  <c r="Q747"/>
  <c r="I748"/>
  <c r="J748"/>
  <c r="K748"/>
  <c r="L748"/>
  <c r="M748"/>
  <c r="N748"/>
  <c r="O748"/>
  <c r="P748"/>
  <c r="Q748"/>
  <c r="I749"/>
  <c r="J749"/>
  <c r="K749"/>
  <c r="L749"/>
  <c r="M749"/>
  <c r="N749"/>
  <c r="O749"/>
  <c r="P749"/>
  <c r="Q749"/>
  <c r="I750"/>
  <c r="J750"/>
  <c r="K750"/>
  <c r="L750"/>
  <c r="M750"/>
  <c r="N750"/>
  <c r="O750"/>
  <c r="P750"/>
  <c r="Q750"/>
  <c r="I751"/>
  <c r="J751"/>
  <c r="K751"/>
  <c r="L751"/>
  <c r="M751"/>
  <c r="N751"/>
  <c r="O751"/>
  <c r="P751"/>
  <c r="Q751"/>
  <c r="I752"/>
  <c r="J752"/>
  <c r="K752"/>
  <c r="L752"/>
  <c r="M752"/>
  <c r="N752"/>
  <c r="O752"/>
  <c r="P752"/>
  <c r="Q752"/>
  <c r="I753"/>
  <c r="J753"/>
  <c r="K753"/>
  <c r="L753"/>
  <c r="M753"/>
  <c r="N753"/>
  <c r="O753"/>
  <c r="P753"/>
  <c r="Q753"/>
  <c r="I754"/>
  <c r="J754"/>
  <c r="K754"/>
  <c r="L754"/>
  <c r="M754"/>
  <c r="N754"/>
  <c r="O754"/>
  <c r="P754"/>
  <c r="Q754"/>
  <c r="I755"/>
  <c r="J755"/>
  <c r="K755"/>
  <c r="L755"/>
  <c r="M755"/>
  <c r="N755"/>
  <c r="O755"/>
  <c r="P755"/>
  <c r="Q755"/>
  <c r="I756"/>
  <c r="J756"/>
  <c r="K756"/>
  <c r="L756"/>
  <c r="M756"/>
  <c r="N756"/>
  <c r="O756"/>
  <c r="P756"/>
  <c r="Q756"/>
  <c r="I757"/>
  <c r="J757"/>
  <c r="K757"/>
  <c r="L757"/>
  <c r="M757"/>
  <c r="N757"/>
  <c r="O757"/>
  <c r="P757"/>
  <c r="Q757"/>
  <c r="I758"/>
  <c r="J758"/>
  <c r="K758"/>
  <c r="L758"/>
  <c r="M758"/>
  <c r="N758"/>
  <c r="O758"/>
  <c r="P758"/>
  <c r="Q758"/>
  <c r="I759"/>
  <c r="J759"/>
  <c r="K759"/>
  <c r="L759"/>
  <c r="M759"/>
  <c r="N759"/>
  <c r="O759"/>
  <c r="P759"/>
  <c r="Q759"/>
  <c r="I760"/>
  <c r="J760"/>
  <c r="K760"/>
  <c r="L760"/>
  <c r="M760"/>
  <c r="N760"/>
  <c r="O760"/>
  <c r="P760"/>
  <c r="Q760"/>
  <c r="I761"/>
  <c r="J761"/>
  <c r="K761"/>
  <c r="L761"/>
  <c r="M761"/>
  <c r="N761"/>
  <c r="O761"/>
  <c r="P761"/>
  <c r="Q761"/>
  <c r="I762"/>
  <c r="J762"/>
  <c r="K762"/>
  <c r="L762"/>
  <c r="M762"/>
  <c r="N762"/>
  <c r="O762"/>
  <c r="P762"/>
  <c r="Q762"/>
  <c r="I763"/>
  <c r="J763"/>
  <c r="K763"/>
  <c r="L763"/>
  <c r="M763"/>
  <c r="N763"/>
  <c r="O763"/>
  <c r="P763"/>
  <c r="Q763"/>
  <c r="I764"/>
  <c r="J764"/>
  <c r="K764"/>
  <c r="L764"/>
  <c r="M764"/>
  <c r="N764"/>
  <c r="O764"/>
  <c r="P764"/>
  <c r="Q764"/>
  <c r="I765"/>
  <c r="J765"/>
  <c r="K765"/>
  <c r="L765"/>
  <c r="M765"/>
  <c r="N765"/>
  <c r="O765"/>
  <c r="P765"/>
  <c r="Q765"/>
  <c r="I766"/>
  <c r="J766"/>
  <c r="K766"/>
  <c r="L766"/>
  <c r="M766"/>
  <c r="N766"/>
  <c r="O766"/>
  <c r="P766"/>
  <c r="Q766"/>
  <c r="I767"/>
  <c r="J767"/>
  <c r="K767"/>
  <c r="L767"/>
  <c r="M767"/>
  <c r="N767"/>
  <c r="O767"/>
  <c r="P767"/>
  <c r="Q767"/>
  <c r="I768"/>
  <c r="J768"/>
  <c r="K768"/>
  <c r="L768"/>
  <c r="M768"/>
  <c r="N768"/>
  <c r="O768"/>
  <c r="P768"/>
  <c r="Q768"/>
  <c r="I769"/>
  <c r="J769"/>
  <c r="K769"/>
  <c r="L769"/>
  <c r="M769"/>
  <c r="N769"/>
  <c r="O769"/>
  <c r="P769"/>
  <c r="Q769"/>
  <c r="I770"/>
  <c r="J770"/>
  <c r="K770"/>
  <c r="L770"/>
  <c r="M770"/>
  <c r="N770"/>
  <c r="O770"/>
  <c r="P770"/>
  <c r="Q770"/>
  <c r="I771"/>
  <c r="J771"/>
  <c r="K771"/>
  <c r="L771"/>
  <c r="M771"/>
  <c r="N771"/>
  <c r="O771"/>
  <c r="P771"/>
  <c r="Q771"/>
  <c r="I772"/>
  <c r="J772"/>
  <c r="K772"/>
  <c r="L772"/>
  <c r="M772"/>
  <c r="N772"/>
  <c r="O772"/>
  <c r="P772"/>
  <c r="Q772"/>
  <c r="I773"/>
  <c r="J773"/>
  <c r="K773"/>
  <c r="L773"/>
  <c r="M773"/>
  <c r="N773"/>
  <c r="O773"/>
  <c r="P773"/>
  <c r="Q773"/>
  <c r="I774"/>
  <c r="J774"/>
  <c r="K774"/>
  <c r="L774"/>
  <c r="M774"/>
  <c r="N774"/>
  <c r="O774"/>
  <c r="P774"/>
  <c r="Q774"/>
  <c r="I775"/>
  <c r="J775"/>
  <c r="K775"/>
  <c r="L775"/>
  <c r="M775"/>
  <c r="N775"/>
  <c r="O775"/>
  <c r="P775"/>
  <c r="Q775"/>
  <c r="I776"/>
  <c r="J776"/>
  <c r="K776"/>
  <c r="L776"/>
  <c r="M776"/>
  <c r="N776"/>
  <c r="O776"/>
  <c r="P776"/>
  <c r="Q776"/>
  <c r="I777"/>
  <c r="J777"/>
  <c r="K777"/>
  <c r="L777"/>
  <c r="M777"/>
  <c r="N777"/>
  <c r="O777"/>
  <c r="P777"/>
  <c r="Q777"/>
  <c r="I778"/>
  <c r="J778"/>
  <c r="K778"/>
  <c r="L778"/>
  <c r="M778"/>
  <c r="N778"/>
  <c r="O778"/>
  <c r="P778"/>
  <c r="Q778"/>
  <c r="I779"/>
  <c r="J779"/>
  <c r="K779"/>
  <c r="L779"/>
  <c r="M779"/>
  <c r="N779"/>
  <c r="O779"/>
  <c r="P779"/>
  <c r="Q779"/>
  <c r="I780"/>
  <c r="J780"/>
  <c r="K780"/>
  <c r="L780"/>
  <c r="M780"/>
  <c r="N780"/>
  <c r="O780"/>
  <c r="P780"/>
  <c r="Q780"/>
  <c r="I781"/>
  <c r="J781"/>
  <c r="K781"/>
  <c r="L781"/>
  <c r="M781"/>
  <c r="N781"/>
  <c r="O781"/>
  <c r="P781"/>
  <c r="Q781"/>
  <c r="I782"/>
  <c r="J782"/>
  <c r="K782"/>
  <c r="L782"/>
  <c r="M782"/>
  <c r="N782"/>
  <c r="O782"/>
  <c r="P782"/>
  <c r="Q782"/>
  <c r="I783"/>
  <c r="J783"/>
  <c r="K783"/>
  <c r="L783"/>
  <c r="M783"/>
  <c r="N783"/>
  <c r="O783"/>
  <c r="P783"/>
  <c r="Q783"/>
  <c r="I784"/>
  <c r="J784"/>
  <c r="K784"/>
  <c r="L784"/>
  <c r="M784"/>
  <c r="N784"/>
  <c r="O784"/>
  <c r="P784"/>
  <c r="Q784"/>
  <c r="I785"/>
  <c r="J785"/>
  <c r="K785"/>
  <c r="L785"/>
  <c r="M785"/>
  <c r="N785"/>
  <c r="O785"/>
  <c r="P785"/>
  <c r="Q785"/>
  <c r="I786"/>
  <c r="J786"/>
  <c r="K786"/>
  <c r="L786"/>
  <c r="M786"/>
  <c r="N786"/>
  <c r="O786"/>
  <c r="P786"/>
  <c r="Q786"/>
  <c r="I787"/>
  <c r="J787"/>
  <c r="K787"/>
  <c r="L787"/>
  <c r="M787"/>
  <c r="N787"/>
  <c r="O787"/>
  <c r="P787"/>
  <c r="Q787"/>
  <c r="I788"/>
  <c r="J788"/>
  <c r="K788"/>
  <c r="L788"/>
  <c r="M788"/>
  <c r="N788"/>
  <c r="O788"/>
  <c r="P788"/>
  <c r="Q788"/>
  <c r="I789"/>
  <c r="J789"/>
  <c r="K789"/>
  <c r="L789"/>
  <c r="M789"/>
  <c r="N789"/>
  <c r="O789"/>
  <c r="P789"/>
  <c r="Q789"/>
  <c r="I790"/>
  <c r="J790"/>
  <c r="K790"/>
  <c r="L790"/>
  <c r="M790"/>
  <c r="N790"/>
  <c r="O790"/>
  <c r="P790"/>
  <c r="Q790"/>
  <c r="I791"/>
  <c r="J791"/>
  <c r="K791"/>
  <c r="L791"/>
  <c r="M791"/>
  <c r="N791"/>
  <c r="O791"/>
  <c r="P791"/>
  <c r="Q791"/>
  <c r="I792"/>
  <c r="J792"/>
  <c r="K792"/>
  <c r="L792"/>
  <c r="M792"/>
  <c r="N792"/>
  <c r="O792"/>
  <c r="P792"/>
  <c r="Q792"/>
  <c r="I793"/>
  <c r="J793"/>
  <c r="K793"/>
  <c r="L793"/>
  <c r="M793"/>
  <c r="N793"/>
  <c r="O793"/>
  <c r="P793"/>
  <c r="Q793"/>
  <c r="I794"/>
  <c r="J794"/>
  <c r="K794"/>
  <c r="L794"/>
  <c r="M794"/>
  <c r="N794"/>
  <c r="O794"/>
  <c r="P794"/>
  <c r="Q794"/>
  <c r="I795"/>
  <c r="J795"/>
  <c r="K795"/>
  <c r="L795"/>
  <c r="M795"/>
  <c r="N795"/>
  <c r="O795"/>
  <c r="P795"/>
  <c r="Q795"/>
  <c r="I796"/>
  <c r="J796"/>
  <c r="K796"/>
  <c r="L796"/>
  <c r="M796"/>
  <c r="N796"/>
  <c r="O796"/>
  <c r="P796"/>
  <c r="Q796"/>
  <c r="I797"/>
  <c r="J797"/>
  <c r="K797"/>
  <c r="L797"/>
  <c r="M797"/>
  <c r="N797"/>
  <c r="O797"/>
  <c r="P797"/>
  <c r="Q797"/>
  <c r="I798"/>
  <c r="J798"/>
  <c r="K798"/>
  <c r="L798"/>
  <c r="M798"/>
  <c r="N798"/>
  <c r="O798"/>
  <c r="P798"/>
  <c r="Q798"/>
  <c r="I799"/>
  <c r="J799"/>
  <c r="K799"/>
  <c r="L799"/>
  <c r="M799"/>
  <c r="N799"/>
  <c r="O799"/>
  <c r="P799"/>
  <c r="Q799"/>
  <c r="I800"/>
  <c r="J800"/>
  <c r="K800"/>
  <c r="L800"/>
  <c r="M800"/>
  <c r="N800"/>
  <c r="O800"/>
  <c r="P800"/>
  <c r="Q800"/>
  <c r="I801"/>
  <c r="J801"/>
  <c r="K801"/>
  <c r="L801"/>
  <c r="M801"/>
  <c r="N801"/>
  <c r="O801"/>
  <c r="P801"/>
  <c r="Q801"/>
  <c r="I802"/>
  <c r="J802"/>
  <c r="K802"/>
  <c r="L802"/>
  <c r="M802"/>
  <c r="N802"/>
  <c r="O802"/>
  <c r="P802"/>
  <c r="Q802"/>
  <c r="I803"/>
  <c r="J803"/>
  <c r="K803"/>
  <c r="L803"/>
  <c r="M803"/>
  <c r="N803"/>
  <c r="O803"/>
  <c r="P803"/>
  <c r="Q803"/>
  <c r="I804"/>
  <c r="J804"/>
  <c r="K804"/>
  <c r="L804"/>
  <c r="M804"/>
  <c r="N804"/>
  <c r="O804"/>
  <c r="P804"/>
  <c r="Q804"/>
  <c r="I805"/>
  <c r="J805"/>
  <c r="K805"/>
  <c r="L805"/>
  <c r="M805"/>
  <c r="N805"/>
  <c r="O805"/>
  <c r="P805"/>
  <c r="Q805"/>
  <c r="I806"/>
  <c r="J806"/>
  <c r="K806"/>
  <c r="L806"/>
  <c r="M806"/>
  <c r="N806"/>
  <c r="O806"/>
  <c r="P806"/>
  <c r="Q806"/>
  <c r="I807"/>
  <c r="J807"/>
  <c r="K807"/>
  <c r="L807"/>
  <c r="M807"/>
  <c r="N807"/>
  <c r="O807"/>
  <c r="P807"/>
  <c r="Q807"/>
  <c r="I808"/>
  <c r="J808"/>
  <c r="K808"/>
  <c r="L808"/>
  <c r="M808"/>
  <c r="N808"/>
  <c r="O808"/>
  <c r="P808"/>
  <c r="Q808"/>
  <c r="I809"/>
  <c r="J809"/>
  <c r="K809"/>
  <c r="L809"/>
  <c r="M809"/>
  <c r="N809"/>
  <c r="O809"/>
  <c r="P809"/>
  <c r="Q809"/>
  <c r="I810"/>
  <c r="J810"/>
  <c r="K810"/>
  <c r="L810"/>
  <c r="M810"/>
  <c r="N810"/>
  <c r="O810"/>
  <c r="P810"/>
  <c r="Q810"/>
  <c r="I811"/>
  <c r="J811"/>
  <c r="K811"/>
  <c r="L811"/>
  <c r="M811"/>
  <c r="N811"/>
  <c r="O811"/>
  <c r="P811"/>
  <c r="Q811"/>
  <c r="I812"/>
  <c r="J812"/>
  <c r="K812"/>
  <c r="L812"/>
  <c r="M812"/>
  <c r="N812"/>
  <c r="O812"/>
  <c r="P812"/>
  <c r="Q812"/>
  <c r="I813"/>
  <c r="J813"/>
  <c r="K813"/>
  <c r="L813"/>
  <c r="M813"/>
  <c r="N813"/>
  <c r="O813"/>
  <c r="P813"/>
  <c r="Q813"/>
  <c r="I814"/>
  <c r="J814"/>
  <c r="K814"/>
  <c r="L814"/>
  <c r="M814"/>
  <c r="N814"/>
  <c r="O814"/>
  <c r="P814"/>
  <c r="Q814"/>
  <c r="I815"/>
  <c r="J815"/>
  <c r="K815"/>
  <c r="L815"/>
  <c r="M815"/>
  <c r="N815"/>
  <c r="O815"/>
  <c r="P815"/>
  <c r="Q815"/>
  <c r="I816"/>
  <c r="J816"/>
  <c r="K816"/>
  <c r="L816"/>
  <c r="M816"/>
  <c r="N816"/>
  <c r="O816"/>
  <c r="P816"/>
  <c r="Q816"/>
  <c r="I817"/>
  <c r="J817"/>
  <c r="K817"/>
  <c r="L817"/>
  <c r="M817"/>
  <c r="N817"/>
  <c r="O817"/>
  <c r="P817"/>
  <c r="Q817"/>
  <c r="I818"/>
  <c r="J818"/>
  <c r="K818"/>
  <c r="L818"/>
  <c r="M818"/>
  <c r="N818"/>
  <c r="O818"/>
  <c r="P818"/>
  <c r="Q818"/>
  <c r="I819"/>
  <c r="J819"/>
  <c r="K819"/>
  <c r="L819"/>
  <c r="M819"/>
  <c r="N819"/>
  <c r="O819"/>
  <c r="P819"/>
  <c r="Q819"/>
  <c r="I820"/>
  <c r="J820"/>
  <c r="K820"/>
  <c r="L820"/>
  <c r="M820"/>
  <c r="N820"/>
  <c r="O820"/>
  <c r="P820"/>
  <c r="Q820"/>
  <c r="I821"/>
  <c r="J821"/>
  <c r="K821"/>
  <c r="L821"/>
  <c r="M821"/>
  <c r="N821"/>
  <c r="O821"/>
  <c r="P821"/>
  <c r="Q821"/>
  <c r="I822"/>
  <c r="J822"/>
  <c r="K822"/>
  <c r="L822"/>
  <c r="M822"/>
  <c r="N822"/>
  <c r="O822"/>
  <c r="P822"/>
  <c r="Q822"/>
  <c r="I823"/>
  <c r="J823"/>
  <c r="K823"/>
  <c r="L823"/>
  <c r="M823"/>
  <c r="N823"/>
  <c r="O823"/>
  <c r="P823"/>
  <c r="Q823"/>
  <c r="I824"/>
  <c r="J824"/>
  <c r="K824"/>
  <c r="L824"/>
  <c r="M824"/>
  <c r="N824"/>
  <c r="O824"/>
  <c r="P824"/>
  <c r="Q824"/>
  <c r="I825"/>
  <c r="J825"/>
  <c r="K825"/>
  <c r="L825"/>
  <c r="M825"/>
  <c r="N825"/>
  <c r="O825"/>
  <c r="P825"/>
  <c r="Q825"/>
  <c r="I826"/>
  <c r="J826"/>
  <c r="K826"/>
  <c r="L826"/>
  <c r="M826"/>
  <c r="N826"/>
  <c r="O826"/>
  <c r="P826"/>
  <c r="Q826"/>
  <c r="I827"/>
  <c r="J827"/>
  <c r="K827"/>
  <c r="L827"/>
  <c r="M827"/>
  <c r="N827"/>
  <c r="O827"/>
  <c r="P827"/>
  <c r="Q827"/>
  <c r="I828"/>
  <c r="J828"/>
  <c r="K828"/>
  <c r="L828"/>
  <c r="M828"/>
  <c r="N828"/>
  <c r="O828"/>
  <c r="P828"/>
  <c r="Q828"/>
  <c r="I829"/>
  <c r="J829"/>
  <c r="K829"/>
  <c r="L829"/>
  <c r="M829"/>
  <c r="N829"/>
  <c r="O829"/>
  <c r="P829"/>
  <c r="Q829"/>
  <c r="I830"/>
  <c r="J830"/>
  <c r="K830"/>
  <c r="L830"/>
  <c r="M830"/>
  <c r="N830"/>
  <c r="O830"/>
  <c r="P830"/>
  <c r="Q830"/>
  <c r="I831"/>
  <c r="J831"/>
  <c r="K831"/>
  <c r="L831"/>
  <c r="M831"/>
  <c r="N831"/>
  <c r="O831"/>
  <c r="P831"/>
  <c r="Q831"/>
  <c r="I832"/>
  <c r="J832"/>
  <c r="K832"/>
  <c r="L832"/>
  <c r="M832"/>
  <c r="N832"/>
  <c r="O832"/>
  <c r="P832"/>
  <c r="Q832"/>
  <c r="I833"/>
  <c r="J833"/>
  <c r="K833"/>
  <c r="L833"/>
  <c r="M833"/>
  <c r="N833"/>
  <c r="O833"/>
  <c r="P833"/>
  <c r="Q833"/>
  <c r="I834"/>
  <c r="J834"/>
  <c r="K834"/>
  <c r="L834"/>
  <c r="M834"/>
  <c r="N834"/>
  <c r="O834"/>
  <c r="P834"/>
  <c r="Q834"/>
  <c r="I835"/>
  <c r="J835"/>
  <c r="K835"/>
  <c r="L835"/>
  <c r="M835"/>
  <c r="N835"/>
  <c r="O835"/>
  <c r="P835"/>
  <c r="Q835"/>
  <c r="I836"/>
  <c r="J836"/>
  <c r="K836"/>
  <c r="L836"/>
  <c r="M836"/>
  <c r="N836"/>
  <c r="O836"/>
  <c r="P836"/>
  <c r="Q836"/>
  <c r="I837"/>
  <c r="J837"/>
  <c r="K837"/>
  <c r="L837"/>
  <c r="M837"/>
  <c r="N837"/>
  <c r="O837"/>
  <c r="P837"/>
  <c r="Q837"/>
  <c r="I838"/>
  <c r="J838"/>
  <c r="K838"/>
  <c r="L838"/>
  <c r="M838"/>
  <c r="N838"/>
  <c r="O838"/>
  <c r="P838"/>
  <c r="Q838"/>
  <c r="I839"/>
  <c r="J839"/>
  <c r="K839"/>
  <c r="L839"/>
  <c r="M839"/>
  <c r="N839"/>
  <c r="O839"/>
  <c r="P839"/>
  <c r="Q839"/>
  <c r="I840"/>
  <c r="J840"/>
  <c r="K840"/>
  <c r="L840"/>
  <c r="M840"/>
  <c r="N840"/>
  <c r="O840"/>
  <c r="P840"/>
  <c r="Q840"/>
  <c r="I841"/>
  <c r="J841"/>
  <c r="K841"/>
  <c r="L841"/>
  <c r="M841"/>
  <c r="N841"/>
  <c r="O841"/>
  <c r="P841"/>
  <c r="Q841"/>
  <c r="I842"/>
  <c r="J842"/>
  <c r="K842"/>
  <c r="L842"/>
  <c r="M842"/>
  <c r="N842"/>
  <c r="O842"/>
  <c r="P842"/>
  <c r="Q842"/>
  <c r="I843"/>
  <c r="J843"/>
  <c r="K843"/>
  <c r="L843"/>
  <c r="M843"/>
  <c r="N843"/>
  <c r="O843"/>
  <c r="P843"/>
  <c r="Q843"/>
  <c r="I844"/>
  <c r="J844"/>
  <c r="K844"/>
  <c r="L844"/>
  <c r="M844"/>
  <c r="N844"/>
  <c r="O844"/>
  <c r="P844"/>
  <c r="Q844"/>
  <c r="I845"/>
  <c r="J845"/>
  <c r="K845"/>
  <c r="L845"/>
  <c r="M845"/>
  <c r="N845"/>
  <c r="O845"/>
  <c r="P845"/>
  <c r="Q845"/>
  <c r="I846"/>
  <c r="J846"/>
  <c r="K846"/>
  <c r="L846"/>
  <c r="M846"/>
  <c r="N846"/>
  <c r="O846"/>
  <c r="P846"/>
  <c r="Q846"/>
  <c r="I847"/>
  <c r="J847"/>
  <c r="K847"/>
  <c r="L847"/>
  <c r="M847"/>
  <c r="N847"/>
  <c r="O847"/>
  <c r="P847"/>
  <c r="Q847"/>
  <c r="I848"/>
  <c r="J848"/>
  <c r="K848"/>
  <c r="L848"/>
  <c r="M848"/>
  <c r="N848"/>
  <c r="O848"/>
  <c r="P848"/>
  <c r="Q848"/>
  <c r="I849"/>
  <c r="J849"/>
  <c r="K849"/>
  <c r="L849"/>
  <c r="M849"/>
  <c r="N849"/>
  <c r="O849"/>
  <c r="P849"/>
  <c r="Q849"/>
  <c r="I850"/>
  <c r="J850"/>
  <c r="K850"/>
  <c r="L850"/>
  <c r="M850"/>
  <c r="N850"/>
  <c r="O850"/>
  <c r="P850"/>
  <c r="Q850"/>
  <c r="I851"/>
  <c r="J851"/>
  <c r="K851"/>
  <c r="L851"/>
  <c r="M851"/>
  <c r="N851"/>
  <c r="O851"/>
  <c r="P851"/>
  <c r="Q851"/>
  <c r="I852"/>
  <c r="J852"/>
  <c r="K852"/>
  <c r="L852"/>
  <c r="M852"/>
  <c r="N852"/>
  <c r="O852"/>
  <c r="P852"/>
  <c r="Q852"/>
  <c r="I853"/>
  <c r="J853"/>
  <c r="K853"/>
  <c r="L853"/>
  <c r="M853"/>
  <c r="N853"/>
  <c r="O853"/>
  <c r="P853"/>
  <c r="Q853"/>
  <c r="I854"/>
  <c r="J854"/>
  <c r="K854"/>
  <c r="L854"/>
  <c r="M854"/>
  <c r="N854"/>
  <c r="O854"/>
  <c r="P854"/>
  <c r="Q854"/>
  <c r="I855"/>
  <c r="J855"/>
  <c r="K855"/>
  <c r="L855"/>
  <c r="M855"/>
  <c r="N855"/>
  <c r="O855"/>
  <c r="P855"/>
  <c r="Q855"/>
  <c r="I856"/>
  <c r="J856"/>
  <c r="K856"/>
  <c r="L856"/>
  <c r="M856"/>
  <c r="N856"/>
  <c r="O856"/>
  <c r="P856"/>
  <c r="Q856"/>
  <c r="I857"/>
  <c r="J857"/>
  <c r="K857"/>
  <c r="L857"/>
  <c r="M857"/>
  <c r="N857"/>
  <c r="O857"/>
  <c r="P857"/>
  <c r="Q857"/>
  <c r="I858"/>
  <c r="J858"/>
  <c r="K858"/>
  <c r="L858"/>
  <c r="M858"/>
  <c r="N858"/>
  <c r="O858"/>
  <c r="P858"/>
  <c r="Q858"/>
  <c r="I859"/>
  <c r="J859"/>
  <c r="K859"/>
  <c r="L859"/>
  <c r="M859"/>
  <c r="N859"/>
  <c r="O859"/>
  <c r="P859"/>
  <c r="Q859"/>
  <c r="I860"/>
  <c r="J860"/>
  <c r="K860"/>
  <c r="L860"/>
  <c r="M860"/>
  <c r="N860"/>
  <c r="O860"/>
  <c r="P860"/>
  <c r="Q860"/>
  <c r="I861"/>
  <c r="J861"/>
  <c r="K861"/>
  <c r="L861"/>
  <c r="M861"/>
  <c r="N861"/>
  <c r="O861"/>
  <c r="P861"/>
  <c r="Q861"/>
  <c r="I862"/>
  <c r="J862"/>
  <c r="K862"/>
  <c r="L862"/>
  <c r="M862"/>
  <c r="N862"/>
  <c r="O862"/>
  <c r="P862"/>
  <c r="Q862"/>
  <c r="I863"/>
  <c r="J863"/>
  <c r="K863"/>
  <c r="L863"/>
  <c r="M863"/>
  <c r="N863"/>
  <c r="O863"/>
  <c r="P863"/>
  <c r="Q863"/>
  <c r="I864"/>
  <c r="J864"/>
  <c r="K864"/>
  <c r="L864"/>
  <c r="M864"/>
  <c r="N864"/>
  <c r="O864"/>
  <c r="P864"/>
  <c r="Q864"/>
  <c r="I865"/>
  <c r="J865"/>
  <c r="K865"/>
  <c r="L865"/>
  <c r="M865"/>
  <c r="N865"/>
  <c r="O865"/>
  <c r="P865"/>
  <c r="Q865"/>
  <c r="I866"/>
  <c r="J866"/>
  <c r="K866"/>
  <c r="L866"/>
  <c r="M866"/>
  <c r="N866"/>
  <c r="O866"/>
  <c r="P866"/>
  <c r="Q866"/>
  <c r="I867"/>
  <c r="J867"/>
  <c r="K867"/>
  <c r="L867"/>
  <c r="M867"/>
  <c r="N867"/>
  <c r="O867"/>
  <c r="P867"/>
  <c r="Q867"/>
  <c r="I868"/>
  <c r="J868"/>
  <c r="K868"/>
  <c r="L868"/>
  <c r="M868"/>
  <c r="N868"/>
  <c r="O868"/>
  <c r="P868"/>
  <c r="Q868"/>
  <c r="I869"/>
  <c r="J869"/>
  <c r="K869"/>
  <c r="L869"/>
  <c r="M869"/>
  <c r="N869"/>
  <c r="O869"/>
  <c r="P869"/>
  <c r="Q869"/>
  <c r="I870"/>
  <c r="J870"/>
  <c r="K870"/>
  <c r="L870"/>
  <c r="M870"/>
  <c r="N870"/>
  <c r="O870"/>
  <c r="P870"/>
  <c r="Q870"/>
  <c r="I871"/>
  <c r="J871"/>
  <c r="K871"/>
  <c r="L871"/>
  <c r="M871"/>
  <c r="N871"/>
  <c r="O871"/>
  <c r="P871"/>
  <c r="Q871"/>
  <c r="I872"/>
  <c r="J872"/>
  <c r="K872"/>
  <c r="L872"/>
  <c r="M872"/>
  <c r="N872"/>
  <c r="O872"/>
  <c r="P872"/>
  <c r="Q872"/>
  <c r="I873"/>
  <c r="J873"/>
  <c r="K873"/>
  <c r="L873"/>
  <c r="M873"/>
  <c r="N873"/>
  <c r="O873"/>
  <c r="P873"/>
  <c r="Q873"/>
  <c r="I874"/>
  <c r="J874"/>
  <c r="K874"/>
  <c r="L874"/>
  <c r="M874"/>
  <c r="N874"/>
  <c r="O874"/>
  <c r="P874"/>
  <c r="Q874"/>
  <c r="I875"/>
  <c r="J875"/>
  <c r="K875"/>
  <c r="L875"/>
  <c r="M875"/>
  <c r="N875"/>
  <c r="O875"/>
  <c r="P875"/>
  <c r="Q875"/>
  <c r="I876"/>
  <c r="J876"/>
  <c r="K876"/>
  <c r="L876"/>
  <c r="M876"/>
  <c r="N876"/>
  <c r="O876"/>
  <c r="P876"/>
  <c r="Q876"/>
  <c r="I877"/>
  <c r="J877"/>
  <c r="K877"/>
  <c r="L877"/>
  <c r="M877"/>
  <c r="N877"/>
  <c r="O877"/>
  <c r="P877"/>
  <c r="Q877"/>
  <c r="I878"/>
  <c r="J878"/>
  <c r="K878"/>
  <c r="L878"/>
  <c r="M878"/>
  <c r="N878"/>
  <c r="O878"/>
  <c r="P878"/>
  <c r="Q878"/>
  <c r="I879"/>
  <c r="J879"/>
  <c r="K879"/>
  <c r="L879"/>
  <c r="M879"/>
  <c r="N879"/>
  <c r="O879"/>
  <c r="P879"/>
  <c r="Q879"/>
  <c r="I880"/>
  <c r="J880"/>
  <c r="K880"/>
  <c r="L880"/>
  <c r="M880"/>
  <c r="N880"/>
  <c r="O880"/>
  <c r="P880"/>
  <c r="Q880"/>
  <c r="I881"/>
  <c r="J881"/>
  <c r="K881"/>
  <c r="L881"/>
  <c r="M881"/>
  <c r="N881"/>
  <c r="O881"/>
  <c r="P881"/>
  <c r="Q881"/>
  <c r="I882"/>
  <c r="J882"/>
  <c r="K882"/>
  <c r="L882"/>
  <c r="M882"/>
  <c r="N882"/>
  <c r="O882"/>
  <c r="P882"/>
  <c r="Q882"/>
  <c r="I883"/>
  <c r="J883"/>
  <c r="K883"/>
  <c r="L883"/>
  <c r="M883"/>
  <c r="N883"/>
  <c r="O883"/>
  <c r="P883"/>
  <c r="Q883"/>
  <c r="I884"/>
  <c r="J884"/>
  <c r="K884"/>
  <c r="L884"/>
  <c r="M884"/>
  <c r="N884"/>
  <c r="O884"/>
  <c r="P884"/>
  <c r="Q884"/>
  <c r="I885"/>
  <c r="J885"/>
  <c r="K885"/>
  <c r="L885"/>
  <c r="M885"/>
  <c r="N885"/>
  <c r="O885"/>
  <c r="P885"/>
  <c r="Q885"/>
  <c r="I886"/>
  <c r="J886"/>
  <c r="K886"/>
  <c r="L886"/>
  <c r="M886"/>
  <c r="N886"/>
  <c r="O886"/>
  <c r="P886"/>
  <c r="Q886"/>
  <c r="I887"/>
  <c r="J887"/>
  <c r="K887"/>
  <c r="L887"/>
  <c r="M887"/>
  <c r="N887"/>
  <c r="O887"/>
  <c r="P887"/>
  <c r="Q887"/>
  <c r="I888"/>
  <c r="J888"/>
  <c r="K888"/>
  <c r="L888"/>
  <c r="M888"/>
  <c r="N888"/>
  <c r="O888"/>
  <c r="P888"/>
  <c r="Q888"/>
  <c r="I889"/>
  <c r="J889"/>
  <c r="K889"/>
  <c r="L889"/>
  <c r="M889"/>
  <c r="N889"/>
  <c r="O889"/>
  <c r="P889"/>
  <c r="Q889"/>
  <c r="I890"/>
  <c r="J890"/>
  <c r="K890"/>
  <c r="L890"/>
  <c r="M890"/>
  <c r="N890"/>
  <c r="O890"/>
  <c r="P890"/>
  <c r="Q890"/>
  <c r="I891"/>
  <c r="J891"/>
  <c r="K891"/>
  <c r="L891"/>
  <c r="M891"/>
  <c r="N891"/>
  <c r="O891"/>
  <c r="P891"/>
  <c r="Q891"/>
  <c r="I892"/>
  <c r="J892"/>
  <c r="K892"/>
  <c r="L892"/>
  <c r="M892"/>
  <c r="N892"/>
  <c r="O892"/>
  <c r="P892"/>
  <c r="Q892"/>
  <c r="I893"/>
  <c r="J893"/>
  <c r="K893"/>
  <c r="L893"/>
  <c r="M893"/>
  <c r="N893"/>
  <c r="O893"/>
  <c r="P893"/>
  <c r="Q893"/>
  <c r="I894"/>
  <c r="J894"/>
  <c r="K894"/>
  <c r="L894"/>
  <c r="M894"/>
  <c r="N894"/>
  <c r="O894"/>
  <c r="P894"/>
  <c r="Q894"/>
  <c r="I895"/>
  <c r="J895"/>
  <c r="K895"/>
  <c r="L895"/>
  <c r="M895"/>
  <c r="N895"/>
  <c r="O895"/>
  <c r="P895"/>
  <c r="Q895"/>
  <c r="I896"/>
  <c r="J896"/>
  <c r="K896"/>
  <c r="L896"/>
  <c r="M896"/>
  <c r="N896"/>
  <c r="O896"/>
  <c r="P896"/>
  <c r="Q896"/>
  <c r="I897"/>
  <c r="J897"/>
  <c r="K897"/>
  <c r="L897"/>
  <c r="M897"/>
  <c r="N897"/>
  <c r="O897"/>
  <c r="P897"/>
  <c r="Q897"/>
  <c r="I898"/>
  <c r="J898"/>
  <c r="K898"/>
  <c r="L898"/>
  <c r="M898"/>
  <c r="N898"/>
  <c r="O898"/>
  <c r="P898"/>
  <c r="Q898"/>
  <c r="I899"/>
  <c r="J899"/>
  <c r="K899"/>
  <c r="L899"/>
  <c r="M899"/>
  <c r="N899"/>
  <c r="O899"/>
  <c r="P899"/>
  <c r="Q899"/>
  <c r="I900"/>
  <c r="J900"/>
  <c r="K900"/>
  <c r="L900"/>
  <c r="M900"/>
  <c r="N900"/>
  <c r="O900"/>
  <c r="P900"/>
  <c r="Q900"/>
  <c r="I901"/>
  <c r="J901"/>
  <c r="K901"/>
  <c r="L901"/>
  <c r="M901"/>
  <c r="N901"/>
  <c r="O901"/>
  <c r="P901"/>
  <c r="Q901"/>
  <c r="I902"/>
  <c r="J902"/>
  <c r="K902"/>
  <c r="L902"/>
  <c r="M902"/>
  <c r="N902"/>
  <c r="O902"/>
  <c r="P902"/>
  <c r="Q902"/>
  <c r="I903"/>
  <c r="J903"/>
  <c r="K903"/>
  <c r="L903"/>
  <c r="M903"/>
  <c r="N903"/>
  <c r="O903"/>
  <c r="P903"/>
  <c r="Q903"/>
  <c r="I904"/>
  <c r="J904"/>
  <c r="K904"/>
  <c r="L904"/>
  <c r="M904"/>
  <c r="N904"/>
  <c r="O904"/>
  <c r="P904"/>
  <c r="Q904"/>
  <c r="I905"/>
  <c r="J905"/>
  <c r="K905"/>
  <c r="L905"/>
  <c r="M905"/>
  <c r="N905"/>
  <c r="O905"/>
  <c r="P905"/>
  <c r="Q905"/>
  <c r="I906"/>
  <c r="J906"/>
  <c r="K906"/>
  <c r="L906"/>
  <c r="M906"/>
  <c r="N906"/>
  <c r="O906"/>
  <c r="P906"/>
  <c r="Q906"/>
  <c r="I907"/>
  <c r="J907"/>
  <c r="K907"/>
  <c r="L907"/>
  <c r="M907"/>
  <c r="N907"/>
  <c r="O907"/>
  <c r="P907"/>
  <c r="Q907"/>
  <c r="I908"/>
  <c r="J908"/>
  <c r="K908"/>
  <c r="L908"/>
  <c r="M908"/>
  <c r="N908"/>
  <c r="O908"/>
  <c r="P908"/>
  <c r="Q908"/>
  <c r="I909"/>
  <c r="J909"/>
  <c r="K909"/>
  <c r="L909"/>
  <c r="M909"/>
  <c r="N909"/>
  <c r="O909"/>
  <c r="P909"/>
  <c r="Q909"/>
  <c r="I910"/>
  <c r="J910"/>
  <c r="K910"/>
  <c r="L910"/>
  <c r="M910"/>
  <c r="N910"/>
  <c r="O910"/>
  <c r="P910"/>
  <c r="Q910"/>
  <c r="I911"/>
  <c r="J911"/>
  <c r="K911"/>
  <c r="L911"/>
  <c r="M911"/>
  <c r="N911"/>
  <c r="O911"/>
  <c r="P911"/>
  <c r="Q911"/>
  <c r="I912"/>
  <c r="J912"/>
  <c r="K912"/>
  <c r="L912"/>
  <c r="M912"/>
  <c r="N912"/>
  <c r="O912"/>
  <c r="P912"/>
  <c r="Q912"/>
  <c r="I913"/>
  <c r="J913"/>
  <c r="K913"/>
  <c r="L913"/>
  <c r="M913"/>
  <c r="N913"/>
  <c r="O913"/>
  <c r="P913"/>
  <c r="Q913"/>
  <c r="I914"/>
  <c r="J914"/>
  <c r="K914"/>
  <c r="L914"/>
  <c r="M914"/>
  <c r="N914"/>
  <c r="O914"/>
  <c r="P914"/>
  <c r="Q914"/>
  <c r="I915"/>
  <c r="J915"/>
  <c r="K915"/>
  <c r="L915"/>
  <c r="M915"/>
  <c r="N915"/>
  <c r="O915"/>
  <c r="P915"/>
  <c r="Q915"/>
  <c r="I916"/>
  <c r="J916"/>
  <c r="K916"/>
  <c r="L916"/>
  <c r="M916"/>
  <c r="N916"/>
  <c r="O916"/>
  <c r="P916"/>
  <c r="Q916"/>
  <c r="I917"/>
  <c r="J917"/>
  <c r="K917"/>
  <c r="L917"/>
  <c r="M917"/>
  <c r="N917"/>
  <c r="O917"/>
  <c r="P917"/>
  <c r="Q917"/>
  <c r="I918"/>
  <c r="J918"/>
  <c r="K918"/>
  <c r="L918"/>
  <c r="M918"/>
  <c r="N918"/>
  <c r="O918"/>
  <c r="P918"/>
  <c r="Q918"/>
  <c r="I919"/>
  <c r="J919"/>
  <c r="K919"/>
  <c r="L919"/>
  <c r="M919"/>
  <c r="N919"/>
  <c r="O919"/>
  <c r="P919"/>
  <c r="Q919"/>
  <c r="I920"/>
  <c r="J920"/>
  <c r="K920"/>
  <c r="L920"/>
  <c r="M920"/>
  <c r="N920"/>
  <c r="O920"/>
  <c r="P920"/>
  <c r="Q920"/>
  <c r="I921"/>
  <c r="J921"/>
  <c r="K921"/>
  <c r="L921"/>
  <c r="M921"/>
  <c r="N921"/>
  <c r="O921"/>
  <c r="P921"/>
  <c r="Q921"/>
  <c r="I922"/>
  <c r="J922"/>
  <c r="K922"/>
  <c r="L922"/>
  <c r="M922"/>
  <c r="N922"/>
  <c r="O922"/>
  <c r="P922"/>
  <c r="Q922"/>
  <c r="I923"/>
  <c r="J923"/>
  <c r="K923"/>
  <c r="L923"/>
  <c r="M923"/>
  <c r="N923"/>
  <c r="O923"/>
  <c r="P923"/>
  <c r="Q923"/>
  <c r="I924"/>
  <c r="J924"/>
  <c r="K924"/>
  <c r="L924"/>
  <c r="M924"/>
  <c r="N924"/>
  <c r="O924"/>
  <c r="P924"/>
  <c r="Q924"/>
  <c r="I925"/>
  <c r="J925"/>
  <c r="K925"/>
  <c r="L925"/>
  <c r="M925"/>
  <c r="N925"/>
  <c r="O925"/>
  <c r="P925"/>
  <c r="Q925"/>
  <c r="I926"/>
  <c r="J926"/>
  <c r="K926"/>
  <c r="L926"/>
  <c r="M926"/>
  <c r="N926"/>
  <c r="O926"/>
  <c r="P926"/>
  <c r="Q926"/>
  <c r="I927"/>
  <c r="J927"/>
  <c r="K927"/>
  <c r="L927"/>
  <c r="M927"/>
  <c r="N927"/>
  <c r="O927"/>
  <c r="P927"/>
  <c r="Q927"/>
  <c r="I928"/>
  <c r="J928"/>
  <c r="K928"/>
  <c r="L928"/>
  <c r="M928"/>
  <c r="N928"/>
  <c r="O928"/>
  <c r="P928"/>
  <c r="Q928"/>
  <c r="I929"/>
  <c r="J929"/>
  <c r="K929"/>
  <c r="L929"/>
  <c r="M929"/>
  <c r="N929"/>
  <c r="O929"/>
  <c r="P929"/>
  <c r="Q929"/>
  <c r="I930"/>
  <c r="J930"/>
  <c r="K930"/>
  <c r="L930"/>
  <c r="M930"/>
  <c r="N930"/>
  <c r="O930"/>
  <c r="P930"/>
  <c r="Q930"/>
  <c r="I931"/>
  <c r="J931"/>
  <c r="K931"/>
  <c r="L931"/>
  <c r="M931"/>
  <c r="N931"/>
  <c r="O931"/>
  <c r="P931"/>
  <c r="Q931"/>
  <c r="I932"/>
  <c r="J932"/>
  <c r="K932"/>
  <c r="L932"/>
  <c r="M932"/>
  <c r="N932"/>
  <c r="O932"/>
  <c r="P932"/>
  <c r="Q932"/>
  <c r="I933"/>
  <c r="J933"/>
  <c r="K933"/>
  <c r="L933"/>
  <c r="M933"/>
  <c r="N933"/>
  <c r="O933"/>
  <c r="P933"/>
  <c r="Q933"/>
  <c r="I934"/>
  <c r="J934"/>
  <c r="K934"/>
  <c r="L934"/>
  <c r="M934"/>
  <c r="N934"/>
  <c r="O934"/>
  <c r="P934"/>
  <c r="Q934"/>
  <c r="I935"/>
  <c r="J935"/>
  <c r="K935"/>
  <c r="L935"/>
  <c r="M935"/>
  <c r="N935"/>
  <c r="O935"/>
  <c r="P935"/>
  <c r="Q935"/>
  <c r="I936"/>
  <c r="J936"/>
  <c r="K936"/>
  <c r="L936"/>
  <c r="M936"/>
  <c r="N936"/>
  <c r="O936"/>
  <c r="P936"/>
  <c r="Q936"/>
  <c r="I937"/>
  <c r="J937"/>
  <c r="K937"/>
  <c r="L937"/>
  <c r="M937"/>
  <c r="N937"/>
  <c r="O937"/>
  <c r="P937"/>
  <c r="Q937"/>
  <c r="I938"/>
  <c r="J938"/>
  <c r="K938"/>
  <c r="L938"/>
  <c r="M938"/>
  <c r="N938"/>
  <c r="O938"/>
  <c r="P938"/>
  <c r="Q938"/>
  <c r="I939"/>
  <c r="J939"/>
  <c r="K939"/>
  <c r="L939"/>
  <c r="M939"/>
  <c r="N939"/>
  <c r="O939"/>
  <c r="P939"/>
  <c r="Q939"/>
  <c r="I940"/>
  <c r="J940"/>
  <c r="K940"/>
  <c r="L940"/>
  <c r="M940"/>
  <c r="N940"/>
  <c r="O940"/>
  <c r="P940"/>
  <c r="Q940"/>
  <c r="I941"/>
  <c r="J941"/>
  <c r="K941"/>
  <c r="L941"/>
  <c r="M941"/>
  <c r="N941"/>
  <c r="O941"/>
  <c r="P941"/>
  <c r="Q941"/>
  <c r="I942"/>
  <c r="J942"/>
  <c r="K942"/>
  <c r="L942"/>
  <c r="M942"/>
  <c r="N942"/>
  <c r="O942"/>
  <c r="P942"/>
  <c r="Q942"/>
  <c r="I943"/>
  <c r="J943"/>
  <c r="K943"/>
  <c r="L943"/>
  <c r="M943"/>
  <c r="N943"/>
  <c r="O943"/>
  <c r="P943"/>
  <c r="Q943"/>
  <c r="I944"/>
  <c r="J944"/>
  <c r="K944"/>
  <c r="L944"/>
  <c r="M944"/>
  <c r="N944"/>
  <c r="O944"/>
  <c r="P944"/>
  <c r="Q944"/>
  <c r="I945"/>
  <c r="J945"/>
  <c r="K945"/>
  <c r="L945"/>
  <c r="M945"/>
  <c r="N945"/>
  <c r="O945"/>
  <c r="P945"/>
  <c r="Q945"/>
  <c r="I946"/>
  <c r="J946"/>
  <c r="K946"/>
  <c r="L946"/>
  <c r="M946"/>
  <c r="N946"/>
  <c r="O946"/>
  <c r="P946"/>
  <c r="Q946"/>
  <c r="I947"/>
  <c r="J947"/>
  <c r="K947"/>
  <c r="L947"/>
  <c r="M947"/>
  <c r="N947"/>
  <c r="O947"/>
  <c r="P947"/>
  <c r="Q947"/>
  <c r="I948"/>
  <c r="J948"/>
  <c r="K948"/>
  <c r="L948"/>
  <c r="M948"/>
  <c r="N948"/>
  <c r="O948"/>
  <c r="P948"/>
  <c r="Q948"/>
  <c r="I949"/>
  <c r="J949"/>
  <c r="K949"/>
  <c r="L949"/>
  <c r="M949"/>
  <c r="N949"/>
  <c r="O949"/>
  <c r="P949"/>
  <c r="Q949"/>
  <c r="I950"/>
  <c r="J950"/>
  <c r="K950"/>
  <c r="L950"/>
  <c r="M950"/>
  <c r="N950"/>
  <c r="O950"/>
  <c r="P950"/>
  <c r="Q950"/>
  <c r="I951"/>
  <c r="J951"/>
  <c r="K951"/>
  <c r="L951"/>
  <c r="M951"/>
  <c r="N951"/>
  <c r="O951"/>
  <c r="P951"/>
  <c r="Q951"/>
  <c r="I952"/>
  <c r="J952"/>
  <c r="K952"/>
  <c r="L952"/>
  <c r="M952"/>
  <c r="N952"/>
  <c r="O952"/>
  <c r="P952"/>
  <c r="Q952"/>
  <c r="I953"/>
  <c r="J953"/>
  <c r="K953"/>
  <c r="L953"/>
  <c r="M953"/>
  <c r="N953"/>
  <c r="O953"/>
  <c r="P953"/>
  <c r="Q953"/>
  <c r="I954"/>
  <c r="J954"/>
  <c r="K954"/>
  <c r="L954"/>
  <c r="M954"/>
  <c r="N954"/>
  <c r="O954"/>
  <c r="P954"/>
  <c r="Q954"/>
  <c r="I955"/>
  <c r="J955"/>
  <c r="K955"/>
  <c r="L955"/>
  <c r="M955"/>
  <c r="N955"/>
  <c r="O955"/>
  <c r="P955"/>
  <c r="Q955"/>
  <c r="I956"/>
  <c r="J956"/>
  <c r="K956"/>
  <c r="L956"/>
  <c r="M956"/>
  <c r="N956"/>
  <c r="O956"/>
  <c r="P956"/>
  <c r="Q956"/>
  <c r="I957"/>
  <c r="J957"/>
  <c r="K957"/>
  <c r="L957"/>
  <c r="M957"/>
  <c r="N957"/>
  <c r="O957"/>
  <c r="P957"/>
  <c r="Q957"/>
  <c r="I958"/>
  <c r="J958"/>
  <c r="K958"/>
  <c r="L958"/>
  <c r="M958"/>
  <c r="N958"/>
  <c r="O958"/>
  <c r="P958"/>
  <c r="Q958"/>
  <c r="I959"/>
  <c r="J959"/>
  <c r="K959"/>
  <c r="L959"/>
  <c r="M959"/>
  <c r="N959"/>
  <c r="O959"/>
  <c r="P959"/>
  <c r="Q959"/>
  <c r="I960"/>
  <c r="J960"/>
  <c r="K960"/>
  <c r="L960"/>
  <c r="M960"/>
  <c r="N960"/>
  <c r="O960"/>
  <c r="P960"/>
  <c r="Q960"/>
  <c r="I961"/>
  <c r="J961"/>
  <c r="K961"/>
  <c r="L961"/>
  <c r="M961"/>
  <c r="N961"/>
  <c r="O961"/>
  <c r="P961"/>
  <c r="Q961"/>
  <c r="I962"/>
  <c r="J962"/>
  <c r="K962"/>
  <c r="L962"/>
  <c r="M962"/>
  <c r="N962"/>
  <c r="O962"/>
  <c r="P962"/>
  <c r="Q962"/>
  <c r="I963"/>
  <c r="J963"/>
  <c r="K963"/>
  <c r="L963"/>
  <c r="M963"/>
  <c r="N963"/>
  <c r="O963"/>
  <c r="P963"/>
  <c r="Q963"/>
  <c r="I964"/>
  <c r="J964"/>
  <c r="K964"/>
  <c r="L964"/>
  <c r="M964"/>
  <c r="N964"/>
  <c r="O964"/>
  <c r="P964"/>
  <c r="Q964"/>
  <c r="I965"/>
  <c r="J965"/>
  <c r="K965"/>
  <c r="L965"/>
  <c r="M965"/>
  <c r="N965"/>
  <c r="O965"/>
  <c r="P965"/>
  <c r="Q965"/>
  <c r="I966"/>
  <c r="J966"/>
  <c r="K966"/>
  <c r="L966"/>
  <c r="M966"/>
  <c r="N966"/>
  <c r="O966"/>
  <c r="P966"/>
  <c r="Q966"/>
  <c r="I967"/>
  <c r="J967"/>
  <c r="K967"/>
  <c r="L967"/>
  <c r="M967"/>
  <c r="N967"/>
  <c r="O967"/>
  <c r="P967"/>
  <c r="Q967"/>
  <c r="I968"/>
  <c r="J968"/>
  <c r="K968"/>
  <c r="L968"/>
  <c r="M968"/>
  <c r="N968"/>
  <c r="O968"/>
  <c r="P968"/>
  <c r="Q968"/>
  <c r="I969"/>
  <c r="J969"/>
  <c r="K969"/>
  <c r="L969"/>
  <c r="M969"/>
  <c r="N969"/>
  <c r="O969"/>
  <c r="P969"/>
  <c r="Q969"/>
  <c r="I970"/>
  <c r="J970"/>
  <c r="K970"/>
  <c r="L970"/>
  <c r="M970"/>
  <c r="N970"/>
  <c r="O970"/>
  <c r="P970"/>
  <c r="Q970"/>
  <c r="I971"/>
  <c r="J971"/>
  <c r="K971"/>
  <c r="L971"/>
  <c r="M971"/>
  <c r="N971"/>
  <c r="O971"/>
  <c r="P971"/>
  <c r="Q971"/>
  <c r="I972"/>
  <c r="J972"/>
  <c r="K972"/>
  <c r="L972"/>
  <c r="M972"/>
  <c r="N972"/>
  <c r="O972"/>
  <c r="P972"/>
  <c r="Q972"/>
  <c r="I973"/>
  <c r="J973"/>
  <c r="K973"/>
  <c r="L973"/>
  <c r="M973"/>
  <c r="N973"/>
  <c r="O973"/>
  <c r="P973"/>
  <c r="Q973"/>
  <c r="I974"/>
  <c r="J974"/>
  <c r="K974"/>
  <c r="L974"/>
  <c r="M974"/>
  <c r="N974"/>
  <c r="O974"/>
  <c r="P974"/>
  <c r="Q974"/>
  <c r="I975"/>
  <c r="J975"/>
  <c r="K975"/>
  <c r="L975"/>
  <c r="M975"/>
  <c r="N975"/>
  <c r="O975"/>
  <c r="P975"/>
  <c r="Q975"/>
  <c r="I976"/>
  <c r="J976"/>
  <c r="K976"/>
  <c r="L976"/>
  <c r="M976"/>
  <c r="N976"/>
  <c r="O976"/>
  <c r="P976"/>
  <c r="Q976"/>
  <c r="I977"/>
  <c r="J977"/>
  <c r="K977"/>
  <c r="L977"/>
  <c r="M977"/>
  <c r="N977"/>
  <c r="O977"/>
  <c r="P977"/>
  <c r="Q977"/>
  <c r="I978"/>
  <c r="J978"/>
  <c r="K978"/>
  <c r="L978"/>
  <c r="M978"/>
  <c r="N978"/>
  <c r="O978"/>
  <c r="P978"/>
  <c r="Q978"/>
  <c r="I979"/>
  <c r="J979"/>
  <c r="K979"/>
  <c r="L979"/>
  <c r="M979"/>
  <c r="N979"/>
  <c r="O979"/>
  <c r="P979"/>
  <c r="Q979"/>
  <c r="I980"/>
  <c r="J980"/>
  <c r="K980"/>
  <c r="L980"/>
  <c r="M980"/>
  <c r="N980"/>
  <c r="O980"/>
  <c r="P980"/>
  <c r="Q980"/>
  <c r="I981"/>
  <c r="J981"/>
  <c r="K981"/>
  <c r="L981"/>
  <c r="M981"/>
  <c r="N981"/>
  <c r="O981"/>
  <c r="P981"/>
  <c r="Q981"/>
  <c r="I982"/>
  <c r="J982"/>
  <c r="K982"/>
  <c r="L982"/>
  <c r="M982"/>
  <c r="N982"/>
  <c r="O982"/>
  <c r="P982"/>
  <c r="Q982"/>
  <c r="I983"/>
  <c r="J983"/>
  <c r="K983"/>
  <c r="L983"/>
  <c r="M983"/>
  <c r="N983"/>
  <c r="O983"/>
  <c r="P983"/>
  <c r="Q983"/>
  <c r="I984"/>
  <c r="J984"/>
  <c r="K984"/>
  <c r="L984"/>
  <c r="M984"/>
  <c r="N984"/>
  <c r="O984"/>
  <c r="P984"/>
  <c r="Q984"/>
  <c r="I985"/>
  <c r="J985"/>
  <c r="K985"/>
  <c r="L985"/>
  <c r="M985"/>
  <c r="N985"/>
  <c r="O985"/>
  <c r="P985"/>
  <c r="Q985"/>
  <c r="I986"/>
  <c r="J986"/>
  <c r="K986"/>
  <c r="L986"/>
  <c r="M986"/>
  <c r="N986"/>
  <c r="O986"/>
  <c r="P986"/>
  <c r="Q986"/>
  <c r="I987"/>
  <c r="J987"/>
  <c r="K987"/>
  <c r="L987"/>
  <c r="M987"/>
  <c r="N987"/>
  <c r="O987"/>
  <c r="P987"/>
  <c r="Q987"/>
  <c r="I988"/>
  <c r="J988"/>
  <c r="K988"/>
  <c r="L988"/>
  <c r="M988"/>
  <c r="N988"/>
  <c r="O988"/>
  <c r="P988"/>
  <c r="Q988"/>
  <c r="I989"/>
  <c r="J989"/>
  <c r="K989"/>
  <c r="L989"/>
  <c r="M989"/>
  <c r="N989"/>
  <c r="O989"/>
  <c r="P989"/>
  <c r="Q989"/>
  <c r="I990"/>
  <c r="J990"/>
  <c r="K990"/>
  <c r="L990"/>
  <c r="M990"/>
  <c r="N990"/>
  <c r="O990"/>
  <c r="P990"/>
  <c r="Q990"/>
  <c r="I991"/>
  <c r="J991"/>
  <c r="K991"/>
  <c r="L991"/>
  <c r="M991"/>
  <c r="N991"/>
  <c r="O991"/>
  <c r="P991"/>
  <c r="Q991"/>
  <c r="I992"/>
  <c r="J992"/>
  <c r="K992"/>
  <c r="L992"/>
  <c r="M992"/>
  <c r="N992"/>
  <c r="O992"/>
  <c r="P992"/>
  <c r="Q992"/>
  <c r="I993"/>
  <c r="J993"/>
  <c r="K993"/>
  <c r="L993"/>
  <c r="M993"/>
  <c r="N993"/>
  <c r="O993"/>
  <c r="P993"/>
  <c r="Q993"/>
  <c r="I994"/>
  <c r="J994"/>
  <c r="K994"/>
  <c r="L994"/>
  <c r="M994"/>
  <c r="N994"/>
  <c r="O994"/>
  <c r="P994"/>
  <c r="Q994"/>
  <c r="I995"/>
  <c r="J995"/>
  <c r="K995"/>
  <c r="L995"/>
  <c r="M995"/>
  <c r="N995"/>
  <c r="O995"/>
  <c r="P995"/>
  <c r="Q995"/>
  <c r="I996"/>
  <c r="J996"/>
  <c r="K996"/>
  <c r="L996"/>
  <c r="M996"/>
  <c r="N996"/>
  <c r="O996"/>
  <c r="P996"/>
  <c r="Q996"/>
  <c r="I997"/>
  <c r="J997"/>
  <c r="K997"/>
  <c r="L997"/>
  <c r="M997"/>
  <c r="N997"/>
  <c r="O997"/>
  <c r="P997"/>
  <c r="Q997"/>
  <c r="I998"/>
  <c r="J998"/>
  <c r="K998"/>
  <c r="L998"/>
  <c r="M998"/>
  <c r="N998"/>
  <c r="O998"/>
  <c r="P998"/>
  <c r="Q998"/>
  <c r="I999"/>
  <c r="J999"/>
  <c r="K999"/>
  <c r="L999"/>
  <c r="M999"/>
  <c r="N999"/>
  <c r="O999"/>
  <c r="P999"/>
  <c r="Q999"/>
  <c r="I1000"/>
  <c r="J1000"/>
  <c r="K1000"/>
  <c r="L1000"/>
  <c r="M1000"/>
  <c r="N1000"/>
  <c r="O1000"/>
  <c r="P1000"/>
  <c r="Q1000"/>
  <c r="I1001"/>
  <c r="J1001"/>
  <c r="K1001"/>
  <c r="L1001"/>
  <c r="M1001"/>
  <c r="N1001"/>
  <c r="O1001"/>
  <c r="P1001"/>
  <c r="Q1001"/>
  <c r="I1002"/>
  <c r="J1002"/>
  <c r="K1002"/>
  <c r="L1002"/>
  <c r="M1002"/>
  <c r="N1002"/>
  <c r="O1002"/>
  <c r="P1002"/>
  <c r="Q1002"/>
  <c r="I1003"/>
  <c r="J1003"/>
  <c r="K1003"/>
  <c r="L1003"/>
  <c r="M1003"/>
  <c r="N1003"/>
  <c r="O1003"/>
  <c r="P1003"/>
  <c r="Q1003"/>
  <c r="I1004"/>
  <c r="J1004"/>
  <c r="K1004"/>
  <c r="L1004"/>
  <c r="M1004"/>
  <c r="N1004"/>
  <c r="O1004"/>
  <c r="P1004"/>
  <c r="Q1004"/>
  <c r="I1005"/>
  <c r="J1005"/>
  <c r="K1005"/>
  <c r="L1005"/>
  <c r="M1005"/>
  <c r="N1005"/>
  <c r="O1005"/>
  <c r="P1005"/>
  <c r="Q1005"/>
  <c r="I1006"/>
  <c r="J1006"/>
  <c r="K1006"/>
  <c r="L1006"/>
  <c r="M1006"/>
  <c r="N1006"/>
  <c r="O1006"/>
  <c r="P1006"/>
  <c r="Q1006"/>
  <c r="I1007"/>
  <c r="J1007"/>
  <c r="K1007"/>
  <c r="L1007"/>
  <c r="M1007"/>
  <c r="N1007"/>
  <c r="O1007"/>
  <c r="P1007"/>
  <c r="Q1007"/>
  <c r="I1008"/>
  <c r="J1008"/>
  <c r="K1008"/>
  <c r="L1008"/>
  <c r="M1008"/>
  <c r="N1008"/>
  <c r="O1008"/>
  <c r="P1008"/>
  <c r="Q1008"/>
  <c r="I1009"/>
  <c r="J1009"/>
  <c r="K1009"/>
  <c r="L1009"/>
  <c r="M1009"/>
  <c r="N1009"/>
  <c r="O1009"/>
  <c r="P1009"/>
  <c r="Q1009"/>
  <c r="I1010"/>
  <c r="J1010"/>
  <c r="K1010"/>
  <c r="L1010"/>
  <c r="M1010"/>
  <c r="N1010"/>
  <c r="O1010"/>
  <c r="P1010"/>
  <c r="Q1010"/>
  <c r="I1011"/>
  <c r="J1011"/>
  <c r="K1011"/>
  <c r="L1011"/>
  <c r="M1011"/>
  <c r="N1011"/>
  <c r="O1011"/>
  <c r="P1011"/>
  <c r="Q1011"/>
  <c r="I1012"/>
  <c r="J1012"/>
  <c r="K1012"/>
  <c r="L1012"/>
  <c r="M1012"/>
  <c r="N1012"/>
  <c r="O1012"/>
  <c r="P1012"/>
  <c r="Q1012"/>
  <c r="I1013"/>
  <c r="J1013"/>
  <c r="K1013"/>
  <c r="L1013"/>
  <c r="M1013"/>
  <c r="N1013"/>
  <c r="O1013"/>
  <c r="P1013"/>
  <c r="Q1013"/>
  <c r="I1014"/>
  <c r="J1014"/>
  <c r="K1014"/>
  <c r="L1014"/>
  <c r="M1014"/>
  <c r="N1014"/>
  <c r="O1014"/>
  <c r="P1014"/>
  <c r="Q1014"/>
  <c r="I1015"/>
  <c r="J1015"/>
  <c r="K1015"/>
  <c r="L1015"/>
  <c r="M1015"/>
  <c r="N1015"/>
  <c r="O1015"/>
  <c r="P1015"/>
  <c r="Q1015"/>
  <c r="I1016"/>
  <c r="J1016"/>
  <c r="K1016"/>
  <c r="L1016"/>
  <c r="M1016"/>
  <c r="N1016"/>
  <c r="O1016"/>
  <c r="P1016"/>
  <c r="Q1016"/>
  <c r="I1017"/>
  <c r="J1017"/>
  <c r="K1017"/>
  <c r="L1017"/>
  <c r="M1017"/>
  <c r="N1017"/>
  <c r="O1017"/>
  <c r="P1017"/>
  <c r="Q1017"/>
  <c r="I1018"/>
  <c r="J1018"/>
  <c r="K1018"/>
  <c r="L1018"/>
  <c r="M1018"/>
  <c r="N1018"/>
  <c r="O1018"/>
  <c r="P1018"/>
  <c r="Q1018"/>
  <c r="I1019"/>
  <c r="J1019"/>
  <c r="K1019"/>
  <c r="L1019"/>
  <c r="M1019"/>
  <c r="N1019"/>
  <c r="O1019"/>
  <c r="P1019"/>
  <c r="Q1019"/>
  <c r="I1020"/>
  <c r="J1020"/>
  <c r="K1020"/>
  <c r="L1020"/>
  <c r="M1020"/>
  <c r="N1020"/>
  <c r="O1020"/>
  <c r="P1020"/>
  <c r="Q1020"/>
  <c r="I1021"/>
  <c r="J1021"/>
  <c r="K1021"/>
  <c r="L1021"/>
  <c r="M1021"/>
  <c r="N1021"/>
  <c r="O1021"/>
  <c r="P1021"/>
  <c r="Q1021"/>
  <c r="I1022"/>
  <c r="J1022"/>
  <c r="K1022"/>
  <c r="L1022"/>
  <c r="M1022"/>
  <c r="N1022"/>
  <c r="O1022"/>
  <c r="P1022"/>
  <c r="Q1022"/>
  <c r="I1023"/>
  <c r="J1023"/>
  <c r="K1023"/>
  <c r="L1023"/>
  <c r="M1023"/>
  <c r="N1023"/>
  <c r="O1023"/>
  <c r="P1023"/>
  <c r="Q1023"/>
  <c r="I1024"/>
  <c r="J1024"/>
  <c r="K1024"/>
  <c r="L1024"/>
  <c r="M1024"/>
  <c r="N1024"/>
  <c r="O1024"/>
  <c r="P1024"/>
  <c r="Q1024"/>
  <c r="I1025"/>
  <c r="J1025"/>
  <c r="K1025"/>
  <c r="L1025"/>
  <c r="M1025"/>
  <c r="N1025"/>
  <c r="O1025"/>
  <c r="P1025"/>
  <c r="Q1025"/>
  <c r="I1026"/>
  <c r="J1026"/>
  <c r="K1026"/>
  <c r="L1026"/>
  <c r="M1026"/>
  <c r="N1026"/>
  <c r="O1026"/>
  <c r="P1026"/>
  <c r="Q1026"/>
  <c r="I1027"/>
  <c r="J1027"/>
  <c r="K1027"/>
  <c r="L1027"/>
  <c r="M1027"/>
  <c r="N1027"/>
  <c r="O1027"/>
  <c r="P1027"/>
  <c r="Q1027"/>
  <c r="I1028"/>
  <c r="J1028"/>
  <c r="K1028"/>
  <c r="L1028"/>
  <c r="M1028"/>
  <c r="N1028"/>
  <c r="O1028"/>
  <c r="P1028"/>
  <c r="Q1028"/>
  <c r="I1029"/>
  <c r="J1029"/>
  <c r="K1029"/>
  <c r="L1029"/>
  <c r="M1029"/>
  <c r="N1029"/>
  <c r="O1029"/>
  <c r="P1029"/>
  <c r="Q1029"/>
  <c r="I1030"/>
  <c r="J1030"/>
  <c r="K1030"/>
  <c r="L1030"/>
  <c r="M1030"/>
  <c r="N1030"/>
  <c r="O1030"/>
  <c r="P1030"/>
  <c r="Q1030"/>
  <c r="I1031"/>
  <c r="J1031"/>
  <c r="K1031"/>
  <c r="L1031"/>
  <c r="M1031"/>
  <c r="N1031"/>
  <c r="O1031"/>
  <c r="P1031"/>
  <c r="Q1031"/>
  <c r="I1032"/>
  <c r="J1032"/>
  <c r="K1032"/>
  <c r="L1032"/>
  <c r="M1032"/>
  <c r="N1032"/>
  <c r="O1032"/>
  <c r="P1032"/>
  <c r="Q1032"/>
  <c r="I1033"/>
  <c r="J1033"/>
  <c r="K1033"/>
  <c r="L1033"/>
  <c r="M1033"/>
  <c r="N1033"/>
  <c r="O1033"/>
  <c r="P1033"/>
  <c r="Q1033"/>
  <c r="I1034"/>
  <c r="J1034"/>
  <c r="K1034"/>
  <c r="L1034"/>
  <c r="M1034"/>
  <c r="N1034"/>
  <c r="O1034"/>
  <c r="P1034"/>
  <c r="Q1034"/>
  <c r="I1035"/>
  <c r="J1035"/>
  <c r="K1035"/>
  <c r="L1035"/>
  <c r="M1035"/>
  <c r="N1035"/>
  <c r="O1035"/>
  <c r="P1035"/>
  <c r="Q1035"/>
  <c r="I1036"/>
  <c r="J1036"/>
  <c r="K1036"/>
  <c r="L1036"/>
  <c r="M1036"/>
  <c r="N1036"/>
  <c r="O1036"/>
  <c r="P1036"/>
  <c r="Q1036"/>
  <c r="I1037"/>
  <c r="J1037"/>
  <c r="K1037"/>
  <c r="L1037"/>
  <c r="M1037"/>
  <c r="N1037"/>
  <c r="O1037"/>
  <c r="P1037"/>
  <c r="Q1037"/>
  <c r="I1038"/>
  <c r="J1038"/>
  <c r="K1038"/>
  <c r="L1038"/>
  <c r="M1038"/>
  <c r="N1038"/>
  <c r="O1038"/>
  <c r="P1038"/>
  <c r="Q1038"/>
  <c r="I1039"/>
  <c r="J1039"/>
  <c r="K1039"/>
  <c r="L1039"/>
  <c r="M1039"/>
  <c r="N1039"/>
  <c r="O1039"/>
  <c r="P1039"/>
  <c r="Q1039"/>
  <c r="I1040"/>
  <c r="J1040"/>
  <c r="K1040"/>
  <c r="L1040"/>
  <c r="M1040"/>
  <c r="N1040"/>
  <c r="O1040"/>
  <c r="P1040"/>
  <c r="Q1040"/>
  <c r="I1041"/>
  <c r="J1041"/>
  <c r="K1041"/>
  <c r="L1041"/>
  <c r="M1041"/>
  <c r="N1041"/>
  <c r="O1041"/>
  <c r="P1041"/>
  <c r="Q1041"/>
  <c r="I1042"/>
  <c r="J1042"/>
  <c r="K1042"/>
  <c r="L1042"/>
  <c r="M1042"/>
  <c r="N1042"/>
  <c r="O1042"/>
  <c r="P1042"/>
  <c r="Q1042"/>
  <c r="I1043"/>
  <c r="J1043"/>
  <c r="K1043"/>
  <c r="L1043"/>
  <c r="M1043"/>
  <c r="N1043"/>
  <c r="O1043"/>
  <c r="P1043"/>
  <c r="Q1043"/>
  <c r="I1044"/>
  <c r="J1044"/>
  <c r="K1044"/>
  <c r="L1044"/>
  <c r="M1044"/>
  <c r="N1044"/>
  <c r="O1044"/>
  <c r="P1044"/>
  <c r="Q1044"/>
  <c r="I1045"/>
  <c r="J1045"/>
  <c r="K1045"/>
  <c r="L1045"/>
  <c r="M1045"/>
  <c r="N1045"/>
  <c r="O1045"/>
  <c r="P1045"/>
  <c r="Q1045"/>
  <c r="I1046"/>
  <c r="J1046"/>
  <c r="K1046"/>
  <c r="L1046"/>
  <c r="M1046"/>
  <c r="N1046"/>
  <c r="O1046"/>
  <c r="P1046"/>
  <c r="Q1046"/>
  <c r="I1047"/>
  <c r="J1047"/>
  <c r="K1047"/>
  <c r="L1047"/>
  <c r="M1047"/>
  <c r="N1047"/>
  <c r="O1047"/>
  <c r="P1047"/>
  <c r="Q1047"/>
  <c r="I1048"/>
  <c r="J1048"/>
  <c r="K1048"/>
  <c r="L1048"/>
  <c r="M1048"/>
  <c r="N1048"/>
  <c r="O1048"/>
  <c r="P1048"/>
  <c r="Q1048"/>
  <c r="I1049"/>
  <c r="J1049"/>
  <c r="K1049"/>
  <c r="L1049"/>
  <c r="M1049"/>
  <c r="N1049"/>
  <c r="O1049"/>
  <c r="P1049"/>
  <c r="Q1049"/>
  <c r="I1050"/>
  <c r="J1050"/>
  <c r="K1050"/>
  <c r="L1050"/>
  <c r="M1050"/>
  <c r="N1050"/>
  <c r="O1050"/>
  <c r="P1050"/>
  <c r="Q1050"/>
  <c r="I1051"/>
  <c r="J1051"/>
  <c r="K1051"/>
  <c r="L1051"/>
  <c r="M1051"/>
  <c r="N1051"/>
  <c r="O1051"/>
  <c r="P1051"/>
  <c r="Q1051"/>
  <c r="I1052"/>
  <c r="J1052"/>
  <c r="K1052"/>
  <c r="L1052"/>
  <c r="M1052"/>
  <c r="N1052"/>
  <c r="O1052"/>
  <c r="P1052"/>
  <c r="Q1052"/>
  <c r="I1053"/>
  <c r="J1053"/>
  <c r="K1053"/>
  <c r="L1053"/>
  <c r="M1053"/>
  <c r="N1053"/>
  <c r="O1053"/>
  <c r="P1053"/>
  <c r="Q1053"/>
  <c r="I1054"/>
  <c r="J1054"/>
  <c r="K1054"/>
  <c r="L1054"/>
  <c r="M1054"/>
  <c r="N1054"/>
  <c r="O1054"/>
  <c r="P1054"/>
  <c r="Q1054"/>
  <c r="I1055"/>
  <c r="J1055"/>
  <c r="K1055"/>
  <c r="L1055"/>
  <c r="M1055"/>
  <c r="N1055"/>
  <c r="O1055"/>
  <c r="P1055"/>
  <c r="Q1055"/>
  <c r="I1056"/>
  <c r="J1056"/>
  <c r="K1056"/>
  <c r="L1056"/>
  <c r="M1056"/>
  <c r="N1056"/>
  <c r="O1056"/>
  <c r="P1056"/>
  <c r="Q1056"/>
  <c r="I1057"/>
  <c r="J1057"/>
  <c r="K1057"/>
  <c r="L1057"/>
  <c r="M1057"/>
  <c r="N1057"/>
  <c r="O1057"/>
  <c r="P1057"/>
  <c r="Q1057"/>
  <c r="I1058"/>
  <c r="J1058"/>
  <c r="K1058"/>
  <c r="L1058"/>
  <c r="M1058"/>
  <c r="N1058"/>
  <c r="O1058"/>
  <c r="P1058"/>
  <c r="Q1058"/>
  <c r="I1059"/>
  <c r="J1059"/>
  <c r="K1059"/>
  <c r="L1059"/>
  <c r="M1059"/>
  <c r="N1059"/>
  <c r="O1059"/>
  <c r="P1059"/>
  <c r="Q1059"/>
  <c r="I1060"/>
  <c r="J1060"/>
  <c r="K1060"/>
  <c r="L1060"/>
  <c r="M1060"/>
  <c r="N1060"/>
  <c r="O1060"/>
  <c r="P1060"/>
  <c r="Q1060"/>
  <c r="I1061"/>
  <c r="J1061"/>
  <c r="K1061"/>
  <c r="L1061"/>
  <c r="M1061"/>
  <c r="N1061"/>
  <c r="O1061"/>
  <c r="P1061"/>
  <c r="Q1061"/>
  <c r="I1062"/>
  <c r="J1062"/>
  <c r="K1062"/>
  <c r="L1062"/>
  <c r="M1062"/>
  <c r="N1062"/>
  <c r="O1062"/>
  <c r="P1062"/>
  <c r="Q1062"/>
  <c r="I1063"/>
  <c r="J1063"/>
  <c r="K1063"/>
  <c r="L1063"/>
  <c r="M1063"/>
  <c r="N1063"/>
  <c r="O1063"/>
  <c r="P1063"/>
  <c r="Q1063"/>
  <c r="I1064"/>
  <c r="J1064"/>
  <c r="K1064"/>
  <c r="L1064"/>
  <c r="M1064"/>
  <c r="N1064"/>
  <c r="O1064"/>
  <c r="P1064"/>
  <c r="Q1064"/>
  <c r="I1065"/>
  <c r="J1065"/>
  <c r="K1065"/>
  <c r="L1065"/>
  <c r="M1065"/>
  <c r="N1065"/>
  <c r="O1065"/>
  <c r="P1065"/>
  <c r="Q1065"/>
  <c r="I1066"/>
  <c r="J1066"/>
  <c r="K1066"/>
  <c r="L1066"/>
  <c r="M1066"/>
  <c r="N1066"/>
  <c r="O1066"/>
  <c r="P1066"/>
  <c r="Q1066"/>
  <c r="I1067"/>
  <c r="J1067"/>
  <c r="K1067"/>
  <c r="L1067"/>
  <c r="M1067"/>
  <c r="N1067"/>
  <c r="O1067"/>
  <c r="P1067"/>
  <c r="Q1067"/>
  <c r="I1068"/>
  <c r="J1068"/>
  <c r="K1068"/>
  <c r="L1068"/>
  <c r="M1068"/>
  <c r="N1068"/>
  <c r="O1068"/>
  <c r="P1068"/>
  <c r="Q1068"/>
  <c r="I1069"/>
  <c r="J1069"/>
  <c r="K1069"/>
  <c r="L1069"/>
  <c r="M1069"/>
  <c r="N1069"/>
  <c r="O1069"/>
  <c r="P1069"/>
  <c r="Q1069"/>
  <c r="I1070"/>
  <c r="J1070"/>
  <c r="K1070"/>
  <c r="L1070"/>
  <c r="M1070"/>
  <c r="N1070"/>
  <c r="O1070"/>
  <c r="P1070"/>
  <c r="Q1070"/>
  <c r="I1071"/>
  <c r="J1071"/>
  <c r="K1071"/>
  <c r="L1071"/>
  <c r="M1071"/>
  <c r="N1071"/>
  <c r="O1071"/>
  <c r="P1071"/>
  <c r="Q1071"/>
  <c r="I1072"/>
  <c r="J1072"/>
  <c r="K1072"/>
  <c r="L1072"/>
  <c r="M1072"/>
  <c r="N1072"/>
  <c r="O1072"/>
  <c r="P1072"/>
  <c r="Q1072"/>
  <c r="I1073"/>
  <c r="J1073"/>
  <c r="K1073"/>
  <c r="L1073"/>
  <c r="M1073"/>
  <c r="N1073"/>
  <c r="O1073"/>
  <c r="P1073"/>
  <c r="Q1073"/>
  <c r="I1074"/>
  <c r="J1074"/>
  <c r="K1074"/>
  <c r="L1074"/>
  <c r="M1074"/>
  <c r="N1074"/>
  <c r="O1074"/>
  <c r="P1074"/>
  <c r="Q1074"/>
  <c r="I1075"/>
  <c r="J1075"/>
  <c r="K1075"/>
  <c r="L1075"/>
  <c r="M1075"/>
  <c r="N1075"/>
  <c r="O1075"/>
  <c r="P1075"/>
  <c r="Q1075"/>
  <c r="I1076"/>
  <c r="J1076"/>
  <c r="K1076"/>
  <c r="L1076"/>
  <c r="M1076"/>
  <c r="N1076"/>
  <c r="O1076"/>
  <c r="P1076"/>
  <c r="Q1076"/>
  <c r="I1077"/>
  <c r="J1077"/>
  <c r="K1077"/>
  <c r="L1077"/>
  <c r="M1077"/>
  <c r="N1077"/>
  <c r="O1077"/>
  <c r="P1077"/>
  <c r="Q1077"/>
  <c r="I1078"/>
  <c r="J1078"/>
  <c r="K1078"/>
  <c r="L1078"/>
  <c r="M1078"/>
  <c r="N1078"/>
  <c r="O1078"/>
  <c r="P1078"/>
  <c r="Q1078"/>
  <c r="I1079"/>
  <c r="J1079"/>
  <c r="K1079"/>
  <c r="L1079"/>
  <c r="M1079"/>
  <c r="N1079"/>
  <c r="O1079"/>
  <c r="P1079"/>
  <c r="Q1079"/>
  <c r="I1080"/>
  <c r="J1080"/>
  <c r="K1080"/>
  <c r="L1080"/>
  <c r="M1080"/>
  <c r="N1080"/>
  <c r="O1080"/>
  <c r="P1080"/>
  <c r="Q1080"/>
  <c r="I1081"/>
  <c r="J1081"/>
  <c r="K1081"/>
  <c r="L1081"/>
  <c r="M1081"/>
  <c r="N1081"/>
  <c r="O1081"/>
  <c r="P1081"/>
  <c r="Q1081"/>
  <c r="I1082"/>
  <c r="J1082"/>
  <c r="K1082"/>
  <c r="L1082"/>
  <c r="M1082"/>
  <c r="N1082"/>
  <c r="O1082"/>
  <c r="P1082"/>
  <c r="Q1082"/>
  <c r="I1083"/>
  <c r="J1083"/>
  <c r="K1083"/>
  <c r="L1083"/>
  <c r="M1083"/>
  <c r="N1083"/>
  <c r="O1083"/>
  <c r="P1083"/>
  <c r="Q1083"/>
  <c r="I1084"/>
  <c r="J1084"/>
  <c r="K1084"/>
  <c r="L1084"/>
  <c r="M1084"/>
  <c r="N1084"/>
  <c r="O1084"/>
  <c r="P1084"/>
  <c r="Q1084"/>
  <c r="I1085"/>
  <c r="J1085"/>
  <c r="K1085"/>
  <c r="L1085"/>
  <c r="M1085"/>
  <c r="N1085"/>
  <c r="O1085"/>
  <c r="P1085"/>
  <c r="Q1085"/>
  <c r="I1086"/>
  <c r="J1086"/>
  <c r="K1086"/>
  <c r="L1086"/>
  <c r="M1086"/>
  <c r="N1086"/>
  <c r="O1086"/>
  <c r="P1086"/>
  <c r="Q1086"/>
  <c r="I1087"/>
  <c r="J1087"/>
  <c r="K1087"/>
  <c r="L1087"/>
  <c r="M1087"/>
  <c r="N1087"/>
  <c r="O1087"/>
  <c r="P1087"/>
  <c r="Q1087"/>
  <c r="I1088"/>
  <c r="J1088"/>
  <c r="K1088"/>
  <c r="L1088"/>
  <c r="M1088"/>
  <c r="N1088"/>
  <c r="O1088"/>
  <c r="P1088"/>
  <c r="Q1088"/>
  <c r="I1089"/>
  <c r="J1089"/>
  <c r="K1089"/>
  <c r="L1089"/>
  <c r="M1089"/>
  <c r="N1089"/>
  <c r="O1089"/>
  <c r="P1089"/>
  <c r="Q1089"/>
  <c r="I1090"/>
  <c r="J1090"/>
  <c r="K1090"/>
  <c r="L1090"/>
  <c r="M1090"/>
  <c r="N1090"/>
  <c r="O1090"/>
  <c r="P1090"/>
  <c r="Q1090"/>
  <c r="I1091"/>
  <c r="J1091"/>
  <c r="K1091"/>
  <c r="L1091"/>
  <c r="M1091"/>
  <c r="N1091"/>
  <c r="O1091"/>
  <c r="P1091"/>
  <c r="Q1091"/>
  <c r="I1092"/>
  <c r="J1092"/>
  <c r="K1092"/>
  <c r="L1092"/>
  <c r="M1092"/>
  <c r="N1092"/>
  <c r="O1092"/>
  <c r="P1092"/>
  <c r="Q1092"/>
  <c r="I1093"/>
  <c r="J1093"/>
  <c r="K1093"/>
  <c r="L1093"/>
  <c r="M1093"/>
  <c r="N1093"/>
  <c r="O1093"/>
  <c r="P1093"/>
  <c r="Q1093"/>
  <c r="I1094"/>
  <c r="J1094"/>
  <c r="K1094"/>
  <c r="L1094"/>
  <c r="M1094"/>
  <c r="N1094"/>
  <c r="O1094"/>
  <c r="P1094"/>
  <c r="Q1094"/>
  <c r="I1095"/>
  <c r="J1095"/>
  <c r="K1095"/>
  <c r="L1095"/>
  <c r="M1095"/>
  <c r="N1095"/>
  <c r="O1095"/>
  <c r="P1095"/>
  <c r="Q1095"/>
  <c r="I1096"/>
  <c r="J1096"/>
  <c r="K1096"/>
  <c r="L1096"/>
  <c r="M1096"/>
  <c r="N1096"/>
  <c r="O1096"/>
  <c r="P1096"/>
  <c r="Q1096"/>
  <c r="I1097"/>
  <c r="J1097"/>
  <c r="K1097"/>
  <c r="L1097"/>
  <c r="M1097"/>
  <c r="N1097"/>
  <c r="O1097"/>
  <c r="P1097"/>
  <c r="Q1097"/>
  <c r="I1098"/>
  <c r="J1098"/>
  <c r="K1098"/>
  <c r="L1098"/>
  <c r="M1098"/>
  <c r="N1098"/>
  <c r="O1098"/>
  <c r="P1098"/>
  <c r="Q1098"/>
  <c r="I1099"/>
  <c r="J1099"/>
  <c r="K1099"/>
  <c r="L1099"/>
  <c r="M1099"/>
  <c r="N1099"/>
  <c r="O1099"/>
  <c r="P1099"/>
  <c r="Q1099"/>
  <c r="I1100"/>
  <c r="J1100"/>
  <c r="K1100"/>
  <c r="L1100"/>
  <c r="M1100"/>
  <c r="N1100"/>
  <c r="O1100"/>
  <c r="P1100"/>
  <c r="Q1100"/>
  <c r="I1101"/>
  <c r="J1101"/>
  <c r="K1101"/>
  <c r="L1101"/>
  <c r="M1101"/>
  <c r="N1101"/>
  <c r="O1101"/>
  <c r="P1101"/>
  <c r="Q1101"/>
  <c r="I1102"/>
  <c r="J1102"/>
  <c r="K1102"/>
  <c r="L1102"/>
  <c r="M1102"/>
  <c r="N1102"/>
  <c r="O1102"/>
  <c r="P1102"/>
  <c r="Q1102"/>
  <c r="I1103"/>
  <c r="J1103"/>
  <c r="K1103"/>
  <c r="L1103"/>
  <c r="M1103"/>
  <c r="N1103"/>
  <c r="O1103"/>
  <c r="P1103"/>
  <c r="Q1103"/>
  <c r="I1104"/>
  <c r="J1104"/>
  <c r="K1104"/>
  <c r="L1104"/>
  <c r="M1104"/>
  <c r="N1104"/>
  <c r="O1104"/>
  <c r="P1104"/>
  <c r="Q1104"/>
  <c r="I1105"/>
  <c r="J1105"/>
  <c r="K1105"/>
  <c r="L1105"/>
  <c r="M1105"/>
  <c r="N1105"/>
  <c r="O1105"/>
  <c r="P1105"/>
  <c r="Q1105"/>
  <c r="I1106"/>
  <c r="J1106"/>
  <c r="K1106"/>
  <c r="L1106"/>
  <c r="M1106"/>
  <c r="N1106"/>
  <c r="O1106"/>
  <c r="P1106"/>
  <c r="Q1106"/>
  <c r="I1107"/>
  <c r="J1107"/>
  <c r="K1107"/>
  <c r="L1107"/>
  <c r="M1107"/>
  <c r="N1107"/>
  <c r="O1107"/>
  <c r="P1107"/>
  <c r="Q1107"/>
  <c r="I1108"/>
  <c r="J1108"/>
  <c r="K1108"/>
  <c r="L1108"/>
  <c r="M1108"/>
  <c r="N1108"/>
  <c r="O1108"/>
  <c r="P1108"/>
  <c r="Q1108"/>
  <c r="I1109"/>
  <c r="J1109"/>
  <c r="K1109"/>
  <c r="L1109"/>
  <c r="M1109"/>
  <c r="N1109"/>
  <c r="O1109"/>
  <c r="P1109"/>
  <c r="Q1109"/>
  <c r="I1110"/>
  <c r="J1110"/>
  <c r="K1110"/>
  <c r="L1110"/>
  <c r="M1110"/>
  <c r="N1110"/>
  <c r="O1110"/>
  <c r="P1110"/>
  <c r="Q1110"/>
  <c r="I1111"/>
  <c r="J1111"/>
  <c r="K1111"/>
  <c r="L1111"/>
  <c r="M1111"/>
  <c r="N1111"/>
  <c r="O1111"/>
  <c r="P1111"/>
  <c r="Q1111"/>
  <c r="I1112"/>
  <c r="J1112"/>
  <c r="K1112"/>
  <c r="L1112"/>
  <c r="M1112"/>
  <c r="N1112"/>
  <c r="O1112"/>
  <c r="P1112"/>
  <c r="Q1112"/>
  <c r="I1113"/>
  <c r="J1113"/>
  <c r="K1113"/>
  <c r="L1113"/>
  <c r="M1113"/>
  <c r="N1113"/>
  <c r="O1113"/>
  <c r="P1113"/>
  <c r="Q1113"/>
  <c r="I1114"/>
  <c r="J1114"/>
  <c r="K1114"/>
  <c r="L1114"/>
  <c r="M1114"/>
  <c r="N1114"/>
  <c r="O1114"/>
  <c r="P1114"/>
  <c r="Q1114"/>
  <c r="I1115"/>
  <c r="J1115"/>
  <c r="K1115"/>
  <c r="L1115"/>
  <c r="M1115"/>
  <c r="N1115"/>
  <c r="O1115"/>
  <c r="P1115"/>
  <c r="Q1115"/>
  <c r="I1116"/>
  <c r="J1116"/>
  <c r="K1116"/>
  <c r="L1116"/>
  <c r="M1116"/>
  <c r="N1116"/>
  <c r="O1116"/>
  <c r="P1116"/>
  <c r="Q1116"/>
  <c r="I1117"/>
  <c r="J1117"/>
  <c r="K1117"/>
  <c r="L1117"/>
  <c r="M1117"/>
  <c r="N1117"/>
  <c r="O1117"/>
  <c r="P1117"/>
  <c r="Q1117"/>
  <c r="I1118"/>
  <c r="J1118"/>
  <c r="K1118"/>
  <c r="L1118"/>
  <c r="M1118"/>
  <c r="N1118"/>
  <c r="O1118"/>
  <c r="P1118"/>
  <c r="Q1118"/>
  <c r="I1119"/>
  <c r="J1119"/>
  <c r="K1119"/>
  <c r="L1119"/>
  <c r="M1119"/>
  <c r="N1119"/>
  <c r="O1119"/>
  <c r="P1119"/>
  <c r="Q1119"/>
  <c r="I1120"/>
  <c r="J1120"/>
  <c r="K1120"/>
  <c r="L1120"/>
  <c r="M1120"/>
  <c r="N1120"/>
  <c r="O1120"/>
  <c r="P1120"/>
  <c r="Q1120"/>
  <c r="I1121"/>
  <c r="J1121"/>
  <c r="K1121"/>
  <c r="L1121"/>
  <c r="M1121"/>
  <c r="N1121"/>
  <c r="O1121"/>
  <c r="P1121"/>
  <c r="Q1121"/>
  <c r="I1122"/>
  <c r="J1122"/>
  <c r="K1122"/>
  <c r="L1122"/>
  <c r="M1122"/>
  <c r="N1122"/>
  <c r="O1122"/>
  <c r="P1122"/>
  <c r="Q1122"/>
  <c r="I1123"/>
  <c r="J1123"/>
  <c r="K1123"/>
  <c r="L1123"/>
  <c r="M1123"/>
  <c r="N1123"/>
  <c r="O1123"/>
  <c r="P1123"/>
  <c r="Q1123"/>
  <c r="I1124"/>
  <c r="J1124"/>
  <c r="K1124"/>
  <c r="L1124"/>
  <c r="M1124"/>
  <c r="N1124"/>
  <c r="O1124"/>
  <c r="P1124"/>
  <c r="Q1124"/>
  <c r="I1125"/>
  <c r="J1125"/>
  <c r="K1125"/>
  <c r="L1125"/>
  <c r="M1125"/>
  <c r="N1125"/>
  <c r="O1125"/>
  <c r="P1125"/>
  <c r="Q1125"/>
  <c r="I1126"/>
  <c r="J1126"/>
  <c r="K1126"/>
  <c r="L1126"/>
  <c r="M1126"/>
  <c r="N1126"/>
  <c r="O1126"/>
  <c r="P1126"/>
  <c r="Q1126"/>
  <c r="I1127"/>
  <c r="J1127"/>
  <c r="K1127"/>
  <c r="L1127"/>
  <c r="M1127"/>
  <c r="N1127"/>
  <c r="O1127"/>
  <c r="P1127"/>
  <c r="Q1127"/>
  <c r="I1128"/>
  <c r="J1128"/>
  <c r="K1128"/>
  <c r="L1128"/>
  <c r="M1128"/>
  <c r="N1128"/>
  <c r="O1128"/>
  <c r="P1128"/>
  <c r="Q1128"/>
  <c r="I1129"/>
  <c r="J1129"/>
  <c r="K1129"/>
  <c r="L1129"/>
  <c r="M1129"/>
  <c r="N1129"/>
  <c r="O1129"/>
  <c r="P1129"/>
  <c r="Q1129"/>
  <c r="I1130"/>
  <c r="J1130"/>
  <c r="K1130"/>
  <c r="L1130"/>
  <c r="M1130"/>
  <c r="N1130"/>
  <c r="O1130"/>
  <c r="P1130"/>
  <c r="Q1130"/>
  <c r="I1131"/>
  <c r="J1131"/>
  <c r="K1131"/>
  <c r="L1131"/>
  <c r="M1131"/>
  <c r="N1131"/>
  <c r="O1131"/>
  <c r="P1131"/>
  <c r="Q1131"/>
  <c r="I1132"/>
  <c r="J1132"/>
  <c r="K1132"/>
  <c r="L1132"/>
  <c r="M1132"/>
  <c r="N1132"/>
  <c r="O1132"/>
  <c r="P1132"/>
  <c r="Q1132"/>
  <c r="I1133"/>
  <c r="J1133"/>
  <c r="K1133"/>
  <c r="L1133"/>
  <c r="M1133"/>
  <c r="N1133"/>
  <c r="O1133"/>
  <c r="P1133"/>
  <c r="Q1133"/>
  <c r="I1134"/>
  <c r="J1134"/>
  <c r="K1134"/>
  <c r="L1134"/>
  <c r="M1134"/>
  <c r="N1134"/>
  <c r="O1134"/>
  <c r="P1134"/>
  <c r="Q1134"/>
  <c r="I1135"/>
  <c r="J1135"/>
  <c r="K1135"/>
  <c r="L1135"/>
  <c r="M1135"/>
  <c r="N1135"/>
  <c r="O1135"/>
  <c r="P1135"/>
  <c r="Q1135"/>
  <c r="I1136"/>
  <c r="J1136"/>
  <c r="K1136"/>
  <c r="L1136"/>
  <c r="M1136"/>
  <c r="N1136"/>
  <c r="O1136"/>
  <c r="P1136"/>
  <c r="Q1136"/>
  <c r="I1137"/>
  <c r="J1137"/>
  <c r="K1137"/>
  <c r="L1137"/>
  <c r="M1137"/>
  <c r="N1137"/>
  <c r="O1137"/>
  <c r="P1137"/>
  <c r="Q1137"/>
  <c r="I1138"/>
  <c r="J1138"/>
  <c r="K1138"/>
  <c r="L1138"/>
  <c r="M1138"/>
  <c r="N1138"/>
  <c r="O1138"/>
  <c r="P1138"/>
  <c r="Q1138"/>
  <c r="I1139"/>
  <c r="J1139"/>
  <c r="K1139"/>
  <c r="L1139"/>
  <c r="M1139"/>
  <c r="N1139"/>
  <c r="O1139"/>
  <c r="P1139"/>
  <c r="Q1139"/>
  <c r="I1140"/>
  <c r="J1140"/>
  <c r="K1140"/>
  <c r="L1140"/>
  <c r="M1140"/>
  <c r="N1140"/>
  <c r="O1140"/>
  <c r="P1140"/>
  <c r="Q1140"/>
  <c r="I1141"/>
  <c r="J1141"/>
  <c r="K1141"/>
  <c r="L1141"/>
  <c r="M1141"/>
  <c r="N1141"/>
  <c r="O1141"/>
  <c r="P1141"/>
  <c r="Q1141"/>
  <c r="I1142"/>
  <c r="J1142"/>
  <c r="K1142"/>
  <c r="L1142"/>
  <c r="M1142"/>
  <c r="N1142"/>
  <c r="O1142"/>
  <c r="P1142"/>
  <c r="Q1142"/>
  <c r="I1143"/>
  <c r="J1143"/>
  <c r="K1143"/>
  <c r="L1143"/>
  <c r="M1143"/>
  <c r="N1143"/>
  <c r="O1143"/>
  <c r="P1143"/>
  <c r="Q1143"/>
  <c r="I1144"/>
  <c r="J1144"/>
  <c r="K1144"/>
  <c r="L1144"/>
  <c r="M1144"/>
  <c r="N1144"/>
  <c r="O1144"/>
  <c r="P1144"/>
  <c r="Q1144"/>
  <c r="I1145"/>
  <c r="J1145"/>
  <c r="K1145"/>
  <c r="L1145"/>
  <c r="M1145"/>
  <c r="N1145"/>
  <c r="O1145"/>
  <c r="P1145"/>
  <c r="Q1145"/>
  <c r="I1146"/>
  <c r="J1146"/>
  <c r="K1146"/>
  <c r="L1146"/>
  <c r="M1146"/>
  <c r="N1146"/>
  <c r="O1146"/>
  <c r="P1146"/>
  <c r="Q1146"/>
  <c r="I1147"/>
  <c r="J1147"/>
  <c r="K1147"/>
  <c r="L1147"/>
  <c r="M1147"/>
  <c r="N1147"/>
  <c r="O1147"/>
  <c r="P1147"/>
  <c r="Q1147"/>
  <c r="I1148"/>
  <c r="J1148"/>
  <c r="K1148"/>
  <c r="L1148"/>
  <c r="M1148"/>
  <c r="N1148"/>
  <c r="O1148"/>
  <c r="P1148"/>
  <c r="Q1148"/>
  <c r="I1149"/>
  <c r="J1149"/>
  <c r="K1149"/>
  <c r="L1149"/>
  <c r="M1149"/>
  <c r="N1149"/>
  <c r="O1149"/>
  <c r="P1149"/>
  <c r="Q1149"/>
  <c r="I1150"/>
  <c r="J1150"/>
  <c r="K1150"/>
  <c r="L1150"/>
  <c r="M1150"/>
  <c r="N1150"/>
  <c r="O1150"/>
  <c r="P1150"/>
  <c r="Q1150"/>
  <c r="I1151"/>
  <c r="J1151"/>
  <c r="K1151"/>
  <c r="L1151"/>
  <c r="M1151"/>
  <c r="N1151"/>
  <c r="O1151"/>
  <c r="P1151"/>
  <c r="Q1151"/>
  <c r="I1152"/>
  <c r="J1152"/>
  <c r="K1152"/>
  <c r="L1152"/>
  <c r="M1152"/>
  <c r="N1152"/>
  <c r="O1152"/>
  <c r="P1152"/>
  <c r="Q1152"/>
  <c r="I1153"/>
  <c r="J1153"/>
  <c r="K1153"/>
  <c r="L1153"/>
  <c r="M1153"/>
  <c r="N1153"/>
  <c r="O1153"/>
  <c r="P1153"/>
  <c r="Q1153"/>
  <c r="I1154"/>
  <c r="J1154"/>
  <c r="K1154"/>
  <c r="L1154"/>
  <c r="M1154"/>
  <c r="N1154"/>
  <c r="O1154"/>
  <c r="P1154"/>
  <c r="Q1154"/>
  <c r="I1155"/>
  <c r="J1155"/>
  <c r="K1155"/>
  <c r="L1155"/>
  <c r="M1155"/>
  <c r="N1155"/>
  <c r="O1155"/>
  <c r="P1155"/>
  <c r="Q1155"/>
  <c r="I1156"/>
  <c r="J1156"/>
  <c r="K1156"/>
  <c r="L1156"/>
  <c r="M1156"/>
  <c r="N1156"/>
  <c r="O1156"/>
  <c r="P1156"/>
  <c r="Q1156"/>
  <c r="I1157"/>
  <c r="J1157"/>
  <c r="K1157"/>
  <c r="L1157"/>
  <c r="M1157"/>
  <c r="N1157"/>
  <c r="O1157"/>
  <c r="P1157"/>
  <c r="Q1157"/>
  <c r="I1158"/>
  <c r="J1158"/>
  <c r="K1158"/>
  <c r="L1158"/>
  <c r="M1158"/>
  <c r="N1158"/>
  <c r="O1158"/>
  <c r="P1158"/>
  <c r="Q1158"/>
  <c r="I1159"/>
  <c r="J1159"/>
  <c r="K1159"/>
  <c r="L1159"/>
  <c r="M1159"/>
  <c r="N1159"/>
  <c r="O1159"/>
  <c r="P1159"/>
  <c r="Q1159"/>
  <c r="I1160"/>
  <c r="J1160"/>
  <c r="K1160"/>
  <c r="L1160"/>
  <c r="M1160"/>
  <c r="N1160"/>
  <c r="O1160"/>
  <c r="P1160"/>
  <c r="Q1160"/>
  <c r="I1161"/>
  <c r="J1161"/>
  <c r="K1161"/>
  <c r="L1161"/>
  <c r="M1161"/>
  <c r="N1161"/>
  <c r="O1161"/>
  <c r="P1161"/>
  <c r="Q1161"/>
  <c r="I1162"/>
  <c r="J1162"/>
  <c r="K1162"/>
  <c r="L1162"/>
  <c r="M1162"/>
  <c r="N1162"/>
  <c r="O1162"/>
  <c r="P1162"/>
  <c r="Q1162"/>
  <c r="I1163"/>
  <c r="J1163"/>
  <c r="K1163"/>
  <c r="L1163"/>
  <c r="M1163"/>
  <c r="N1163"/>
  <c r="O1163"/>
  <c r="P1163"/>
  <c r="Q1163"/>
  <c r="I1164"/>
  <c r="J1164"/>
  <c r="K1164"/>
  <c r="L1164"/>
  <c r="M1164"/>
  <c r="N1164"/>
  <c r="O1164"/>
  <c r="P1164"/>
  <c r="Q1164"/>
  <c r="I1165"/>
  <c r="J1165"/>
  <c r="K1165"/>
  <c r="L1165"/>
  <c r="M1165"/>
  <c r="N1165"/>
  <c r="O1165"/>
  <c r="P1165"/>
  <c r="Q1165"/>
  <c r="I1166"/>
  <c r="J1166"/>
  <c r="K1166"/>
  <c r="L1166"/>
  <c r="M1166"/>
  <c r="N1166"/>
  <c r="O1166"/>
  <c r="P1166"/>
  <c r="Q1166"/>
  <c r="I1167"/>
  <c r="J1167"/>
  <c r="K1167"/>
  <c r="L1167"/>
  <c r="M1167"/>
  <c r="N1167"/>
  <c r="O1167"/>
  <c r="P1167"/>
  <c r="Q1167"/>
  <c r="I1168"/>
  <c r="J1168"/>
  <c r="K1168"/>
  <c r="L1168"/>
  <c r="M1168"/>
  <c r="N1168"/>
  <c r="O1168"/>
  <c r="P1168"/>
  <c r="Q1168"/>
  <c r="I1169"/>
  <c r="J1169"/>
  <c r="K1169"/>
  <c r="L1169"/>
  <c r="M1169"/>
  <c r="N1169"/>
  <c r="O1169"/>
  <c r="P1169"/>
  <c r="Q1169"/>
  <c r="I1170"/>
  <c r="J1170"/>
  <c r="K1170"/>
  <c r="L1170"/>
  <c r="M1170"/>
  <c r="N1170"/>
  <c r="O1170"/>
  <c r="P1170"/>
  <c r="Q1170"/>
  <c r="I1171"/>
  <c r="J1171"/>
  <c r="K1171"/>
  <c r="L1171"/>
  <c r="M1171"/>
  <c r="N1171"/>
  <c r="O1171"/>
  <c r="P1171"/>
  <c r="Q1171"/>
  <c r="I1172"/>
  <c r="J1172"/>
  <c r="K1172"/>
  <c r="L1172"/>
  <c r="M1172"/>
  <c r="N1172"/>
  <c r="O1172"/>
  <c r="P1172"/>
  <c r="Q1172"/>
  <c r="I1173"/>
  <c r="J1173"/>
  <c r="K1173"/>
  <c r="L1173"/>
  <c r="M1173"/>
  <c r="N1173"/>
  <c r="O1173"/>
  <c r="P1173"/>
  <c r="Q1173"/>
  <c r="I1174"/>
  <c r="J1174"/>
  <c r="K1174"/>
  <c r="L1174"/>
  <c r="M1174"/>
  <c r="N1174"/>
  <c r="O1174"/>
  <c r="P1174"/>
  <c r="Q1174"/>
  <c r="I1175"/>
  <c r="J1175"/>
  <c r="K1175"/>
  <c r="L1175"/>
  <c r="M1175"/>
  <c r="N1175"/>
  <c r="O1175"/>
  <c r="P1175"/>
  <c r="Q1175"/>
  <c r="I1176"/>
  <c r="J1176"/>
  <c r="K1176"/>
  <c r="L1176"/>
  <c r="M1176"/>
  <c r="N1176"/>
  <c r="O1176"/>
  <c r="P1176"/>
  <c r="Q1176"/>
  <c r="I1177"/>
  <c r="J1177"/>
  <c r="K1177"/>
  <c r="L1177"/>
  <c r="M1177"/>
  <c r="N1177"/>
  <c r="O1177"/>
  <c r="P1177"/>
  <c r="Q1177"/>
  <c r="I1178"/>
  <c r="J1178"/>
  <c r="K1178"/>
  <c r="L1178"/>
  <c r="M1178"/>
  <c r="N1178"/>
  <c r="O1178"/>
  <c r="P1178"/>
  <c r="Q1178"/>
  <c r="I1179"/>
  <c r="J1179"/>
  <c r="K1179"/>
  <c r="L1179"/>
  <c r="M1179"/>
  <c r="N1179"/>
  <c r="O1179"/>
  <c r="P1179"/>
  <c r="Q1179"/>
  <c r="I1180"/>
  <c r="J1180"/>
  <c r="K1180"/>
  <c r="L1180"/>
  <c r="M1180"/>
  <c r="N1180"/>
  <c r="O1180"/>
  <c r="P1180"/>
  <c r="Q1180"/>
  <c r="I1181"/>
  <c r="J1181"/>
  <c r="K1181"/>
  <c r="L1181"/>
  <c r="M1181"/>
  <c r="N1181"/>
  <c r="O1181"/>
  <c r="P1181"/>
  <c r="Q1181"/>
  <c r="I1182"/>
  <c r="J1182"/>
  <c r="K1182"/>
  <c r="L1182"/>
  <c r="M1182"/>
  <c r="N1182"/>
  <c r="O1182"/>
  <c r="P1182"/>
  <c r="Q1182"/>
  <c r="I1183"/>
  <c r="J1183"/>
  <c r="K1183"/>
  <c r="L1183"/>
  <c r="M1183"/>
  <c r="N1183"/>
  <c r="O1183"/>
  <c r="P1183"/>
  <c r="Q1183"/>
  <c r="I1184"/>
  <c r="J1184"/>
  <c r="K1184"/>
  <c r="L1184"/>
  <c r="M1184"/>
  <c r="N1184"/>
  <c r="O1184"/>
  <c r="P1184"/>
  <c r="Q1184"/>
  <c r="I1185"/>
  <c r="J1185"/>
  <c r="K1185"/>
  <c r="L1185"/>
  <c r="M1185"/>
  <c r="N1185"/>
  <c r="O1185"/>
  <c r="P1185"/>
  <c r="Q1185"/>
  <c r="I1186"/>
  <c r="J1186"/>
  <c r="K1186"/>
  <c r="L1186"/>
  <c r="M1186"/>
  <c r="N1186"/>
  <c r="O1186"/>
  <c r="P1186"/>
  <c r="Q1186"/>
  <c r="I1187"/>
  <c r="J1187"/>
  <c r="K1187"/>
  <c r="L1187"/>
  <c r="M1187"/>
  <c r="N1187"/>
  <c r="O1187"/>
  <c r="P1187"/>
  <c r="Q1187"/>
  <c r="I1188"/>
  <c r="J1188"/>
  <c r="K1188"/>
  <c r="L1188"/>
  <c r="M1188"/>
  <c r="N1188"/>
  <c r="O1188"/>
  <c r="P1188"/>
  <c r="Q1188"/>
  <c r="I1189"/>
  <c r="J1189"/>
  <c r="K1189"/>
  <c r="L1189"/>
  <c r="M1189"/>
  <c r="N1189"/>
  <c r="O1189"/>
  <c r="P1189"/>
  <c r="Q1189"/>
  <c r="I1190"/>
  <c r="J1190"/>
  <c r="K1190"/>
  <c r="L1190"/>
  <c r="M1190"/>
  <c r="N1190"/>
  <c r="O1190"/>
  <c r="P1190"/>
  <c r="Q1190"/>
  <c r="I1191"/>
  <c r="J1191"/>
  <c r="K1191"/>
  <c r="L1191"/>
  <c r="M1191"/>
  <c r="N1191"/>
  <c r="O1191"/>
  <c r="P1191"/>
  <c r="Q1191"/>
  <c r="I1192"/>
  <c r="J1192"/>
  <c r="K1192"/>
  <c r="L1192"/>
  <c r="M1192"/>
  <c r="N1192"/>
  <c r="O1192"/>
  <c r="P1192"/>
  <c r="Q1192"/>
  <c r="I1193"/>
  <c r="J1193"/>
  <c r="K1193"/>
  <c r="L1193"/>
  <c r="M1193"/>
  <c r="N1193"/>
  <c r="O1193"/>
  <c r="P1193"/>
  <c r="Q1193"/>
  <c r="I1194"/>
  <c r="J1194"/>
  <c r="K1194"/>
  <c r="L1194"/>
  <c r="M1194"/>
  <c r="N1194"/>
  <c r="O1194"/>
  <c r="P1194"/>
  <c r="Q1194"/>
  <c r="I1195"/>
  <c r="J1195"/>
  <c r="K1195"/>
  <c r="L1195"/>
  <c r="M1195"/>
  <c r="N1195"/>
  <c r="O1195"/>
  <c r="P1195"/>
  <c r="Q1195"/>
  <c r="I1196"/>
  <c r="J1196"/>
  <c r="K1196"/>
  <c r="L1196"/>
  <c r="M1196"/>
  <c r="N1196"/>
  <c r="O1196"/>
  <c r="P1196"/>
  <c r="Q1196"/>
  <c r="I1197"/>
  <c r="J1197"/>
  <c r="K1197"/>
  <c r="L1197"/>
  <c r="M1197"/>
  <c r="N1197"/>
  <c r="O1197"/>
  <c r="P1197"/>
  <c r="Q1197"/>
  <c r="I1198"/>
  <c r="J1198"/>
  <c r="K1198"/>
  <c r="L1198"/>
  <c r="M1198"/>
  <c r="N1198"/>
  <c r="O1198"/>
  <c r="P1198"/>
  <c r="Q1198"/>
  <c r="I1199"/>
  <c r="J1199"/>
  <c r="K1199"/>
  <c r="L1199"/>
  <c r="M1199"/>
  <c r="N1199"/>
  <c r="O1199"/>
  <c r="P1199"/>
  <c r="Q1199"/>
  <c r="I1200"/>
  <c r="J1200"/>
  <c r="K1200"/>
  <c r="L1200"/>
  <c r="M1200"/>
  <c r="N1200"/>
  <c r="O1200"/>
  <c r="P1200"/>
  <c r="Q1200"/>
  <c r="I1201"/>
  <c r="J1201"/>
  <c r="K1201"/>
  <c r="L1201"/>
  <c r="M1201"/>
  <c r="N1201"/>
  <c r="O1201"/>
  <c r="P1201"/>
  <c r="Q1201"/>
  <c r="I1202"/>
  <c r="J1202"/>
  <c r="K1202"/>
  <c r="L1202"/>
  <c r="M1202"/>
  <c r="N1202"/>
  <c r="O1202"/>
  <c r="P1202"/>
  <c r="Q1202"/>
  <c r="I1203"/>
  <c r="J1203"/>
  <c r="K1203"/>
  <c r="L1203"/>
  <c r="M1203"/>
  <c r="N1203"/>
  <c r="O1203"/>
  <c r="P1203"/>
  <c r="Q1203"/>
  <c r="I1204"/>
  <c r="J1204"/>
  <c r="K1204"/>
  <c r="L1204"/>
  <c r="M1204"/>
  <c r="N1204"/>
  <c r="O1204"/>
  <c r="P1204"/>
  <c r="Q1204"/>
  <c r="I1205"/>
  <c r="J1205"/>
  <c r="K1205"/>
  <c r="L1205"/>
  <c r="M1205"/>
  <c r="N1205"/>
  <c r="O1205"/>
  <c r="P1205"/>
  <c r="Q1205"/>
  <c r="I1206"/>
  <c r="J1206"/>
  <c r="K1206"/>
  <c r="L1206"/>
  <c r="M1206"/>
  <c r="N1206"/>
  <c r="O1206"/>
  <c r="P1206"/>
  <c r="Q1206"/>
  <c r="I1207"/>
  <c r="J1207"/>
  <c r="K1207"/>
  <c r="L1207"/>
  <c r="M1207"/>
  <c r="N1207"/>
  <c r="O1207"/>
  <c r="P1207"/>
  <c r="Q1207"/>
  <c r="I1208"/>
  <c r="J1208"/>
  <c r="K1208"/>
  <c r="L1208"/>
  <c r="M1208"/>
  <c r="N1208"/>
  <c r="O1208"/>
  <c r="P1208"/>
  <c r="Q1208"/>
  <c r="I1209"/>
  <c r="J1209"/>
  <c r="K1209"/>
  <c r="L1209"/>
  <c r="M1209"/>
  <c r="N1209"/>
  <c r="O1209"/>
  <c r="P1209"/>
  <c r="Q1209"/>
  <c r="I1210"/>
  <c r="J1210"/>
  <c r="K1210"/>
  <c r="L1210"/>
  <c r="M1210"/>
  <c r="N1210"/>
  <c r="O1210"/>
  <c r="P1210"/>
  <c r="Q1210"/>
  <c r="I1211"/>
  <c r="J1211"/>
  <c r="K1211"/>
  <c r="L1211"/>
  <c r="M1211"/>
  <c r="N1211"/>
  <c r="O1211"/>
  <c r="P1211"/>
  <c r="Q1211"/>
  <c r="I1212"/>
  <c r="J1212"/>
  <c r="K1212"/>
  <c r="L1212"/>
  <c r="M1212"/>
  <c r="N1212"/>
  <c r="O1212"/>
  <c r="P1212"/>
  <c r="Q1212"/>
  <c r="I1213"/>
  <c r="J1213"/>
  <c r="K1213"/>
  <c r="L1213"/>
  <c r="M1213"/>
  <c r="N1213"/>
  <c r="O1213"/>
  <c r="P1213"/>
  <c r="Q1213"/>
  <c r="I1214"/>
  <c r="J1214"/>
  <c r="K1214"/>
  <c r="L1214"/>
  <c r="M1214"/>
  <c r="N1214"/>
  <c r="O1214"/>
  <c r="P1214"/>
  <c r="Q1214"/>
  <c r="I1215"/>
  <c r="J1215"/>
  <c r="K1215"/>
  <c r="L1215"/>
  <c r="M1215"/>
  <c r="N1215"/>
  <c r="O1215"/>
  <c r="P1215"/>
  <c r="Q1215"/>
  <c r="I1216"/>
  <c r="J1216"/>
  <c r="K1216"/>
  <c r="L1216"/>
  <c r="M1216"/>
  <c r="N1216"/>
  <c r="O1216"/>
  <c r="P1216"/>
  <c r="Q1216"/>
  <c r="I1217"/>
  <c r="J1217"/>
  <c r="K1217"/>
  <c r="L1217"/>
  <c r="M1217"/>
  <c r="N1217"/>
  <c r="O1217"/>
  <c r="P1217"/>
  <c r="Q1217"/>
  <c r="I1218"/>
  <c r="J1218"/>
  <c r="K1218"/>
  <c r="L1218"/>
  <c r="M1218"/>
  <c r="N1218"/>
  <c r="O1218"/>
  <c r="P1218"/>
  <c r="Q1218"/>
  <c r="I1219"/>
  <c r="J1219"/>
  <c r="K1219"/>
  <c r="L1219"/>
  <c r="M1219"/>
  <c r="N1219"/>
  <c r="O1219"/>
  <c r="P1219"/>
  <c r="Q1219"/>
  <c r="I1220"/>
  <c r="J1220"/>
  <c r="K1220"/>
  <c r="L1220"/>
  <c r="M1220"/>
  <c r="N1220"/>
  <c r="O1220"/>
  <c r="P1220"/>
  <c r="Q1220"/>
  <c r="I1221"/>
  <c r="J1221"/>
  <c r="K1221"/>
  <c r="L1221"/>
  <c r="M1221"/>
  <c r="N1221"/>
  <c r="O1221"/>
  <c r="P1221"/>
  <c r="Q1221"/>
  <c r="I1222"/>
  <c r="J1222"/>
  <c r="K1222"/>
  <c r="L1222"/>
  <c r="M1222"/>
  <c r="N1222"/>
  <c r="O1222"/>
  <c r="P1222"/>
  <c r="Q1222"/>
  <c r="I1223"/>
  <c r="J1223"/>
  <c r="K1223"/>
  <c r="L1223"/>
  <c r="M1223"/>
  <c r="N1223"/>
  <c r="O1223"/>
  <c r="P1223"/>
  <c r="Q1223"/>
  <c r="I1224"/>
  <c r="J1224"/>
  <c r="K1224"/>
  <c r="L1224"/>
  <c r="M1224"/>
  <c r="N1224"/>
  <c r="O1224"/>
  <c r="P1224"/>
  <c r="Q1224"/>
  <c r="I1225"/>
  <c r="J1225"/>
  <c r="K1225"/>
  <c r="L1225"/>
  <c r="M1225"/>
  <c r="N1225"/>
  <c r="O1225"/>
  <c r="P1225"/>
  <c r="Q1225"/>
  <c r="I1226"/>
  <c r="J1226"/>
  <c r="K1226"/>
  <c r="L1226"/>
  <c r="M1226"/>
  <c r="N1226"/>
  <c r="O1226"/>
  <c r="P1226"/>
  <c r="Q1226"/>
  <c r="I1227"/>
  <c r="J1227"/>
  <c r="K1227"/>
  <c r="L1227"/>
  <c r="M1227"/>
  <c r="N1227"/>
  <c r="O1227"/>
  <c r="P1227"/>
  <c r="Q1227"/>
  <c r="I1228"/>
  <c r="J1228"/>
  <c r="K1228"/>
  <c r="L1228"/>
  <c r="M1228"/>
  <c r="N1228"/>
  <c r="O1228"/>
  <c r="P1228"/>
  <c r="Q1228"/>
  <c r="I1229"/>
  <c r="J1229"/>
  <c r="K1229"/>
  <c r="L1229"/>
  <c r="M1229"/>
  <c r="N1229"/>
  <c r="O1229"/>
  <c r="P1229"/>
  <c r="Q1229"/>
  <c r="I1230"/>
  <c r="J1230"/>
  <c r="K1230"/>
  <c r="L1230"/>
  <c r="M1230"/>
  <c r="N1230"/>
  <c r="O1230"/>
  <c r="P1230"/>
  <c r="Q1230"/>
  <c r="I1231"/>
  <c r="J1231"/>
  <c r="K1231"/>
  <c r="L1231"/>
  <c r="M1231"/>
  <c r="N1231"/>
  <c r="O1231"/>
  <c r="P1231"/>
  <c r="Q1231"/>
  <c r="I1232"/>
  <c r="J1232"/>
  <c r="K1232"/>
  <c r="L1232"/>
  <c r="M1232"/>
  <c r="N1232"/>
  <c r="O1232"/>
  <c r="P1232"/>
  <c r="Q1232"/>
  <c r="I1233"/>
  <c r="J1233"/>
  <c r="K1233"/>
  <c r="L1233"/>
  <c r="M1233"/>
  <c r="N1233"/>
  <c r="O1233"/>
  <c r="P1233"/>
  <c r="Q1233"/>
  <c r="I1234"/>
  <c r="J1234"/>
  <c r="K1234"/>
  <c r="L1234"/>
  <c r="M1234"/>
  <c r="N1234"/>
  <c r="O1234"/>
  <c r="P1234"/>
  <c r="Q1234"/>
  <c r="I1235"/>
  <c r="J1235"/>
  <c r="K1235"/>
  <c r="L1235"/>
  <c r="M1235"/>
  <c r="N1235"/>
  <c r="O1235"/>
  <c r="P1235"/>
  <c r="Q1235"/>
  <c r="I1236"/>
  <c r="J1236"/>
  <c r="K1236"/>
  <c r="L1236"/>
  <c r="M1236"/>
  <c r="N1236"/>
  <c r="O1236"/>
  <c r="P1236"/>
  <c r="Q1236"/>
  <c r="I1237"/>
  <c r="J1237"/>
  <c r="K1237"/>
  <c r="L1237"/>
  <c r="M1237"/>
  <c r="N1237"/>
  <c r="O1237"/>
  <c r="P1237"/>
  <c r="Q1237"/>
  <c r="I1238"/>
  <c r="J1238"/>
  <c r="K1238"/>
  <c r="L1238"/>
  <c r="M1238"/>
  <c r="N1238"/>
  <c r="O1238"/>
  <c r="P1238"/>
  <c r="Q1238"/>
  <c r="I1239"/>
  <c r="J1239"/>
  <c r="K1239"/>
  <c r="L1239"/>
  <c r="M1239"/>
  <c r="N1239"/>
  <c r="O1239"/>
  <c r="P1239"/>
  <c r="Q1239"/>
  <c r="I1240"/>
  <c r="J1240"/>
  <c r="K1240"/>
  <c r="L1240"/>
  <c r="M1240"/>
  <c r="N1240"/>
  <c r="O1240"/>
  <c r="P1240"/>
  <c r="Q1240"/>
  <c r="I1241"/>
  <c r="J1241"/>
  <c r="K1241"/>
  <c r="L1241"/>
  <c r="M1241"/>
  <c r="N1241"/>
  <c r="O1241"/>
  <c r="P1241"/>
  <c r="Q1241"/>
  <c r="I1242"/>
  <c r="J1242"/>
  <c r="K1242"/>
  <c r="L1242"/>
  <c r="M1242"/>
  <c r="N1242"/>
  <c r="O1242"/>
  <c r="P1242"/>
  <c r="Q1242"/>
  <c r="I1243"/>
  <c r="J1243"/>
  <c r="K1243"/>
  <c r="L1243"/>
  <c r="M1243"/>
  <c r="N1243"/>
  <c r="O1243"/>
  <c r="P1243"/>
  <c r="Q1243"/>
  <c r="I19"/>
  <c r="J19"/>
  <c r="K19"/>
  <c r="L19"/>
  <c r="M19"/>
  <c r="N19"/>
  <c r="O19"/>
  <c r="P19"/>
  <c r="Q19"/>
  <c r="I20"/>
  <c r="J20"/>
  <c r="K20"/>
  <c r="L20"/>
  <c r="M20"/>
  <c r="N20"/>
  <c r="O20"/>
  <c r="P20"/>
  <c r="Q20"/>
  <c r="I21"/>
  <c r="J21"/>
  <c r="K21"/>
  <c r="L21"/>
  <c r="M21"/>
  <c r="N21"/>
  <c r="O21"/>
  <c r="P21"/>
  <c r="Q21"/>
  <c r="I22"/>
  <c r="J22"/>
  <c r="K22"/>
  <c r="L22"/>
  <c r="M22"/>
  <c r="N22"/>
  <c r="O22"/>
  <c r="P22"/>
  <c r="Q22"/>
  <c r="I23"/>
  <c r="J23"/>
  <c r="K23"/>
  <c r="L23"/>
  <c r="M23"/>
  <c r="N23"/>
  <c r="O23"/>
  <c r="P23"/>
  <c r="Q23"/>
  <c r="I24"/>
  <c r="J24"/>
  <c r="K24"/>
  <c r="L24"/>
  <c r="M24"/>
  <c r="N24"/>
  <c r="O24"/>
  <c r="P24"/>
  <c r="Q24"/>
  <c r="I25"/>
  <c r="J25"/>
  <c r="K25"/>
  <c r="L25"/>
  <c r="M25"/>
  <c r="N25"/>
  <c r="O25"/>
  <c r="P25"/>
  <c r="Q25"/>
  <c r="I26"/>
  <c r="J26"/>
  <c r="K26"/>
  <c r="L26"/>
  <c r="M26"/>
  <c r="N26"/>
  <c r="O26"/>
  <c r="P26"/>
  <c r="Q26"/>
  <c r="I3"/>
  <c r="J3"/>
  <c r="K3"/>
  <c r="L3"/>
  <c r="M3"/>
  <c r="N3"/>
  <c r="O3"/>
  <c r="P3"/>
  <c r="Q3"/>
  <c r="I4"/>
  <c r="J4"/>
  <c r="K4"/>
  <c r="L4"/>
  <c r="M4"/>
  <c r="N4"/>
  <c r="O4"/>
  <c r="P4"/>
  <c r="Q4"/>
  <c r="I5"/>
  <c r="J5"/>
  <c r="K5"/>
  <c r="L5"/>
  <c r="M5"/>
  <c r="N5"/>
  <c r="O5"/>
  <c r="P5"/>
  <c r="Q5"/>
  <c r="I6"/>
  <c r="J6"/>
  <c r="K6"/>
  <c r="L6"/>
  <c r="M6"/>
  <c r="N6"/>
  <c r="O6"/>
  <c r="P6"/>
  <c r="Q6"/>
  <c r="I7"/>
  <c r="J7"/>
  <c r="K7"/>
  <c r="L7"/>
  <c r="M7"/>
  <c r="N7"/>
  <c r="O7"/>
  <c r="P7"/>
  <c r="Q7"/>
  <c r="I8"/>
  <c r="J8"/>
  <c r="K8"/>
  <c r="L8"/>
  <c r="M8"/>
  <c r="N8"/>
  <c r="O8"/>
  <c r="P8"/>
  <c r="Q8"/>
  <c r="I9"/>
  <c r="J9"/>
  <c r="K9"/>
  <c r="L9"/>
  <c r="M9"/>
  <c r="N9"/>
  <c r="O9"/>
  <c r="P9"/>
  <c r="Q9"/>
  <c r="I10"/>
  <c r="J10"/>
  <c r="K10"/>
  <c r="L10"/>
  <c r="M10"/>
  <c r="N10"/>
  <c r="O10"/>
  <c r="P10"/>
  <c r="Q10"/>
  <c r="I11"/>
  <c r="J11"/>
  <c r="K11"/>
  <c r="L11"/>
  <c r="M11"/>
  <c r="N11"/>
  <c r="O11"/>
  <c r="P11"/>
  <c r="Q11"/>
  <c r="I12"/>
  <c r="J12"/>
  <c r="K12"/>
  <c r="L12"/>
  <c r="M12"/>
  <c r="N12"/>
  <c r="O12"/>
  <c r="P12"/>
  <c r="Q12"/>
  <c r="I13"/>
  <c r="J13"/>
  <c r="K13"/>
  <c r="L13"/>
  <c r="M13"/>
  <c r="N13"/>
  <c r="O13"/>
  <c r="P13"/>
  <c r="Q13"/>
  <c r="I14"/>
  <c r="J14"/>
  <c r="K14"/>
  <c r="L14"/>
  <c r="M14"/>
  <c r="N14"/>
  <c r="O14"/>
  <c r="P14"/>
  <c r="Q14"/>
  <c r="I15"/>
  <c r="J15"/>
  <c r="K15"/>
  <c r="L15"/>
  <c r="M15"/>
  <c r="N15"/>
  <c r="O15"/>
  <c r="P15"/>
  <c r="Q15"/>
  <c r="I16"/>
  <c r="J16"/>
  <c r="K16"/>
  <c r="L16"/>
  <c r="M16"/>
  <c r="N16"/>
  <c r="O16"/>
  <c r="P16"/>
  <c r="Q16"/>
  <c r="I17"/>
  <c r="J17"/>
  <c r="K17"/>
  <c r="L17"/>
  <c r="M17"/>
  <c r="N17"/>
  <c r="O17"/>
  <c r="P17"/>
  <c r="Q17"/>
  <c r="I18"/>
  <c r="J18"/>
  <c r="K18"/>
  <c r="L18"/>
  <c r="M18"/>
  <c r="N18"/>
  <c r="O18"/>
  <c r="P18"/>
  <c r="Q18"/>
  <c r="Q2"/>
  <c r="P2"/>
  <c r="M2"/>
  <c r="L2"/>
  <c r="J2"/>
  <c r="I2"/>
  <c r="O2"/>
  <c r="N2"/>
</calcChain>
</file>

<file path=xl/sharedStrings.xml><?xml version="1.0" encoding="utf-8"?>
<sst xmlns="http://schemas.openxmlformats.org/spreadsheetml/2006/main" count="25926" uniqueCount="3898">
  <si>
    <t>Sequence_ID</t>
  </si>
  <si>
    <t>Sequence_AC</t>
  </si>
  <si>
    <t>Sequence_length</t>
  </si>
  <si>
    <t>Pfam_AC</t>
  </si>
  <si>
    <t>From</t>
  </si>
  <si>
    <t>To</t>
  </si>
  <si>
    <t>Pfam_seq_num</t>
  </si>
  <si>
    <t>Description</t>
  </si>
  <si>
    <t>A0AXC9_BURCH</t>
  </si>
  <si>
    <t>A0AXC9</t>
  </si>
  <si>
    <t>PF05101</t>
  </si>
  <si>
    <t>PF05101.8 Type IV secretory pathway, VirB3-like protein</t>
  </si>
  <si>
    <t>A0KUP9_SHESA</t>
  </si>
  <si>
    <t>A0KUP9</t>
  </si>
  <si>
    <t>A1AYC7_PARDP</t>
  </si>
  <si>
    <t>A1AYC7</t>
  </si>
  <si>
    <t>A1B238_PARDP</t>
  </si>
  <si>
    <t>A1B238</t>
  </si>
  <si>
    <t>A1B6Y3_PARDP</t>
  </si>
  <si>
    <t>A1B6Y3</t>
  </si>
  <si>
    <t>A1TK40_ACIAC</t>
  </si>
  <si>
    <t>A1TK40</t>
  </si>
  <si>
    <t>A1VQ78_POLNA</t>
  </si>
  <si>
    <t>A1VQ78</t>
  </si>
  <si>
    <t>A1VV02_POLNA</t>
  </si>
  <si>
    <t>A1VV02</t>
  </si>
  <si>
    <t>A1W9X5_ACISJ</t>
  </si>
  <si>
    <t>A1W9X5</t>
  </si>
  <si>
    <t>A1WDP6_ACISJ</t>
  </si>
  <si>
    <t>A1WDP6</t>
  </si>
  <si>
    <t>A1WZW8_CAMJJ</t>
  </si>
  <si>
    <t>A1WZW8</t>
  </si>
  <si>
    <t>PF12846</t>
  </si>
  <si>
    <t>PF12846.2 AAA-like domain</t>
  </si>
  <si>
    <t>PF03135</t>
  </si>
  <si>
    <t>PF03135.9 CagE, TrbE, VirB family, component of type IV transporter system</t>
  </si>
  <si>
    <t>A1YBN1_9GAMM</t>
  </si>
  <si>
    <t>A1YBN1</t>
  </si>
  <si>
    <t>A3EW08_9BACT</t>
  </si>
  <si>
    <t>A3EW08</t>
  </si>
  <si>
    <t>A3K4J3_9RHOB</t>
  </si>
  <si>
    <t>A3K4J3</t>
  </si>
  <si>
    <t>A3LA76_PSEAI</t>
  </si>
  <si>
    <t>A3LA76</t>
  </si>
  <si>
    <t>A3SS19_9RHOB</t>
  </si>
  <si>
    <t>A3SS19</t>
  </si>
  <si>
    <t>A3T2L4_9RHOB</t>
  </si>
  <si>
    <t>A3T2L4</t>
  </si>
  <si>
    <t>A3T386_9RHOB</t>
  </si>
  <si>
    <t>A3T386</t>
  </si>
  <si>
    <t>A3TZH8_9RHOB</t>
  </si>
  <si>
    <t>A3TZH8</t>
  </si>
  <si>
    <t>A3U059_9RHOB</t>
  </si>
  <si>
    <t>A3U059</t>
  </si>
  <si>
    <t>A3U3A5_9RHOB</t>
  </si>
  <si>
    <t>A3U3A5</t>
  </si>
  <si>
    <t>A3U3F7_9RHOB</t>
  </si>
  <si>
    <t>A3U3F7</t>
  </si>
  <si>
    <t>A3UHM3_9RHOB</t>
  </si>
  <si>
    <t>A3UHM3</t>
  </si>
  <si>
    <t>A3VIX0_9RHOB</t>
  </si>
  <si>
    <t>A3VIX0</t>
  </si>
  <si>
    <t>A3VJ89_9RHOB</t>
  </si>
  <si>
    <t>A3VJ89</t>
  </si>
  <si>
    <t>A3W3E4_9RHOB</t>
  </si>
  <si>
    <t>A3W3E4</t>
  </si>
  <si>
    <t>A3W6D6_9RHOB</t>
  </si>
  <si>
    <t>A3W6D6</t>
  </si>
  <si>
    <t>A3W8H4_9RHOB</t>
  </si>
  <si>
    <t>A3W8H4</t>
  </si>
  <si>
    <t>A3W931_9RHOB</t>
  </si>
  <si>
    <t>A3W931</t>
  </si>
  <si>
    <t>A3WHY5_9SPHN</t>
  </si>
  <si>
    <t>A3WHY5</t>
  </si>
  <si>
    <t>A3XDV8_9RHOB</t>
  </si>
  <si>
    <t>A3XDV8</t>
  </si>
  <si>
    <t>A3XE97_9RHOB</t>
  </si>
  <si>
    <t>A3XE97</t>
  </si>
  <si>
    <t>A3ZFR7_CAMJU</t>
  </si>
  <si>
    <t>A3ZFR7</t>
  </si>
  <si>
    <t>A4AAL4_9GAMM</t>
  </si>
  <si>
    <t>A4AAL4</t>
  </si>
  <si>
    <t>A4GZG0_KLEPN</t>
  </si>
  <si>
    <t>A4GZG0</t>
  </si>
  <si>
    <t>PB038440</t>
  </si>
  <si>
    <t>A4JR13_BURVG</t>
  </si>
  <si>
    <t>A4JR13</t>
  </si>
  <si>
    <t>A4JUP3_BURVG</t>
  </si>
  <si>
    <t>A4JUP3</t>
  </si>
  <si>
    <t>A4KVR9_SINMM</t>
  </si>
  <si>
    <t>A4KVR9</t>
  </si>
  <si>
    <t>A4X0Q8_RHOS5</t>
  </si>
  <si>
    <t>A4X0Q8</t>
  </si>
  <si>
    <t>A5CFA9_ORITB</t>
  </si>
  <si>
    <t>A5CFA9</t>
  </si>
  <si>
    <t>A5EC27_BRASB</t>
  </si>
  <si>
    <t>A5EC27</t>
  </si>
  <si>
    <t>A5EH21_BRASB</t>
  </si>
  <si>
    <t>A5EH21</t>
  </si>
  <si>
    <t>A5ET07_BRASB</t>
  </si>
  <si>
    <t>A5ET07</t>
  </si>
  <si>
    <t>A5ETU0_BRASB</t>
  </si>
  <si>
    <t>A5ETU0</t>
  </si>
  <si>
    <t>A5EUQ0_BRASB</t>
  </si>
  <si>
    <t>A5EUQ0</t>
  </si>
  <si>
    <t>A5FU40_ACICJ</t>
  </si>
  <si>
    <t>A5FU40</t>
  </si>
  <si>
    <t>A5I9X1_LEGPC</t>
  </si>
  <si>
    <t>A5I9X1</t>
  </si>
  <si>
    <t>A5IH61_LEGPC</t>
  </si>
  <si>
    <t>A5IH61</t>
  </si>
  <si>
    <t>A5PB32_9SPHN</t>
  </si>
  <si>
    <t>A5PB32</t>
  </si>
  <si>
    <t>A5PEQ2_9SPHN</t>
  </si>
  <si>
    <t>A5PEQ2</t>
  </si>
  <si>
    <t>A5TXM0_FUSNP</t>
  </si>
  <si>
    <t>A5TXM0</t>
  </si>
  <si>
    <t>A5V2L8_SPHWW</t>
  </si>
  <si>
    <t>A5V2L8</t>
  </si>
  <si>
    <t>A5VCM3_SPHWW</t>
  </si>
  <si>
    <t>A5VCM3</t>
  </si>
  <si>
    <t>A5VH58_SPHWW</t>
  </si>
  <si>
    <t>A5VH58</t>
  </si>
  <si>
    <t>A5VTI7_BRUO2</t>
  </si>
  <si>
    <t>A5VTI7</t>
  </si>
  <si>
    <t>A5WY02_RHIRD</t>
  </si>
  <si>
    <t>A5WY02</t>
  </si>
  <si>
    <t>A5WY52_RHIRD</t>
  </si>
  <si>
    <t>A5WY52</t>
  </si>
  <si>
    <t>A6E5M3_9RHOB</t>
  </si>
  <si>
    <t>A6E5M3</t>
  </si>
  <si>
    <t>A6GUR5_9BURK</t>
  </si>
  <si>
    <t>A6GUR5</t>
  </si>
  <si>
    <t>A6H942_9ZZZZ</t>
  </si>
  <si>
    <t>A6H942</t>
  </si>
  <si>
    <t>A6UKG7_SINMW</t>
  </si>
  <si>
    <t>A6UKG7</t>
  </si>
  <si>
    <t>A6UMA6_SINMW</t>
  </si>
  <si>
    <t>A6UMA6</t>
  </si>
  <si>
    <t>A6UMV5_SINMW</t>
  </si>
  <si>
    <t>A6UMV5</t>
  </si>
  <si>
    <t>A6V7M3_PSEA7</t>
  </si>
  <si>
    <t>A6V7M3</t>
  </si>
  <si>
    <t>A6WWP7_OCHA4</t>
  </si>
  <si>
    <t>A6WWP7</t>
  </si>
  <si>
    <t>A6X3W8_OCHA4</t>
  </si>
  <si>
    <t>A6X3W8</t>
  </si>
  <si>
    <t>A6X7P6_OCHA4</t>
  </si>
  <si>
    <t>A6X7P6</t>
  </si>
  <si>
    <t>A7FC35_YERP3</t>
  </si>
  <si>
    <t>A7FC35</t>
  </si>
  <si>
    <t>A7HSD0_PARL1</t>
  </si>
  <si>
    <t>A7HSD0</t>
  </si>
  <si>
    <t>A7HU71_PARL1</t>
  </si>
  <si>
    <t>A7HU71</t>
  </si>
  <si>
    <t>A7ICW0_XANP2</t>
  </si>
  <si>
    <t>A7ICW0</t>
  </si>
  <si>
    <t>A7ID56_XANP2</t>
  </si>
  <si>
    <t>A7ID56</t>
  </si>
  <si>
    <t>A7IDA6_XANP2</t>
  </si>
  <si>
    <t>A7IDA6</t>
  </si>
  <si>
    <t>A7IJC6_XANP2</t>
  </si>
  <si>
    <t>A7IJC6</t>
  </si>
  <si>
    <t>A7IJN9_XANP2</t>
  </si>
  <si>
    <t>A7IJN9</t>
  </si>
  <si>
    <t>A7IMH8_XANP2</t>
  </si>
  <si>
    <t>A7IMH8</t>
  </si>
  <si>
    <t>A7IQI9_XANP2</t>
  </si>
  <si>
    <t>A7IQI9</t>
  </si>
  <si>
    <t>A7K7I5_COMTE</t>
  </si>
  <si>
    <t>A7K7I5</t>
  </si>
  <si>
    <t>A7KZV5_SALDU</t>
  </si>
  <si>
    <t>A7KZV5</t>
  </si>
  <si>
    <t>A7MRA9_CROS8</t>
  </si>
  <si>
    <t>A7MRA9</t>
  </si>
  <si>
    <t>A8AEY3_CITK8</t>
  </si>
  <si>
    <t>A8AEY3</t>
  </si>
  <si>
    <t>A8EXG6_RICCK</t>
  </si>
  <si>
    <t>A8EXG6</t>
  </si>
  <si>
    <t>A8F0L0_RICM5</t>
  </si>
  <si>
    <t>A8F0L0</t>
  </si>
  <si>
    <t>A8GM61_RICAH</t>
  </si>
  <si>
    <t>A8GM61</t>
  </si>
  <si>
    <t>A8GQS3_RICRS</t>
  </si>
  <si>
    <t>A8GQS3</t>
  </si>
  <si>
    <t>A8GUK8_RICB8</t>
  </si>
  <si>
    <t>A8GUK8</t>
  </si>
  <si>
    <t>A8IPD0_AZOC5</t>
  </si>
  <si>
    <t>A8IPD0</t>
  </si>
  <si>
    <t>A8LT06_DINSH</t>
  </si>
  <si>
    <t>A8LT06</t>
  </si>
  <si>
    <t>A8LTZ5_DINSH</t>
  </si>
  <si>
    <t>A8LTZ5</t>
  </si>
  <si>
    <t>A8PK76_9COXI</t>
  </si>
  <si>
    <t>A8PK76</t>
  </si>
  <si>
    <t>A8PLL1_9COXI</t>
  </si>
  <si>
    <t>A8PLL1</t>
  </si>
  <si>
    <t>A8R750_SALDU</t>
  </si>
  <si>
    <t>A8R750</t>
  </si>
  <si>
    <t>A8W0C7_AGRRH</t>
  </si>
  <si>
    <t>A8W0C7</t>
  </si>
  <si>
    <t>A9AED0_BURM1</t>
  </si>
  <si>
    <t>A9AED0</t>
  </si>
  <si>
    <t>A9ARV6_BURM1</t>
  </si>
  <si>
    <t>A9ARV6</t>
  </si>
  <si>
    <t>A9BPW3_DELAS</t>
  </si>
  <si>
    <t>A9BPW3</t>
  </si>
  <si>
    <t>A9BTS1_DELAS</t>
  </si>
  <si>
    <t>A9BTS1</t>
  </si>
  <si>
    <t>A9EBB9_9RHOB</t>
  </si>
  <si>
    <t>A9EBB9</t>
  </si>
  <si>
    <t>A9EBX4_9RHOB</t>
  </si>
  <si>
    <t>A9EBX4</t>
  </si>
  <si>
    <t>A9EEH8_9RHOB</t>
  </si>
  <si>
    <t>A9EEH8</t>
  </si>
  <si>
    <t>A9G1S9_9RHOB</t>
  </si>
  <si>
    <t>A9G1S9</t>
  </si>
  <si>
    <t>A9H1Y0_GLUDA</t>
  </si>
  <si>
    <t>A9H1Y0</t>
  </si>
  <si>
    <t>A9HCL4_GLUDA</t>
  </si>
  <si>
    <t>A9HCL4</t>
  </si>
  <si>
    <t>A9HQ67_GLUDA</t>
  </si>
  <si>
    <t>A9HQ67</t>
  </si>
  <si>
    <t>A9HR83_GLUDA</t>
  </si>
  <si>
    <t>A9HR83</t>
  </si>
  <si>
    <t>A9I2D4_BORPD</t>
  </si>
  <si>
    <t>A9I2D4</t>
  </si>
  <si>
    <t>A9IF58_BORPD</t>
  </si>
  <si>
    <t>A9IF58</t>
  </si>
  <si>
    <t>A9IL81_BORPD</t>
  </si>
  <si>
    <t>A9IL81</t>
  </si>
  <si>
    <t>A9IWM8_BART1</t>
  </si>
  <si>
    <t>A9IWM8</t>
  </si>
  <si>
    <t>A9IYE1_BART1</t>
  </si>
  <si>
    <t>A9IYE1</t>
  </si>
  <si>
    <t>A9IZ42_BART1</t>
  </si>
  <si>
    <t>A9IZ42</t>
  </si>
  <si>
    <t>A9LK56_SALEN</t>
  </si>
  <si>
    <t>A9LK56</t>
  </si>
  <si>
    <t>A9MDI4_BRUC2</t>
  </si>
  <si>
    <t>A9MDI4</t>
  </si>
  <si>
    <t>A9WX95_BRUSI</t>
  </si>
  <si>
    <t>A9WX95</t>
  </si>
  <si>
    <t>B0BW69_RICRO</t>
  </si>
  <si>
    <t>B0BW69</t>
  </si>
  <si>
    <t>B0RK71_BARHN</t>
  </si>
  <si>
    <t>B0RK71</t>
  </si>
  <si>
    <t>B0RK97_BARHN</t>
  </si>
  <si>
    <t>B0RK97</t>
  </si>
  <si>
    <t>B0RKC9_BARGR</t>
  </si>
  <si>
    <t>B0RKC9</t>
  </si>
  <si>
    <t>B0RRE9_XANCB</t>
  </si>
  <si>
    <t>B0RRE9</t>
  </si>
  <si>
    <t>B0SV65_CAUSK</t>
  </si>
  <si>
    <t>B0SV65</t>
  </si>
  <si>
    <t>B0T6U2_CAUSK</t>
  </si>
  <si>
    <t>B0T6U2</t>
  </si>
  <si>
    <t>B0T8Q4_CAUSK</t>
  </si>
  <si>
    <t>B0T8Q4</t>
  </si>
  <si>
    <t>B0T9G7_CAUSK</t>
  </si>
  <si>
    <t>B0T9G7</t>
  </si>
  <si>
    <t>B0T9U3_CAUSK</t>
  </si>
  <si>
    <t>B0T9U3</t>
  </si>
  <si>
    <t>B0ZB83_9BURK</t>
  </si>
  <si>
    <t>B0ZB83</t>
  </si>
  <si>
    <t>B0ZDY6_ECOLX</t>
  </si>
  <si>
    <t>B0ZDY6</t>
  </si>
  <si>
    <t>B1F9A3_9BURK</t>
  </si>
  <si>
    <t>B1F9A3</t>
  </si>
  <si>
    <t>B1FE06_9BURK</t>
  </si>
  <si>
    <t>B1FE06</t>
  </si>
  <si>
    <t>B1G402_9BURK</t>
  </si>
  <si>
    <t>B1G402</t>
  </si>
  <si>
    <t>B1K7J9_BURCC</t>
  </si>
  <si>
    <t>B1K7J9</t>
  </si>
  <si>
    <t>B1M9S1_METRJ</t>
  </si>
  <si>
    <t>B1M9S1</t>
  </si>
  <si>
    <t>B1MU17_SALDU</t>
  </si>
  <si>
    <t>B1MU17</t>
  </si>
  <si>
    <t>B1MUA1_SALDU</t>
  </si>
  <si>
    <t>B1MUA1</t>
  </si>
  <si>
    <t>B1T0E8_9BURK</t>
  </si>
  <si>
    <t>B1T0E8</t>
  </si>
  <si>
    <t>B1VJ47_PROMH</t>
  </si>
  <si>
    <t>B1VJ47</t>
  </si>
  <si>
    <t>B1WN90_VIBF1</t>
  </si>
  <si>
    <t>B1WN90</t>
  </si>
  <si>
    <t>B1Y1W3_LEPCP</t>
  </si>
  <si>
    <t>B1Y1W3</t>
  </si>
  <si>
    <t>B1Z655_BURA4</t>
  </si>
  <si>
    <t>B1Z655</t>
  </si>
  <si>
    <t>B1ZGK9_METPB</t>
  </si>
  <si>
    <t>B1ZGK9</t>
  </si>
  <si>
    <t>B2CBD1_KLEPN</t>
  </si>
  <si>
    <t>B2CBD1</t>
  </si>
  <si>
    <t>B2CG16_CAMFE</t>
  </si>
  <si>
    <t>B2CG16</t>
  </si>
  <si>
    <t>PB277890</t>
  </si>
  <si>
    <t>B2FJH1_STRMK</t>
  </si>
  <si>
    <t>B2FJH1</t>
  </si>
  <si>
    <t>B2FTE1_STRMK</t>
  </si>
  <si>
    <t>B2FTE1</t>
  </si>
  <si>
    <t>B2IAS1_XYLF2</t>
  </si>
  <si>
    <t>B2IAS1</t>
  </si>
  <si>
    <t>B2SCN4_BRUA1</t>
  </si>
  <si>
    <t>B2SCN4</t>
  </si>
  <si>
    <t>B2T040_BURPP</t>
  </si>
  <si>
    <t>B2T040</t>
  </si>
  <si>
    <t>B2T8Z6_BURPP</t>
  </si>
  <si>
    <t>B2T8Z6</t>
  </si>
  <si>
    <t>B2TH82_BURPP</t>
  </si>
  <si>
    <t>B2TH82</t>
  </si>
  <si>
    <t>B2TSH9_SHIB3</t>
  </si>
  <si>
    <t>B2TSH9</t>
  </si>
  <si>
    <t>B2UAH6_RALPJ</t>
  </si>
  <si>
    <t>B2UAH6</t>
  </si>
  <si>
    <t>B2UKJ4_RALPJ</t>
  </si>
  <si>
    <t>B2UKJ4</t>
  </si>
  <si>
    <t>B2VB02_ERWT9</t>
  </si>
  <si>
    <t>B2VB02</t>
  </si>
  <si>
    <t>B3CLE4_WOLPP</t>
  </si>
  <si>
    <t>B3CLE4</t>
  </si>
  <si>
    <t>B3CRS8_ORITI</t>
  </si>
  <si>
    <t>B3CRS8</t>
  </si>
  <si>
    <t>B3G1W8_PSEAI</t>
  </si>
  <si>
    <t>B3G1W8</t>
  </si>
  <si>
    <t>B3Q2G7_RHIE6</t>
  </si>
  <si>
    <t>B3Q2G7</t>
  </si>
  <si>
    <t>B3Q3W9_RHIE6</t>
  </si>
  <si>
    <t>B3Q3W9</t>
  </si>
  <si>
    <t>B3X753_SHIDY</t>
  </si>
  <si>
    <t>B3X753</t>
  </si>
  <si>
    <t>B4EIR7_BURCJ</t>
  </si>
  <si>
    <t>B4EIR7</t>
  </si>
  <si>
    <t>B4RAB8_PHEZH</t>
  </si>
  <si>
    <t>B4RAB8</t>
  </si>
  <si>
    <t>B4RFU6_PHEZH</t>
  </si>
  <si>
    <t>B4RFU6</t>
  </si>
  <si>
    <t>B4RHX7_PHEZH</t>
  </si>
  <si>
    <t>B4RHX7</t>
  </si>
  <si>
    <t>B4S3J7_PROA2</t>
  </si>
  <si>
    <t>B4S3J7</t>
  </si>
  <si>
    <t>B4S9L2_PROA2</t>
  </si>
  <si>
    <t>B4S9L2</t>
  </si>
  <si>
    <t>B4SNC0_STRM5</t>
  </si>
  <si>
    <t>B4SNC0</t>
  </si>
  <si>
    <t>B4TM64_SALSV</t>
  </si>
  <si>
    <t>B4TM64</t>
  </si>
  <si>
    <t>B4W824_9CAUL</t>
  </si>
  <si>
    <t>B4W824</t>
  </si>
  <si>
    <t>B4YK32_9BURK</t>
  </si>
  <si>
    <t>B4YK32</t>
  </si>
  <si>
    <t>B5CJW6_SALET</t>
  </si>
  <si>
    <t>B5CJW6</t>
  </si>
  <si>
    <t>B5EKP2_ACIF5</t>
  </si>
  <si>
    <t>B5EKP2</t>
  </si>
  <si>
    <t>B5ERQ1_ACIF5</t>
  </si>
  <si>
    <t>B5ERQ1</t>
  </si>
  <si>
    <t>B5FGZ7_SALDC</t>
  </si>
  <si>
    <t>B5FGZ7</t>
  </si>
  <si>
    <t>B5KAH0_9RHOB</t>
  </si>
  <si>
    <t>B5KAH0</t>
  </si>
  <si>
    <t>B5P957_SALET</t>
  </si>
  <si>
    <t>B5P957</t>
  </si>
  <si>
    <t>B5S0J4_RALSL</t>
  </si>
  <si>
    <t>B5S0J4</t>
  </si>
  <si>
    <t>B5TTE4_9BACT</t>
  </si>
  <si>
    <t>B5TTE4</t>
  </si>
  <si>
    <t>B5TTJ8_9BACT</t>
  </si>
  <si>
    <t>B5TTJ8</t>
  </si>
  <si>
    <t>B5TTQ1_9BACT</t>
  </si>
  <si>
    <t>B5TTQ1</t>
  </si>
  <si>
    <t>B5XPN7_KLEP3</t>
  </si>
  <si>
    <t>B5XPN7</t>
  </si>
  <si>
    <t>B5Z4X0_ECO5E</t>
  </si>
  <si>
    <t>B5Z4X0</t>
  </si>
  <si>
    <t>B5ZFJ9_GLUDA</t>
  </si>
  <si>
    <t>B5ZFJ9</t>
  </si>
  <si>
    <t>B5ZFZ2_GLUDA</t>
  </si>
  <si>
    <t>B5ZFZ2</t>
  </si>
  <si>
    <t>B5ZHT0_GLUDA</t>
  </si>
  <si>
    <t>B5ZHT0</t>
  </si>
  <si>
    <t>B6A598_RHILW</t>
  </si>
  <si>
    <t>B6A598</t>
  </si>
  <si>
    <t>B6AP95_9BACT</t>
  </si>
  <si>
    <t>B6AP95</t>
  </si>
  <si>
    <t>B6JA73_OLICO</t>
  </si>
  <si>
    <t>B6JA73</t>
  </si>
  <si>
    <t>B6JHP4_OLICO</t>
  </si>
  <si>
    <t>B6JHP4</t>
  </si>
  <si>
    <t>B6JJW2_OLICO</t>
  </si>
  <si>
    <t>B6JJW2</t>
  </si>
  <si>
    <t>B6JK42_OLICO</t>
  </si>
  <si>
    <t>B6JK42</t>
  </si>
  <si>
    <t>B6UYU0_KLEPN</t>
  </si>
  <si>
    <t>B6UYU0</t>
  </si>
  <si>
    <t>B6UZ49_KLEPN</t>
  </si>
  <si>
    <t>B6UZ49</t>
  </si>
  <si>
    <t>B6Y8Y4_9RICK</t>
  </si>
  <si>
    <t>B6Y8Y4</t>
  </si>
  <si>
    <t>B7JAX6_ACIF2</t>
  </si>
  <si>
    <t>B7JAX6</t>
  </si>
  <si>
    <t>B7LJD0_ECOLU</t>
  </si>
  <si>
    <t>B7LJD0</t>
  </si>
  <si>
    <t>B7MWI4_ECO81</t>
  </si>
  <si>
    <t>B7MWI4</t>
  </si>
  <si>
    <t>B7NBY5_ECOLU</t>
  </si>
  <si>
    <t>B7NBY5</t>
  </si>
  <si>
    <t>B7WYQ9_COMTE</t>
  </si>
  <si>
    <t>B7WYQ9</t>
  </si>
  <si>
    <t>B8GSW3_THISH</t>
  </si>
  <si>
    <t>B8GSW3</t>
  </si>
  <si>
    <t>B8GZH6_CAUCN</t>
  </si>
  <si>
    <t>B8GZH6</t>
  </si>
  <si>
    <t>B8JFP3_ANAD2</t>
  </si>
  <si>
    <t>B8JFP3</t>
  </si>
  <si>
    <t>B9BFI7_9BURK</t>
  </si>
  <si>
    <t>B9BFI7</t>
  </si>
  <si>
    <t>B9BUE2_9BURK</t>
  </si>
  <si>
    <t>B9BUE2</t>
  </si>
  <si>
    <t>B9CEN3_9BURK</t>
  </si>
  <si>
    <t>B9CEN3</t>
  </si>
  <si>
    <t>B9JE69_AGRRK</t>
  </si>
  <si>
    <t>B9JE69</t>
  </si>
  <si>
    <t>B9JPG7_AGRRK</t>
  </si>
  <si>
    <t>B9JPG7</t>
  </si>
  <si>
    <t>B9JPR9_AGRRK</t>
  </si>
  <si>
    <t>B9JPR9</t>
  </si>
  <si>
    <t>B9K3B1_AGRVS</t>
  </si>
  <si>
    <t>B9K3B1</t>
  </si>
  <si>
    <t>B9K3U0_AGRVS</t>
  </si>
  <si>
    <t>B9K3U0</t>
  </si>
  <si>
    <t>B9K416_AGRVS</t>
  </si>
  <si>
    <t>B9K416</t>
  </si>
  <si>
    <t>B9K488_AGRVS</t>
  </si>
  <si>
    <t>B9K488</t>
  </si>
  <si>
    <t>B9KGH4_CAMLR</t>
  </si>
  <si>
    <t>B9KGH4</t>
  </si>
  <si>
    <t>B9KIY8_ANAMF</t>
  </si>
  <si>
    <t>B9KIY8</t>
  </si>
  <si>
    <t>B9MH78_ACIET</t>
  </si>
  <si>
    <t>B9MH78</t>
  </si>
  <si>
    <t>B9MIJ1_ACIET</t>
  </si>
  <si>
    <t>B9MIJ1</t>
  </si>
  <si>
    <t>B9NXT5_9RHOB</t>
  </si>
  <si>
    <t>B9NXT5</t>
  </si>
  <si>
    <t>B9QRE7_9RHOB</t>
  </si>
  <si>
    <t>B9QRE7</t>
  </si>
  <si>
    <t>C0F8D5_9RICK</t>
  </si>
  <si>
    <t>C0F8D5</t>
  </si>
  <si>
    <t>C0G926_9RHIZ</t>
  </si>
  <si>
    <t>C0G926</t>
  </si>
  <si>
    <t>C0MPL2_BORPT</t>
  </si>
  <si>
    <t>C0MPL2</t>
  </si>
  <si>
    <t>C0R3S1_WOLWR</t>
  </si>
  <si>
    <t>C0R3S1</t>
  </si>
  <si>
    <t>C0RK19_BRUMB</t>
  </si>
  <si>
    <t>C0RK19</t>
  </si>
  <si>
    <t>C1DR59_AZOVD</t>
  </si>
  <si>
    <t>C1DR59</t>
  </si>
  <si>
    <t>C1F4R2_ACIC5</t>
  </si>
  <si>
    <t>C1F4R2</t>
  </si>
  <si>
    <t>C1F577_ACIC5</t>
  </si>
  <si>
    <t>C1F577</t>
  </si>
  <si>
    <t>C1F5S8_ACIC5</t>
  </si>
  <si>
    <t>C1F5S8</t>
  </si>
  <si>
    <t>C1MEW5_9ENTR</t>
  </si>
  <si>
    <t>C1MEW5</t>
  </si>
  <si>
    <t>C3KFT9_PSEFL</t>
  </si>
  <si>
    <t>C3KFT9</t>
  </si>
  <si>
    <t>C3KQX2_RHISN</t>
  </si>
  <si>
    <t>C3KQX2</t>
  </si>
  <si>
    <t>C3PME1_RICAE</t>
  </si>
  <si>
    <t>C3PME1</t>
  </si>
  <si>
    <t>C3QJR2_9BACE</t>
  </si>
  <si>
    <t>C3QJR2</t>
  </si>
  <si>
    <t>C3WQ26_9FUSO</t>
  </si>
  <si>
    <t>C3WQ26</t>
  </si>
  <si>
    <t>C3WQT9_9FUSO</t>
  </si>
  <si>
    <t>C3WQT9</t>
  </si>
  <si>
    <t>C3WRM6_9FUSO</t>
  </si>
  <si>
    <t>C3WRM6</t>
  </si>
  <si>
    <t>C3WX75_9FUSO</t>
  </si>
  <si>
    <t>C3WX75</t>
  </si>
  <si>
    <t>C3WYD6_9FUSO</t>
  </si>
  <si>
    <t>C3WYD6</t>
  </si>
  <si>
    <t>C3XP71_9HELI</t>
  </si>
  <si>
    <t>C3XP71</t>
  </si>
  <si>
    <t>C4GHE3_9NEIS</t>
  </si>
  <si>
    <t>C4GHE3</t>
  </si>
  <si>
    <t>C4IU74_BRUAO</t>
  </si>
  <si>
    <t>C4IU74</t>
  </si>
  <si>
    <t>C4K1C1_RICPU</t>
  </si>
  <si>
    <t>C4K1C1</t>
  </si>
  <si>
    <t>C4KSG4_BURPE</t>
  </si>
  <si>
    <t>C4KSG4</t>
  </si>
  <si>
    <t>C4WLA6_9RHIZ</t>
  </si>
  <si>
    <t>C4WLA6</t>
  </si>
  <si>
    <t>C4XAQ6_KLEPN</t>
  </si>
  <si>
    <t>C4XAQ6</t>
  </si>
  <si>
    <t>C4YYS4_9RICK</t>
  </si>
  <si>
    <t>C4YYS4</t>
  </si>
  <si>
    <t>C5D060_VARPS</t>
  </si>
  <si>
    <t>C5D060</t>
  </si>
  <si>
    <t>C5F2J0_9HELI</t>
  </si>
  <si>
    <t>C5F2J0</t>
  </si>
  <si>
    <t>C5NND9_PASPI</t>
  </si>
  <si>
    <t>C5NND9</t>
  </si>
  <si>
    <t>C5TJS4_NEIFL</t>
  </si>
  <si>
    <t>C5TJS4</t>
  </si>
  <si>
    <t>C6AAG9_BARGA</t>
  </si>
  <si>
    <t>C6AAG9</t>
  </si>
  <si>
    <t>C6AAS1_BARGA</t>
  </si>
  <si>
    <t>C6AAS1</t>
  </si>
  <si>
    <t>C6AER4_BARGA</t>
  </si>
  <si>
    <t>C6AER4</t>
  </si>
  <si>
    <t>C6AF11_BARGA</t>
  </si>
  <si>
    <t>C6AF11</t>
  </si>
  <si>
    <t>C6B8R3_RHILS</t>
  </si>
  <si>
    <t>C6B8R3</t>
  </si>
  <si>
    <t>C6BQD4_RALP1</t>
  </si>
  <si>
    <t>C6BQD4</t>
  </si>
  <si>
    <t>C6BRD3_RALP1</t>
  </si>
  <si>
    <t>C6BRD3</t>
  </si>
  <si>
    <t>C6BT65_DESAD</t>
  </si>
  <si>
    <t>C6BT65</t>
  </si>
  <si>
    <t>C6CEZ4_DICZE</t>
  </si>
  <si>
    <t>C6CEZ4</t>
  </si>
  <si>
    <t>C6DZ89_GEOSM</t>
  </si>
  <si>
    <t>C6DZ89</t>
  </si>
  <si>
    <t>C6HTX6_9BACT</t>
  </si>
  <si>
    <t>C6HTX6</t>
  </si>
  <si>
    <t>C6L117_9BACT</t>
  </si>
  <si>
    <t>C6L117</t>
  </si>
  <si>
    <t>C6M7B9_NEISI</t>
  </si>
  <si>
    <t>C6M7B9</t>
  </si>
  <si>
    <t>C6NYB9_9GAMM</t>
  </si>
  <si>
    <t>C6NYB9</t>
  </si>
  <si>
    <t>C6V5Y2_NEORI</t>
  </si>
  <si>
    <t>C6V5Y2</t>
  </si>
  <si>
    <t>C6XES3_METSD</t>
  </si>
  <si>
    <t>C6XES3</t>
  </si>
  <si>
    <t>C6XNW3_HIRBI</t>
  </si>
  <si>
    <t>C6XNW3</t>
  </si>
  <si>
    <t>C7LGS2_BRUMC</t>
  </si>
  <si>
    <t>C7LGS2</t>
  </si>
  <si>
    <t>C7N9N8_LEPBD</t>
  </si>
  <si>
    <t>C7N9N8</t>
  </si>
  <si>
    <t>C7RW42_ACCPU</t>
  </si>
  <si>
    <t>C7RW42</t>
  </si>
  <si>
    <t>C7T5B3_PSEPU</t>
  </si>
  <si>
    <t>C7T5B3</t>
  </si>
  <si>
    <t>C7XQ01_9FUSO</t>
  </si>
  <si>
    <t>C7XQ01</t>
  </si>
  <si>
    <t>C8S1Y8_9RHOB</t>
  </si>
  <si>
    <t>C8S1Y8</t>
  </si>
  <si>
    <t>C8WDW2_ZYMMN</t>
  </si>
  <si>
    <t>C8WDW2</t>
  </si>
  <si>
    <t>C9D4T1_9RHOB</t>
  </si>
  <si>
    <t>C9D4T1</t>
  </si>
  <si>
    <t>C9LWN4_9FIRM</t>
  </si>
  <si>
    <t>C9LWN4</t>
  </si>
  <si>
    <t>C9M9C3_9BACT</t>
  </si>
  <si>
    <t>C9M9C3</t>
  </si>
  <si>
    <t>C9R3N2_AGGAD</t>
  </si>
  <si>
    <t>C9R3N2</t>
  </si>
  <si>
    <t>C9SZR5_9RHIZ</t>
  </si>
  <si>
    <t>C9SZR5</t>
  </si>
  <si>
    <t>C9T911_9RHIZ</t>
  </si>
  <si>
    <t>C9T911</t>
  </si>
  <si>
    <t>C9TI42_9RHIZ</t>
  </si>
  <si>
    <t>C9TI42</t>
  </si>
  <si>
    <t>C9U089_9RHIZ</t>
  </si>
  <si>
    <t>C9U089</t>
  </si>
  <si>
    <t>C9U7Y8_BRUAO</t>
  </si>
  <si>
    <t>C9U7Y8</t>
  </si>
  <si>
    <t>C9UHU3_BRUAO</t>
  </si>
  <si>
    <t>C9UHU3</t>
  </si>
  <si>
    <t>C9USI8_BRUAO</t>
  </si>
  <si>
    <t>C9USI8</t>
  </si>
  <si>
    <t>C9V0T9_BRUAO</t>
  </si>
  <si>
    <t>C9V0T9</t>
  </si>
  <si>
    <t>C9V742_BRUNE</t>
  </si>
  <si>
    <t>C9V742</t>
  </si>
  <si>
    <t>C9VDX4_9RHIZ</t>
  </si>
  <si>
    <t>C9VDX4</t>
  </si>
  <si>
    <t>C9VNS3_BRUAO</t>
  </si>
  <si>
    <t>C9VNS3</t>
  </si>
  <si>
    <t>C9W983_9RICK</t>
  </si>
  <si>
    <t>C9W983</t>
  </si>
  <si>
    <t>C9W984_9RICK</t>
  </si>
  <si>
    <t>C9W984</t>
  </si>
  <si>
    <t>C9W985_9RICK</t>
  </si>
  <si>
    <t>C9W985</t>
  </si>
  <si>
    <t>C9W986_9RICK</t>
  </si>
  <si>
    <t>C9W986</t>
  </si>
  <si>
    <t>C9W987_9RICK</t>
  </si>
  <si>
    <t>C9W987</t>
  </si>
  <si>
    <t>C9W988_9RICK</t>
  </si>
  <si>
    <t>C9W988</t>
  </si>
  <si>
    <t>C9W989_9RICK</t>
  </si>
  <si>
    <t>C9W989</t>
  </si>
  <si>
    <t>C9W992_9RICK</t>
  </si>
  <si>
    <t>C9W992</t>
  </si>
  <si>
    <t>C9W993_9RICK</t>
  </si>
  <si>
    <t>C9W993</t>
  </si>
  <si>
    <t>C9W994_9RICK</t>
  </si>
  <si>
    <t>C9W994</t>
  </si>
  <si>
    <t>C9W995_9RICK</t>
  </si>
  <si>
    <t>C9W995</t>
  </si>
  <si>
    <t>C9W996_9RICK</t>
  </si>
  <si>
    <t>C9W996</t>
  </si>
  <si>
    <t>C9W997_9RICK</t>
  </si>
  <si>
    <t>C9W997</t>
  </si>
  <si>
    <t>C9W998_9RICK</t>
  </si>
  <si>
    <t>C9W998</t>
  </si>
  <si>
    <t>C9W999_9RICK</t>
  </si>
  <si>
    <t>C9W999</t>
  </si>
  <si>
    <t>C9W9A0_9RICK</t>
  </si>
  <si>
    <t>C9W9A0</t>
  </si>
  <si>
    <t>C9W9A1_9RICK</t>
  </si>
  <si>
    <t>C9W9A1</t>
  </si>
  <si>
    <t>C9W9A2_9RICK</t>
  </si>
  <si>
    <t>C9W9A2</t>
  </si>
  <si>
    <t>C9W9A3_9RICK</t>
  </si>
  <si>
    <t>C9W9A3</t>
  </si>
  <si>
    <t>C9W9A4_9RICK</t>
  </si>
  <si>
    <t>C9W9A4</t>
  </si>
  <si>
    <t>C9W9A5_9RICK</t>
  </si>
  <si>
    <t>C9W9A5</t>
  </si>
  <si>
    <t>C9W9A6_9RICK</t>
  </si>
  <si>
    <t>C9W9A6</t>
  </si>
  <si>
    <t>C9W9A7_9RICK</t>
  </si>
  <si>
    <t>C9W9A7</t>
  </si>
  <si>
    <t>C9W9A8_9RICK</t>
  </si>
  <si>
    <t>C9W9A8</t>
  </si>
  <si>
    <t>C9Y5P9_CROTZ</t>
  </si>
  <si>
    <t>C9Y5P9</t>
  </si>
  <si>
    <t>D0AAY7_9RHIZ</t>
  </si>
  <si>
    <t>D0AAY7</t>
  </si>
  <si>
    <t>D0AVD7_BRUAO</t>
  </si>
  <si>
    <t>D0AVD7</t>
  </si>
  <si>
    <t>D0B5R9_BRUME</t>
  </si>
  <si>
    <t>D0B5R9</t>
  </si>
  <si>
    <t>D0BI71_BRUSS</t>
  </si>
  <si>
    <t>D0BI71</t>
  </si>
  <si>
    <t>D0BTC8_9FUSO</t>
  </si>
  <si>
    <t>D0BTC8</t>
  </si>
  <si>
    <t>D0G947_BRUML</t>
  </si>
  <si>
    <t>D0G947</t>
  </si>
  <si>
    <t>D0L173_HALNC</t>
  </si>
  <si>
    <t>D0L173</t>
  </si>
  <si>
    <t>D0P5F7_BRUSS</t>
  </si>
  <si>
    <t>D0P5F7</t>
  </si>
  <si>
    <t>D0PEE2_BRUSS</t>
  </si>
  <si>
    <t>D0PEE2</t>
  </si>
  <si>
    <t>D0QMP8_ECOLX</t>
  </si>
  <si>
    <t>D0QMP8</t>
  </si>
  <si>
    <t>D0RCP5_9RHIZ</t>
  </si>
  <si>
    <t>D0RCP5</t>
  </si>
  <si>
    <t>D0T000_ACILW</t>
  </si>
  <si>
    <t>D0T000</t>
  </si>
  <si>
    <t>D0TSN4_9BACE</t>
  </si>
  <si>
    <t>D0TSN4</t>
  </si>
  <si>
    <t>D0UIP4_AGGAD</t>
  </si>
  <si>
    <t>D0UIP4</t>
  </si>
  <si>
    <t>D1AUA8_ANACI</t>
  </si>
  <si>
    <t>D1AUA8</t>
  </si>
  <si>
    <t>D1AV73_STRM9</t>
  </si>
  <si>
    <t>D1AV73</t>
  </si>
  <si>
    <t>D1AYH6_STRM9</t>
  </si>
  <si>
    <t>D1AYH6</t>
  </si>
  <si>
    <t>D1D242_9RHIZ</t>
  </si>
  <si>
    <t>D1D242</t>
  </si>
  <si>
    <t>D1EBW8_NEIGO</t>
  </si>
  <si>
    <t>D1EBW8</t>
  </si>
  <si>
    <t>D1EJK9_9RHIZ</t>
  </si>
  <si>
    <t>D1EJK9</t>
  </si>
  <si>
    <t>D1ESZ9_BRUML</t>
  </si>
  <si>
    <t>D1ESZ9</t>
  </si>
  <si>
    <t>D1F1Y2_BRUML</t>
  </si>
  <si>
    <t>D1F1Y2</t>
  </si>
  <si>
    <t>D1FDT8_9RHIZ</t>
  </si>
  <si>
    <t>D1FDT8</t>
  </si>
  <si>
    <t>D1LZG2_RHILV</t>
  </si>
  <si>
    <t>D1LZG2</t>
  </si>
  <si>
    <t>D1P800_9ENTR</t>
  </si>
  <si>
    <t>D1P800</t>
  </si>
  <si>
    <t>D1RHP8_LEGLO</t>
  </si>
  <si>
    <t>D1RHP8</t>
  </si>
  <si>
    <t>D2BWU3_DICD5</t>
  </si>
  <si>
    <t>D2BWU3</t>
  </si>
  <si>
    <t>D2C3C7_DICD5</t>
  </si>
  <si>
    <t>D2C3C7</t>
  </si>
  <si>
    <t>D2ET43_9BACE</t>
  </si>
  <si>
    <t>D2ET43</t>
  </si>
  <si>
    <t>D2MXK1_CAMJU</t>
  </si>
  <si>
    <t>D2MXK1</t>
  </si>
  <si>
    <t>D2TVB3_CITRI</t>
  </si>
  <si>
    <t>D2TVB3</t>
  </si>
  <si>
    <t>D2UE00_XANAP</t>
  </si>
  <si>
    <t>D2UE00</t>
  </si>
  <si>
    <t>D2ZSY4_NEIMU</t>
  </si>
  <si>
    <t>D2ZSY4</t>
  </si>
  <si>
    <t>D3GML5_9ENTR</t>
  </si>
  <si>
    <t>D3GML5</t>
  </si>
  <si>
    <t>D3HLJ7_LEGLN</t>
  </si>
  <si>
    <t>D3HLJ7</t>
  </si>
  <si>
    <t>D3SGR4_THISK</t>
  </si>
  <si>
    <t>D3SGR4</t>
  </si>
  <si>
    <t>D4N5H2_9BACT</t>
  </si>
  <si>
    <t>D4N5H2</t>
  </si>
  <si>
    <t>D4SY06_9XANT</t>
  </si>
  <si>
    <t>D4SY06</t>
  </si>
  <si>
    <t>D4T0F3_9XANT</t>
  </si>
  <si>
    <t>D4T0F3</t>
  </si>
  <si>
    <t>D4T0I0_9XANT</t>
  </si>
  <si>
    <t>D4T0I0</t>
  </si>
  <si>
    <t>D4TBJ9_9XANT</t>
  </si>
  <si>
    <t>D4TBJ9</t>
  </si>
  <si>
    <t>D4X458_9BURK</t>
  </si>
  <si>
    <t>D4X458</t>
  </si>
  <si>
    <t>D4YY68_SPHJU</t>
  </si>
  <si>
    <t>D4YY68</t>
  </si>
  <si>
    <t>D4Z2J9_SPHJU</t>
  </si>
  <si>
    <t>D4Z2J9</t>
  </si>
  <si>
    <t>D4Z5C0_SPHJU</t>
  </si>
  <si>
    <t>D4Z5C0</t>
  </si>
  <si>
    <t>D4Z946_SPHJU</t>
  </si>
  <si>
    <t>D4Z946</t>
  </si>
  <si>
    <t>D5AW21_RICPP</t>
  </si>
  <si>
    <t>D5AW21</t>
  </si>
  <si>
    <t>D5K9I1_NEIGO</t>
  </si>
  <si>
    <t>D5K9I1</t>
  </si>
  <si>
    <t>D5QDN3_GLUHA</t>
  </si>
  <si>
    <t>D5QDN3</t>
  </si>
  <si>
    <t>D5QDY7_GLUHA</t>
  </si>
  <si>
    <t>D5QDY7</t>
  </si>
  <si>
    <t>D5QQW2_METTR</t>
  </si>
  <si>
    <t>D5QQW2</t>
  </si>
  <si>
    <t>D5QR94_METTR</t>
  </si>
  <si>
    <t>D5QR94</t>
  </si>
  <si>
    <t>D5T6G8_LEGP2</t>
  </si>
  <si>
    <t>D5T6G8</t>
  </si>
  <si>
    <t>D5T8U8_LEGP2</t>
  </si>
  <si>
    <t>D5T8U8</t>
  </si>
  <si>
    <t>D5VKD3_CAUST</t>
  </si>
  <si>
    <t>D5VKD3</t>
  </si>
  <si>
    <t>D5WN87_BURSC</t>
  </si>
  <si>
    <t>D5WN87</t>
  </si>
  <si>
    <t>D5WNT3_BURSC</t>
  </si>
  <si>
    <t>D5WNT3</t>
  </si>
  <si>
    <t>D5X2K1_THIK1</t>
  </si>
  <si>
    <t>D5X2K1</t>
  </si>
  <si>
    <t>D6BE80_9FUSO</t>
  </si>
  <si>
    <t>D6BE80</t>
  </si>
  <si>
    <t>D6CK34_XANAP</t>
  </si>
  <si>
    <t>D6CK34</t>
  </si>
  <si>
    <t>D6CK95_XANAP</t>
  </si>
  <si>
    <t>D6CK95</t>
  </si>
  <si>
    <t>D6CKB8_XANAP</t>
  </si>
  <si>
    <t>D6CKB8</t>
  </si>
  <si>
    <t>D6CUJ6_THIS3</t>
  </si>
  <si>
    <t>D6CUJ6</t>
  </si>
  <si>
    <t>D6CVW5_THIS3</t>
  </si>
  <si>
    <t>D6CVW5</t>
  </si>
  <si>
    <t>D6L2F2_9NEIS</t>
  </si>
  <si>
    <t>D6L2F2</t>
  </si>
  <si>
    <t>D6LCU4_9FUSO</t>
  </si>
  <si>
    <t>D6LCU4</t>
  </si>
  <si>
    <t>D6LR99_9RHIZ</t>
  </si>
  <si>
    <t>D6LR99</t>
  </si>
  <si>
    <t>D6Q021_ANAMA</t>
  </si>
  <si>
    <t>D6Q021</t>
  </si>
  <si>
    <t>D6V0X2_9BRAD</t>
  </si>
  <si>
    <t>D6V0X2</t>
  </si>
  <si>
    <t>D6V4H6_9BRAD</t>
  </si>
  <si>
    <t>D6V4H6</t>
  </si>
  <si>
    <t>D6V511_9BRAD</t>
  </si>
  <si>
    <t>D6V511</t>
  </si>
  <si>
    <t>D7H5G1_BRUAO</t>
  </si>
  <si>
    <t>D7H5G1</t>
  </si>
  <si>
    <t>D7JNS0_ECOLX</t>
  </si>
  <si>
    <t>D7JNS0</t>
  </si>
  <si>
    <t>D7RTW7_KLEOX</t>
  </si>
  <si>
    <t>D7RTW7</t>
  </si>
  <si>
    <t>D7ZAV8_ECOLX</t>
  </si>
  <si>
    <t>D7ZAV8</t>
  </si>
  <si>
    <t>D7ZH79_ECOLX</t>
  </si>
  <si>
    <t>D7ZH79</t>
  </si>
  <si>
    <t>D8A0S2_ECOLX</t>
  </si>
  <si>
    <t>D8A0S2</t>
  </si>
  <si>
    <t>D8AFU3_ECOLX</t>
  </si>
  <si>
    <t>D8AFU3</t>
  </si>
  <si>
    <t>D8AH23_ECOLX</t>
  </si>
  <si>
    <t>D8AH23</t>
  </si>
  <si>
    <t>D8BAJ7_ECOLX</t>
  </si>
  <si>
    <t>D8BAJ7</t>
  </si>
  <si>
    <t>D8BTG7_ECOLX</t>
  </si>
  <si>
    <t>D8BTG7</t>
  </si>
  <si>
    <t>D8L9W7_CAMFE</t>
  </si>
  <si>
    <t>D8L9W7</t>
  </si>
  <si>
    <t>D8MC08_9ENTR</t>
  </si>
  <si>
    <t>D8MC08</t>
  </si>
  <si>
    <t>D8N3I3_RALSL</t>
  </si>
  <si>
    <t>D8N3I3</t>
  </si>
  <si>
    <t>D9Y844_9BURK</t>
  </si>
  <si>
    <t>D9Y844</t>
  </si>
  <si>
    <t>D9YGK5_9DELT</t>
  </si>
  <si>
    <t>D9YGK5</t>
  </si>
  <si>
    <t>D9Z5N9_ECOLX</t>
  </si>
  <si>
    <t>D9Z5N9</t>
  </si>
  <si>
    <t>E0DPL5_9RHIZ</t>
  </si>
  <si>
    <t>E0DPL5</t>
  </si>
  <si>
    <t>E0DYI9_9RHIZ</t>
  </si>
  <si>
    <t>E0DYI9</t>
  </si>
  <si>
    <t>E0QB51_CAMCO</t>
  </si>
  <si>
    <t>E0QB51</t>
  </si>
  <si>
    <t>E0R7H7_ECOLX</t>
  </si>
  <si>
    <t>E0R7H7</t>
  </si>
  <si>
    <t>E0SAI7_DICD3</t>
  </si>
  <si>
    <t>E0SAI7</t>
  </si>
  <si>
    <t>E0SJI1_DICD3</t>
  </si>
  <si>
    <t>E0SJI1</t>
  </si>
  <si>
    <t>E0TDN9_PARBH</t>
  </si>
  <si>
    <t>E0TDN9</t>
  </si>
  <si>
    <t>E0TFJ6_PARBH</t>
  </si>
  <si>
    <t>E0TFJ6</t>
  </si>
  <si>
    <t>E0TGX3_PARBH</t>
  </si>
  <si>
    <t>E0TGX3</t>
  </si>
  <si>
    <t>E1HJP6_ECOLX</t>
  </si>
  <si>
    <t>E1HJP6</t>
  </si>
  <si>
    <t>E1IXL5_ECOLX</t>
  </si>
  <si>
    <t>E1IXL5</t>
  </si>
  <si>
    <t>E1XYS7_LEGPN</t>
  </si>
  <si>
    <t>E1XYS7</t>
  </si>
  <si>
    <t>E1Y010_LEGPN</t>
  </si>
  <si>
    <t>E1Y010</t>
  </si>
  <si>
    <t>E2CS68_9RHOB</t>
  </si>
  <si>
    <t>E2CS68</t>
  </si>
  <si>
    <t>E2EAN8_KLEPN</t>
  </si>
  <si>
    <t>E2EAN8</t>
  </si>
  <si>
    <t>E2PLK6_9RHIZ</t>
  </si>
  <si>
    <t>E2PLK6</t>
  </si>
  <si>
    <t>E2T5B1_9RALS</t>
  </si>
  <si>
    <t>E2T5B1</t>
  </si>
  <si>
    <t>E2ZY30_PSEAI</t>
  </si>
  <si>
    <t>E2ZY30</t>
  </si>
  <si>
    <t>E3F4R3_KETVY</t>
  </si>
  <si>
    <t>E3F4R3</t>
  </si>
  <si>
    <t>E3HE23_ILYPC</t>
  </si>
  <si>
    <t>E3HE23</t>
  </si>
  <si>
    <t>E3HXM3_ACHXA</t>
  </si>
  <si>
    <t>E3HXM3</t>
  </si>
  <si>
    <t>E3HZH5_RHOVT</t>
  </si>
  <si>
    <t>E3HZH5</t>
  </si>
  <si>
    <t>E3I3K1_RHOVT</t>
  </si>
  <si>
    <t>E3I3K1</t>
  </si>
  <si>
    <t>E3I8N3_RHOVT</t>
  </si>
  <si>
    <t>E3I8N3</t>
  </si>
  <si>
    <t>E4LJT6_9FIRM</t>
  </si>
  <si>
    <t>E4LJT6</t>
  </si>
  <si>
    <t>E4PRW0_MARAH</t>
  </si>
  <si>
    <t>E4PRW0</t>
  </si>
  <si>
    <t>E5BFJ6_9FUSO</t>
  </si>
  <si>
    <t>E5BFJ6</t>
  </si>
  <si>
    <t>E5BI47_9FUSO</t>
  </si>
  <si>
    <t>E5BI47</t>
  </si>
  <si>
    <t>E5BKD3_9FUSO</t>
  </si>
  <si>
    <t>E5BKD3</t>
  </si>
  <si>
    <t>E5L724_EDWTA</t>
  </si>
  <si>
    <t>E5L724</t>
  </si>
  <si>
    <t>E5Y6Y5_BILWA</t>
  </si>
  <si>
    <t>E5Y6Y5</t>
  </si>
  <si>
    <t>E5Y8Z9_BILWA</t>
  </si>
  <si>
    <t>E5Y8Z9</t>
  </si>
  <si>
    <t>E5YNJ2_9ENTR</t>
  </si>
  <si>
    <t>E5YNJ2</t>
  </si>
  <si>
    <t>E5ZF18_CAMJU</t>
  </si>
  <si>
    <t>E5ZF18</t>
  </si>
  <si>
    <t>E6PZW0_9ZZZZ</t>
  </si>
  <si>
    <t>E6PZW0</t>
  </si>
  <si>
    <t>E6QB74_9ZZZZ</t>
  </si>
  <si>
    <t>E6QB74</t>
  </si>
  <si>
    <t>E6QCI7_9ZZZZ</t>
  </si>
  <si>
    <t>E6QCI7</t>
  </si>
  <si>
    <t>E6QCL5_9ZZZZ</t>
  </si>
  <si>
    <t>E6QCL5</t>
  </si>
  <si>
    <t>PB079242</t>
  </si>
  <si>
    <t>E6QMV5_9ZZZZ</t>
  </si>
  <si>
    <t>E6QMV5</t>
  </si>
  <si>
    <t>E6QNU5_9ZZZZ</t>
  </si>
  <si>
    <t>E6QNU5</t>
  </si>
  <si>
    <t>E6QSL7_9ZZZZ</t>
  </si>
  <si>
    <t>E6QSL7</t>
  </si>
  <si>
    <t>E6RWY5_CAMJS</t>
  </si>
  <si>
    <t>E6RWY5</t>
  </si>
  <si>
    <t>E6S1B4_CAMJC</t>
  </si>
  <si>
    <t>E6S1B4</t>
  </si>
  <si>
    <t>E6VLF9_RHOPX</t>
  </si>
  <si>
    <t>E6VLF9</t>
  </si>
  <si>
    <t>E6VP34_RHOPX</t>
  </si>
  <si>
    <t>E6VP34</t>
  </si>
  <si>
    <t>E6VPJ5_RHOPX</t>
  </si>
  <si>
    <t>E6VPJ5</t>
  </si>
  <si>
    <t>E6VPW9_RHOPX</t>
  </si>
  <si>
    <t>E6VPW9</t>
  </si>
  <si>
    <t>E6YFX2_BARC7</t>
  </si>
  <si>
    <t>E6YFX2</t>
  </si>
  <si>
    <t>E6YJU9_9RHIZ</t>
  </si>
  <si>
    <t>E6YJU9</t>
  </si>
  <si>
    <t>E6YKF1_9RHIZ</t>
  </si>
  <si>
    <t>E6YKF1</t>
  </si>
  <si>
    <t>E6YNZ8_9RHIZ</t>
  </si>
  <si>
    <t>E6YNZ8</t>
  </si>
  <si>
    <t>E6YTC1_9RHIZ</t>
  </si>
  <si>
    <t>E6YTC1</t>
  </si>
  <si>
    <t>E6YU48_9RHIZ</t>
  </si>
  <si>
    <t>E6YU48</t>
  </si>
  <si>
    <t>E6Z0Q0_BARSR</t>
  </si>
  <si>
    <t>E6Z0Q0</t>
  </si>
  <si>
    <t>E6Z168_BARSR</t>
  </si>
  <si>
    <t>E6Z168</t>
  </si>
  <si>
    <t>E7FJC5_9BURK</t>
  </si>
  <si>
    <t>E7FJC5</t>
  </si>
  <si>
    <t>E7H2H9_9BURK</t>
  </si>
  <si>
    <t>E7H2H9</t>
  </si>
  <si>
    <t>E7TGY2_SHIFL</t>
  </si>
  <si>
    <t>E7TGY2</t>
  </si>
  <si>
    <t>E8L365_9RHIZ</t>
  </si>
  <si>
    <t>E8L365</t>
  </si>
  <si>
    <t>E8L7X4_9RHIZ</t>
  </si>
  <si>
    <t>E8L7X4</t>
  </si>
  <si>
    <t>E8L8D4_9RHIZ</t>
  </si>
  <si>
    <t>E8L8D4</t>
  </si>
  <si>
    <t>E8LA38_9RHIZ</t>
  </si>
  <si>
    <t>E8LA38</t>
  </si>
  <si>
    <t>E8LKG9_9GAMM</t>
  </si>
  <si>
    <t>E8LKG9</t>
  </si>
  <si>
    <t>E8PSD2_YERPE</t>
  </si>
  <si>
    <t>E8PSD2</t>
  </si>
  <si>
    <t>E8RML8_ASTEC</t>
  </si>
  <si>
    <t>E8RML8</t>
  </si>
  <si>
    <t>E8RP36_ASTEC</t>
  </si>
  <si>
    <t>E8RP36</t>
  </si>
  <si>
    <t>E8RS38_ASTEC</t>
  </si>
  <si>
    <t>E8RS38</t>
  </si>
  <si>
    <t>E8RUT4_ASTEC</t>
  </si>
  <si>
    <t>E8RUT4</t>
  </si>
  <si>
    <t>E8SRX6_NEIGO</t>
  </si>
  <si>
    <t>E8SRX6</t>
  </si>
  <si>
    <t>E8TFF4_MESCW</t>
  </si>
  <si>
    <t>E8TFF4</t>
  </si>
  <si>
    <t>E8TGH9_MESCW</t>
  </si>
  <si>
    <t>E8TGH9</t>
  </si>
  <si>
    <t>E8TT31_ALIDB</t>
  </si>
  <si>
    <t>E8TT31</t>
  </si>
  <si>
    <t>E8TV32_ALIDB</t>
  </si>
  <si>
    <t>E8TV32</t>
  </si>
  <si>
    <t>E8U2T1_ALIDB</t>
  </si>
  <si>
    <t>E8U2T1</t>
  </si>
  <si>
    <t>E8UYN2_TERSS</t>
  </si>
  <si>
    <t>E8UYN2</t>
  </si>
  <si>
    <t>E8V1A9_TERSS</t>
  </si>
  <si>
    <t>E8V1A9</t>
  </si>
  <si>
    <t>E8V529_TERSS</t>
  </si>
  <si>
    <t>E8V529</t>
  </si>
  <si>
    <t>E8WWA9_ACISM</t>
  </si>
  <si>
    <t>E8WWA9</t>
  </si>
  <si>
    <t>E8X1G6_ACISM</t>
  </si>
  <si>
    <t>E8X1G6</t>
  </si>
  <si>
    <t>E8X7F5_ACISM</t>
  </si>
  <si>
    <t>E8X7F5</t>
  </si>
  <si>
    <t>E8X7Y1_ACISM</t>
  </si>
  <si>
    <t>E8X7Y1</t>
  </si>
  <si>
    <t>E8YFU8_9BURK</t>
  </si>
  <si>
    <t>E8YFU8</t>
  </si>
  <si>
    <t>E9CQ79_9ENTR</t>
  </si>
  <si>
    <t>E9CQ79</t>
  </si>
  <si>
    <t>E9T8M6_ECOLX</t>
  </si>
  <si>
    <t>E9T8M6</t>
  </si>
  <si>
    <t>E9VHR8_ECOLX</t>
  </si>
  <si>
    <t>E9VHR8</t>
  </si>
  <si>
    <t>E9XFR9_ECOLX</t>
  </si>
  <si>
    <t>E9XFR9</t>
  </si>
  <si>
    <t>E9XV53_ECOLX</t>
  </si>
  <si>
    <t>E9XV53</t>
  </si>
  <si>
    <t>E9YM88_ECOLX</t>
  </si>
  <si>
    <t>E9YM88</t>
  </si>
  <si>
    <t>E9ZEX2_ESCFE</t>
  </si>
  <si>
    <t>E9ZEX2</t>
  </si>
  <si>
    <t>F0BI77_9XANT</t>
  </si>
  <si>
    <t>F0BI77</t>
  </si>
  <si>
    <t>F0BLK1_9XANT</t>
  </si>
  <si>
    <t>F0BLK1</t>
  </si>
  <si>
    <t>F0BTV2_9XANT</t>
  </si>
  <si>
    <t>F0BTV2</t>
  </si>
  <si>
    <t>F0C267_9XANT</t>
  </si>
  <si>
    <t>F0C267</t>
  </si>
  <si>
    <t>F0CAY2_9XANT</t>
  </si>
  <si>
    <t>F0CAY2</t>
  </si>
  <si>
    <t>F0CB30_9XANT</t>
  </si>
  <si>
    <t>F0CB30</t>
  </si>
  <si>
    <t>F0EY92_9NEIS</t>
  </si>
  <si>
    <t>F0EY92</t>
  </si>
  <si>
    <t>F0J2K4_ACIMA</t>
  </si>
  <si>
    <t>F0J2K4</t>
  </si>
  <si>
    <t>F0J2Y7_ACIMA</t>
  </si>
  <si>
    <t>F0J2Y7</t>
  </si>
  <si>
    <t>F0J779_ACIMA</t>
  </si>
  <si>
    <t>F0J779</t>
  </si>
  <si>
    <t>F0J7S8_ACIMA</t>
  </si>
  <si>
    <t>F0J7S8</t>
  </si>
  <si>
    <t>F0LGB2_AGRSH</t>
  </si>
  <si>
    <t>F0LGB2</t>
  </si>
  <si>
    <t>F0TD22_9PROT</t>
  </si>
  <si>
    <t>F0TD22</t>
  </si>
  <si>
    <t>F0TD68_9PROT</t>
  </si>
  <si>
    <t>F0TD68</t>
  </si>
  <si>
    <t>F1Y2X9_ECO57</t>
  </si>
  <si>
    <t>F1Y2X9</t>
  </si>
  <si>
    <t>F2A847_RHIET</t>
  </si>
  <si>
    <t>F2A847</t>
  </si>
  <si>
    <t>F2FAX1_9ZZZZ</t>
  </si>
  <si>
    <t>F2FAX1</t>
  </si>
  <si>
    <t>F2FPN0_SALDU</t>
  </si>
  <si>
    <t>F2FPN0</t>
  </si>
  <si>
    <t>F2GY96_BRUM5</t>
  </si>
  <si>
    <t>F2GY96</t>
  </si>
  <si>
    <t>F2HWN4_BRUMM</t>
  </si>
  <si>
    <t>F2HWN4</t>
  </si>
  <si>
    <t>F2J174_POLGS</t>
  </si>
  <si>
    <t>F2J174</t>
  </si>
  <si>
    <t>F2J748_POLGS</t>
  </si>
  <si>
    <t>F2J748</t>
  </si>
  <si>
    <t>F2LFF5_BURGS</t>
  </si>
  <si>
    <t>F2LFF5</t>
  </si>
  <si>
    <t>F2LSS0_BURGS</t>
  </si>
  <si>
    <t>F2LSS0</t>
  </si>
  <si>
    <t>F2MZ76_PSEU6</t>
  </si>
  <si>
    <t>F2MZ76</t>
  </si>
  <si>
    <t>F2NT48_TRES6</t>
  </si>
  <si>
    <t>F2NT48</t>
  </si>
  <si>
    <t>F2NYQ7_TRES6</t>
  </si>
  <si>
    <t>F2NYQ7</t>
  </si>
  <si>
    <t>F2Q656_9BACT</t>
  </si>
  <si>
    <t>F2Q656</t>
  </si>
  <si>
    <t>F3F3S2_9PSED</t>
  </si>
  <si>
    <t>F3F3S2</t>
  </si>
  <si>
    <t>F3J6Y6_PSEAP</t>
  </si>
  <si>
    <t>F3J6Y6</t>
  </si>
  <si>
    <t>F3Q326_9ENTR</t>
  </si>
  <si>
    <t>F3Q326</t>
  </si>
  <si>
    <t>F3QKK3_9BURK</t>
  </si>
  <si>
    <t>F3QKK3</t>
  </si>
  <si>
    <t>F3QMZ4_9BURK</t>
  </si>
  <si>
    <t>F3QMZ4</t>
  </si>
  <si>
    <t>F3S433_9PROT</t>
  </si>
  <si>
    <t>F3S433</t>
  </si>
  <si>
    <t>F3S7F3_9PROT</t>
  </si>
  <si>
    <t>F3S7F3</t>
  </si>
  <si>
    <t>F3X045_9SPHN</t>
  </si>
  <si>
    <t>F3X045</t>
  </si>
  <si>
    <t>F4DZA4_PSEMN</t>
  </si>
  <si>
    <t>F4DZA4</t>
  </si>
  <si>
    <t>F4GG92_ALIDK</t>
  </si>
  <si>
    <t>F4GG92</t>
  </si>
  <si>
    <t>F4GML7_PUSST</t>
  </si>
  <si>
    <t>F4GML7</t>
  </si>
  <si>
    <t>F4LG61_BORPC</t>
  </si>
  <si>
    <t>F4LG61</t>
  </si>
  <si>
    <t>F4QNF7_9CAUL</t>
  </si>
  <si>
    <t>F4QNF7</t>
  </si>
  <si>
    <t>F4QXD2_BREDI</t>
  </si>
  <si>
    <t>F4QXD2</t>
  </si>
  <si>
    <t>F4QYV0_BREDI</t>
  </si>
  <si>
    <t>F4QYV0</t>
  </si>
  <si>
    <t>F4T8R9_ECOLX</t>
  </si>
  <si>
    <t>F4T8R9</t>
  </si>
  <si>
    <t>F4TWS6_ECOLX</t>
  </si>
  <si>
    <t>F4TWS6</t>
  </si>
  <si>
    <t>F4Y9F8_9RHIZ</t>
  </si>
  <si>
    <t>F4Y9F8</t>
  </si>
  <si>
    <t>F5JAB1_9RHIZ</t>
  </si>
  <si>
    <t>F5JAB1</t>
  </si>
  <si>
    <t>F5K7W0_PSEAI</t>
  </si>
  <si>
    <t>F5K7W0</t>
  </si>
  <si>
    <t>F5KDX5_PSEAI</t>
  </si>
  <si>
    <t>F5KDX5</t>
  </si>
  <si>
    <t>F5KS58_PSEAI</t>
  </si>
  <si>
    <t>F5KS58</t>
  </si>
  <si>
    <t>F5L1Z7_9FIRM</t>
  </si>
  <si>
    <t>F5L1Z7</t>
  </si>
  <si>
    <t>F5RNM8_9FIRM</t>
  </si>
  <si>
    <t>F5RNM8</t>
  </si>
  <si>
    <t>F6AAP6_PSEF1</t>
  </si>
  <si>
    <t>F6AAP6</t>
  </si>
  <si>
    <t>F6BY38_SINMB</t>
  </si>
  <si>
    <t>F6BY38</t>
  </si>
  <si>
    <t>F6BZ43_SINMB</t>
  </si>
  <si>
    <t>F6BZ43</t>
  </si>
  <si>
    <t>F6ECR5_SINMK</t>
  </si>
  <si>
    <t>F6ECR5</t>
  </si>
  <si>
    <t>F6ED73_SINMK</t>
  </si>
  <si>
    <t>F6ED73</t>
  </si>
  <si>
    <t>F6EYH4_SPHCR</t>
  </si>
  <si>
    <t>F6EYH4</t>
  </si>
  <si>
    <t>F6F0Q6_SPHCR</t>
  </si>
  <si>
    <t>F6F0Q6</t>
  </si>
  <si>
    <t>F6F481_SPHCR</t>
  </si>
  <si>
    <t>F6F481</t>
  </si>
  <si>
    <t>F6IBW8_9SPHN</t>
  </si>
  <si>
    <t>F6IBW8</t>
  </si>
  <si>
    <t>F6IC29_9SPHN</t>
  </si>
  <si>
    <t>F6IC29</t>
  </si>
  <si>
    <t>F6IJ29_9SPHN</t>
  </si>
  <si>
    <t>F6IJ29</t>
  </si>
  <si>
    <t>F7L1D0_9FUSO</t>
  </si>
  <si>
    <t>F7L1D0</t>
  </si>
  <si>
    <t>F7ND83_XYLFA</t>
  </si>
  <si>
    <t>F7ND83</t>
  </si>
  <si>
    <t>F7QEX8_9BRAD</t>
  </si>
  <si>
    <t>F7QEX8</t>
  </si>
  <si>
    <t>F7SAM5_9PROT</t>
  </si>
  <si>
    <t>F7SAM5</t>
  </si>
  <si>
    <t>F7SC32_9PROT</t>
  </si>
  <si>
    <t>F7SC32</t>
  </si>
  <si>
    <t>F7SC93_9PROT</t>
  </si>
  <si>
    <t>F7SC93</t>
  </si>
  <si>
    <t>F7UE95_RHIRD</t>
  </si>
  <si>
    <t>F7UE95</t>
  </si>
  <si>
    <t>F7UFH2_RHIRD</t>
  </si>
  <si>
    <t>F7UFH2</t>
  </si>
  <si>
    <t>F7UH92_RHIRD</t>
  </si>
  <si>
    <t>F7UH92</t>
  </si>
  <si>
    <t>F7UHV8_RHIRD</t>
  </si>
  <si>
    <t>F7UHV8</t>
  </si>
  <si>
    <t>F7XC31_SINMM</t>
  </si>
  <si>
    <t>F7XC31</t>
  </si>
  <si>
    <t>F7XEP0_SINMM</t>
  </si>
  <si>
    <t>F7XEP0</t>
  </si>
  <si>
    <t>F7XZ35_RHIFR</t>
  </si>
  <si>
    <t>F7XZ35</t>
  </si>
  <si>
    <t>F7Y1E7_MESOW</t>
  </si>
  <si>
    <t>F7Y1E7</t>
  </si>
  <si>
    <t>F7Y2N9_MESOW</t>
  </si>
  <si>
    <t>F7Y2N9</t>
  </si>
  <si>
    <t>F7Y4H6_MESOW</t>
  </si>
  <si>
    <t>F7Y4H6</t>
  </si>
  <si>
    <t>F7ZMA7_ROSLO</t>
  </si>
  <si>
    <t>F7ZMA7</t>
  </si>
  <si>
    <t>F8BJH8_OLICM</t>
  </si>
  <si>
    <t>F8BJH8</t>
  </si>
  <si>
    <t>F8BKQ1_OLICM</t>
  </si>
  <si>
    <t>F8BKQ1</t>
  </si>
  <si>
    <t>F8BQV2_OLICM</t>
  </si>
  <si>
    <t>F8BQV2</t>
  </si>
  <si>
    <t>F8BR72_OLICM</t>
  </si>
  <si>
    <t>F8BR72</t>
  </si>
  <si>
    <t>F8GX43_CUPNN</t>
  </si>
  <si>
    <t>F8GX43</t>
  </si>
  <si>
    <t>F8XL29_9GAMM</t>
  </si>
  <si>
    <t>F8XL29</t>
  </si>
  <si>
    <t>F8XU75_9GAMM</t>
  </si>
  <si>
    <t>F8XU75</t>
  </si>
  <si>
    <t>F9EPM1_FUSNU</t>
  </si>
  <si>
    <t>F9EPM1</t>
  </si>
  <si>
    <t>F9H032_HAEHA</t>
  </si>
  <si>
    <t>F9H032</t>
  </si>
  <si>
    <t>F9N5Y2_9FIRM</t>
  </si>
  <si>
    <t>F9N5Y2</t>
  </si>
  <si>
    <t>F9RQM7_9VIBR</t>
  </si>
  <si>
    <t>F9RQM7</t>
  </si>
  <si>
    <t>F9S7U2_9VIBR</t>
  </si>
  <si>
    <t>F9S7U2</t>
  </si>
  <si>
    <t>F9XVP1_CAMFE</t>
  </si>
  <si>
    <t>F9XVP1</t>
  </si>
  <si>
    <t>F9YAT2_9RHOB</t>
  </si>
  <si>
    <t>F9YAT2</t>
  </si>
  <si>
    <t>PB206920</t>
  </si>
  <si>
    <t>F9ZMR8_ACICS</t>
  </si>
  <si>
    <t>F9ZMR8</t>
  </si>
  <si>
    <t>F9ZQJ4_ACICS</t>
  </si>
  <si>
    <t>F9ZQJ4</t>
  </si>
  <si>
    <t>G0FHC2_ECOLX</t>
  </si>
  <si>
    <t>G0FHC2</t>
  </si>
  <si>
    <t>G0GWS1_RICH0</t>
  </si>
  <si>
    <t>G0GWS1</t>
  </si>
  <si>
    <t>G0JLI0_9GAMM</t>
  </si>
  <si>
    <t>G0JLI0</t>
  </si>
  <si>
    <t>G0K4Z2_STEMA</t>
  </si>
  <si>
    <t>G0K4Z2</t>
  </si>
  <si>
    <t>G1CCR8_ECOLX</t>
  </si>
  <si>
    <t>G1CCR8</t>
  </si>
  <si>
    <t>G1CCV8_ECOLX</t>
  </si>
  <si>
    <t>G1CCV8</t>
  </si>
  <si>
    <t>G1UPP1_9DELT</t>
  </si>
  <si>
    <t>G1UPP1</t>
  </si>
  <si>
    <t>G2GWR0_9ENTR</t>
  </si>
  <si>
    <t>G2GWR0</t>
  </si>
  <si>
    <t>PB460374</t>
  </si>
  <si>
    <t>G2GYV9_9ENTR</t>
  </si>
  <si>
    <t>G2GYV9</t>
  </si>
  <si>
    <t>G2H1P2_9ENTR</t>
  </si>
  <si>
    <t>G2H1P2</t>
  </si>
  <si>
    <t>G2I152_GLUXN</t>
  </si>
  <si>
    <t>G2I152</t>
  </si>
  <si>
    <t>G2IJA8_9SPHN</t>
  </si>
  <si>
    <t>G2IJA8</t>
  </si>
  <si>
    <t>G2ILW8_9SPHN</t>
  </si>
  <si>
    <t>G2ILW8</t>
  </si>
  <si>
    <t>G2IU17_9SPHN</t>
  </si>
  <si>
    <t>G2IU17</t>
  </si>
  <si>
    <t>G2J8B1_9BURK</t>
  </si>
  <si>
    <t>G2J8B1</t>
  </si>
  <si>
    <t>G2TBQ4_RHORU</t>
  </si>
  <si>
    <t>G2TBQ4</t>
  </si>
  <si>
    <t>G3CA91_MORMO</t>
  </si>
  <si>
    <t>G3CA91</t>
  </si>
  <si>
    <t>G3YW95_9RALS</t>
  </si>
  <si>
    <t>G3YW95</t>
  </si>
  <si>
    <t>G3Z1G2_9NEIS</t>
  </si>
  <si>
    <t>G3Z1G2</t>
  </si>
  <si>
    <t>G3ZBA9_AGGAC</t>
  </si>
  <si>
    <t>G3ZBA9</t>
  </si>
  <si>
    <t>G3ZGB3_AGGAC</t>
  </si>
  <si>
    <t>G3ZGB3</t>
  </si>
  <si>
    <t>PB146390</t>
  </si>
  <si>
    <t>G3ZIB3_AGGAC</t>
  </si>
  <si>
    <t>G3ZIB3</t>
  </si>
  <si>
    <t>G4A6F8_AGGAC</t>
  </si>
  <si>
    <t>G4A6F8</t>
  </si>
  <si>
    <t>G4B3A2_AGGAC</t>
  </si>
  <si>
    <t>G4B3A2</t>
  </si>
  <si>
    <t>G4BAX5_AGGAC</t>
  </si>
  <si>
    <t>G4BAX5</t>
  </si>
  <si>
    <t>G4CSI8_9NEIS</t>
  </si>
  <si>
    <t>G4CSI8</t>
  </si>
  <si>
    <t>G4IK48_9RHIZ</t>
  </si>
  <si>
    <t>G4IK48</t>
  </si>
  <si>
    <t>G4IRK1_9RHIZ</t>
  </si>
  <si>
    <t>G4IRK1</t>
  </si>
  <si>
    <t>G4K6L8_9RHIZ</t>
  </si>
  <si>
    <t>G4K6L8</t>
  </si>
  <si>
    <t>G4K6U6_9RHIZ</t>
  </si>
  <si>
    <t>G4K6U6</t>
  </si>
  <si>
    <t>G4KM22_RICJY</t>
  </si>
  <si>
    <t>G4KM22</t>
  </si>
  <si>
    <t>G4LIV7_PSEAI</t>
  </si>
  <si>
    <t>G4LIV7</t>
  </si>
  <si>
    <t>G4PJU9_BRUML</t>
  </si>
  <si>
    <t>G4PJU9</t>
  </si>
  <si>
    <t>G4RAT7_PELHB</t>
  </si>
  <si>
    <t>G4RAT7</t>
  </si>
  <si>
    <t>G4RD02_PELHB</t>
  </si>
  <si>
    <t>G4RD02</t>
  </si>
  <si>
    <t>G4T4I6_META2</t>
  </si>
  <si>
    <t>G4T4I6</t>
  </si>
  <si>
    <t>G5GMA6_9FIRM</t>
  </si>
  <si>
    <t>G5GMA6</t>
  </si>
  <si>
    <t>G5GZ47_FUSNP</t>
  </si>
  <si>
    <t>G5GZ47</t>
  </si>
  <si>
    <t>G5Q9J4_SALMO</t>
  </si>
  <si>
    <t>G5Q9J4</t>
  </si>
  <si>
    <t>G5QCI4_SALMO</t>
  </si>
  <si>
    <t>G5QCI4</t>
  </si>
  <si>
    <t>G5SXF4_HAEHA</t>
  </si>
  <si>
    <t>G5SXF4</t>
  </si>
  <si>
    <t>G6C5A4_9FUSO</t>
  </si>
  <si>
    <t>G6C5A4</t>
  </si>
  <si>
    <t>G6EA08_9SPHN</t>
  </si>
  <si>
    <t>G6EA08</t>
  </si>
  <si>
    <t>G6ELD7_9SPHN</t>
  </si>
  <si>
    <t>G6ELD7</t>
  </si>
  <si>
    <t>G6IE57_9DELT</t>
  </si>
  <si>
    <t>G6IE57</t>
  </si>
  <si>
    <t>G6IEB0_9DELT</t>
  </si>
  <si>
    <t>G6IEB0</t>
  </si>
  <si>
    <t>G6ILU9_9DELT</t>
  </si>
  <si>
    <t>G6ILU9</t>
  </si>
  <si>
    <t>G6XM47_9PROT</t>
  </si>
  <si>
    <t>G6XM47</t>
  </si>
  <si>
    <t>G6Y1V0_RHIRD</t>
  </si>
  <si>
    <t>G6Y1V0</t>
  </si>
  <si>
    <t>G6YJ71_9RHIZ</t>
  </si>
  <si>
    <t>G6YJ71</t>
  </si>
  <si>
    <t>G7QB62_9DELT</t>
  </si>
  <si>
    <t>G7QB62</t>
  </si>
  <si>
    <t>G7UNQ7_PSEUP</t>
  </si>
  <si>
    <t>G7UNQ7</t>
  </si>
  <si>
    <t>G8GYF9_ECOLX</t>
  </si>
  <si>
    <t>G8GYF9</t>
  </si>
  <si>
    <t>G8L9E6_RICS1</t>
  </si>
  <si>
    <t>G8L9E6</t>
  </si>
  <si>
    <t>G8MQK5_9BURK</t>
  </si>
  <si>
    <t>G8MQK5</t>
  </si>
  <si>
    <t>G8MTW2_AGGAC</t>
  </si>
  <si>
    <t>G8MTW2</t>
  </si>
  <si>
    <t>G8NL62_BRUSS</t>
  </si>
  <si>
    <t>G8NL62</t>
  </si>
  <si>
    <t>G8SUL1_BRUCA</t>
  </si>
  <si>
    <t>G8SUL1</t>
  </si>
  <si>
    <t>G8T3C1_BRUAO</t>
  </si>
  <si>
    <t>G8T3C1</t>
  </si>
  <si>
    <t>G8VYZ0_KLEPN</t>
  </si>
  <si>
    <t>G8VYZ0</t>
  </si>
  <si>
    <t>G8W8H3_KLEOK</t>
  </si>
  <si>
    <t>G8W8H3</t>
  </si>
  <si>
    <t>G9ABZ9_RHIFH</t>
  </si>
  <si>
    <t>G9ABZ9</t>
  </si>
  <si>
    <t>G9ADB8_RHIFH</t>
  </si>
  <si>
    <t>G9ADB8</t>
  </si>
  <si>
    <t>G9AE28_RHIFH</t>
  </si>
  <si>
    <t>G9AE28</t>
  </si>
  <si>
    <t>G9AI60_RHIFH</t>
  </si>
  <si>
    <t>G9AI60</t>
  </si>
  <si>
    <t>G9C9C2_COMTE</t>
  </si>
  <si>
    <t>G9C9C2</t>
  </si>
  <si>
    <t>G9C9J8_DELAC</t>
  </si>
  <si>
    <t>G9C9J8</t>
  </si>
  <si>
    <t>G9C9T2_COMTE</t>
  </si>
  <si>
    <t>G9C9T2</t>
  </si>
  <si>
    <t>G9CA17_DELAC</t>
  </si>
  <si>
    <t>G9CA17</t>
  </si>
  <si>
    <t>G9EPD7_9GAMM</t>
  </si>
  <si>
    <t>G9EPD7</t>
  </si>
  <si>
    <t>G9FB48_9BACT</t>
  </si>
  <si>
    <t>G9FB48</t>
  </si>
  <si>
    <t>G9FBS3_9BACT</t>
  </si>
  <si>
    <t>G9FBS3</t>
  </si>
  <si>
    <t>G9G733_KLEPN</t>
  </si>
  <si>
    <t>G9G733</t>
  </si>
  <si>
    <t>G9G7N1_9PSED</t>
  </si>
  <si>
    <t>G9G7N1</t>
  </si>
  <si>
    <t>G9RMI1_9ENTR</t>
  </si>
  <si>
    <t>G9RMI1</t>
  </si>
  <si>
    <t>G9SDQ8_CITFR</t>
  </si>
  <si>
    <t>G9SDQ8</t>
  </si>
  <si>
    <t>G9ZDC4_9GAMM</t>
  </si>
  <si>
    <t>G9ZDC4</t>
  </si>
  <si>
    <t>H0BVL2_9BURK</t>
  </si>
  <si>
    <t>H0BVL2</t>
  </si>
  <si>
    <t>H0C096_9BURK</t>
  </si>
  <si>
    <t>H0C096</t>
  </si>
  <si>
    <t>H0FVD3_RHIML</t>
  </si>
  <si>
    <t>H0FVD3</t>
  </si>
  <si>
    <t>H0GAT7_RHIML</t>
  </si>
  <si>
    <t>H0GAT7</t>
  </si>
  <si>
    <t>H0HEF2_RHIRD</t>
  </si>
  <si>
    <t>H0HEF2</t>
  </si>
  <si>
    <t>H0HH05_RHIRD</t>
  </si>
  <si>
    <t>H0HH05</t>
  </si>
  <si>
    <t>H0HXL9_9RHIZ</t>
  </si>
  <si>
    <t>H0HXL9</t>
  </si>
  <si>
    <t>H0HY33_9RHIZ</t>
  </si>
  <si>
    <t>H0HY33</t>
  </si>
  <si>
    <t>H0I164_9RHIZ</t>
  </si>
  <si>
    <t>H0I164</t>
  </si>
  <si>
    <t>H0RRV4_9BRAD</t>
  </si>
  <si>
    <t>H0RRV4</t>
  </si>
  <si>
    <t>H0RZ34_9BRAD</t>
  </si>
  <si>
    <t>H0RZ34</t>
  </si>
  <si>
    <t>H0SGQ3_9BRAD</t>
  </si>
  <si>
    <t>H0SGQ3</t>
  </si>
  <si>
    <t>H0SSK6_9BRAD</t>
  </si>
  <si>
    <t>H0SSK6</t>
  </si>
  <si>
    <t>H0SV04_9BRAD</t>
  </si>
  <si>
    <t>H0SV04</t>
  </si>
  <si>
    <t>H0U383_WOLPI</t>
  </si>
  <si>
    <t>H0U383</t>
  </si>
  <si>
    <t>H1ETN4_ECOLX</t>
  </si>
  <si>
    <t>H1ETN4</t>
  </si>
  <si>
    <t>H1HC36_FUSNU</t>
  </si>
  <si>
    <t>H1HC36</t>
  </si>
  <si>
    <t>H1HF06_FUSNU</t>
  </si>
  <si>
    <t>H1HF06</t>
  </si>
  <si>
    <t>H1HI38_FUSNU</t>
  </si>
  <si>
    <t>H1HI38</t>
  </si>
  <si>
    <t>H1PYK1_9FUSO</t>
  </si>
  <si>
    <t>H1PYK1</t>
  </si>
  <si>
    <t>H1RZU5_9BURK</t>
  </si>
  <si>
    <t>H1RZU5</t>
  </si>
  <si>
    <t>H1XK96_9XANT</t>
  </si>
  <si>
    <t>H1XK96</t>
  </si>
  <si>
    <t>H1ZMU3_KLEPN</t>
  </si>
  <si>
    <t>H1ZMU3</t>
  </si>
  <si>
    <t>H1ZXZ5_ECOLX</t>
  </si>
  <si>
    <t>H1ZXZ5</t>
  </si>
  <si>
    <t>H2DDV0_9BACT</t>
  </si>
  <si>
    <t>H2DDV0</t>
  </si>
  <si>
    <t>H2EPM4_9BACT</t>
  </si>
  <si>
    <t>H2EPM4</t>
  </si>
  <si>
    <t>H2ERY8_VIBFI</t>
  </si>
  <si>
    <t>H2ERY8</t>
  </si>
  <si>
    <t>H2ITU8_RAHAC</t>
  </si>
  <si>
    <t>H2ITU8</t>
  </si>
  <si>
    <t>H3K4Z6_9FIRM</t>
  </si>
  <si>
    <t>H3K4Z6</t>
  </si>
  <si>
    <t>H3KB28_9FIRM</t>
  </si>
  <si>
    <t>H3KB28</t>
  </si>
  <si>
    <t>H3PEK0_BRUAO</t>
  </si>
  <si>
    <t>H3PEK0</t>
  </si>
  <si>
    <t>H3PL83_BRUAO</t>
  </si>
  <si>
    <t>H3PL83</t>
  </si>
  <si>
    <t>H3PW21_BRUAO</t>
  </si>
  <si>
    <t>H3PW21</t>
  </si>
  <si>
    <t>H3Q145_BRUAO</t>
  </si>
  <si>
    <t>H3Q145</t>
  </si>
  <si>
    <t>H3QD31_BRUAO</t>
  </si>
  <si>
    <t>H3QD31</t>
  </si>
  <si>
    <t>H3QM08_BRUAO</t>
  </si>
  <si>
    <t>H3QM08</t>
  </si>
  <si>
    <t>H3QVY4_BRUAO</t>
  </si>
  <si>
    <t>H3QVY4</t>
  </si>
  <si>
    <t>H3R2T7_BRUAO</t>
  </si>
  <si>
    <t>H3R2T7</t>
  </si>
  <si>
    <t>H3RLB8_ERWST</t>
  </si>
  <si>
    <t>H3RLB8</t>
  </si>
  <si>
    <t>H4F1G0_9RHIZ</t>
  </si>
  <si>
    <t>H4F1G0</t>
  </si>
  <si>
    <t>H4F3N6_9RHIZ</t>
  </si>
  <si>
    <t>H4F3N6</t>
  </si>
  <si>
    <t>H4HR71_ECOLX</t>
  </si>
  <si>
    <t>H4HR71</t>
  </si>
  <si>
    <t>H4QBB5_ECOLX</t>
  </si>
  <si>
    <t>H4QBB5</t>
  </si>
  <si>
    <t>H4U3Z9_ECOLX</t>
  </si>
  <si>
    <t>H4U3Z9</t>
  </si>
  <si>
    <t>H4UTP3_ECOLX</t>
  </si>
  <si>
    <t>H4UTP3</t>
  </si>
  <si>
    <t>H4Z5Q3_ECOLX</t>
  </si>
  <si>
    <t>H4Z5Q3</t>
  </si>
  <si>
    <t>H5AN97_ECOLX</t>
  </si>
  <si>
    <t>H5AN97</t>
  </si>
  <si>
    <t>H5FV27_ECOLX</t>
  </si>
  <si>
    <t>H5FV27</t>
  </si>
  <si>
    <t>H5JCC0_ECOLX</t>
  </si>
  <si>
    <t>H5JCC0</t>
  </si>
  <si>
    <t>H5WLN5_9BURK</t>
  </si>
  <si>
    <t>H5WLN5</t>
  </si>
  <si>
    <t>H5WQ87_9BURK</t>
  </si>
  <si>
    <t>H5WQ87</t>
  </si>
  <si>
    <t>H5Y911_9BRAD</t>
  </si>
  <si>
    <t>H5Y911</t>
  </si>
  <si>
    <t>H6D9C2_9BACT</t>
  </si>
  <si>
    <t>H6D9C2</t>
  </si>
  <si>
    <t>H6PDM9_RICCA</t>
  </si>
  <si>
    <t>H6PDM9</t>
  </si>
  <si>
    <t>H6PJP8_RICRI</t>
  </si>
  <si>
    <t>H6PJP8</t>
  </si>
  <si>
    <t>H6PLL7_RICRI</t>
  </si>
  <si>
    <t>H6PLL7</t>
  </si>
  <si>
    <t>H6PRG0_RICRI</t>
  </si>
  <si>
    <t>H6PRG0</t>
  </si>
  <si>
    <t>H6PW21_RICP3</t>
  </si>
  <si>
    <t>H6PW21</t>
  </si>
  <si>
    <t>H6PXD1_RICRI</t>
  </si>
  <si>
    <t>H6PXD1</t>
  </si>
  <si>
    <t>H6Q219_RICRI</t>
  </si>
  <si>
    <t>H6Q219</t>
  </si>
  <si>
    <t>H6QGG9_RICRI</t>
  </si>
  <si>
    <t>H6QGG9</t>
  </si>
  <si>
    <t>H6QKT9_RICMA</t>
  </si>
  <si>
    <t>H6QKT9</t>
  </si>
  <si>
    <t>H6SJS0_RHOPH</t>
  </si>
  <si>
    <t>H6SJS0</t>
  </si>
  <si>
    <t>H6SKU1_RHOPH</t>
  </si>
  <si>
    <t>H6SKU1</t>
  </si>
  <si>
    <t>H7EGD3_SALHO</t>
  </si>
  <si>
    <t>H7EGD3</t>
  </si>
  <si>
    <t>H7R2Q8_CAMCO</t>
  </si>
  <si>
    <t>H7R2Q8</t>
  </si>
  <si>
    <t>H7RC03_CAMCO</t>
  </si>
  <si>
    <t>H7RC03</t>
  </si>
  <si>
    <t>H7RGJ1_CAMCO</t>
  </si>
  <si>
    <t>H7RGJ1</t>
  </si>
  <si>
    <t>H7RIR9_CAMCO</t>
  </si>
  <si>
    <t>H7RIR9</t>
  </si>
  <si>
    <t>H7RP16_CAMCO</t>
  </si>
  <si>
    <t>H7RP16</t>
  </si>
  <si>
    <t>H7RVW0_CAMCO</t>
  </si>
  <si>
    <t>H7RVW0</t>
  </si>
  <si>
    <t>H7S323_CAMCO</t>
  </si>
  <si>
    <t>H7S323</t>
  </si>
  <si>
    <t>H7SII4_CAMCO</t>
  </si>
  <si>
    <t>H7SII4</t>
  </si>
  <si>
    <t>H7SJN1_CAMCO</t>
  </si>
  <si>
    <t>H7SJN1</t>
  </si>
  <si>
    <t>H7SM95_CAMCO</t>
  </si>
  <si>
    <t>H7SM95</t>
  </si>
  <si>
    <t>H7SQ62_CAMCO</t>
  </si>
  <si>
    <t>H7SQ62</t>
  </si>
  <si>
    <t>H7T613_CAMCO</t>
  </si>
  <si>
    <t>H7T613</t>
  </si>
  <si>
    <t>H7THQ1_CAMCO</t>
  </si>
  <si>
    <t>H7THQ1</t>
  </si>
  <si>
    <t>H7UKT1_CAMCO</t>
  </si>
  <si>
    <t>H7UKT1</t>
  </si>
  <si>
    <t>H7UM52_CAMCO</t>
  </si>
  <si>
    <t>H7UM52</t>
  </si>
  <si>
    <t>H7UTV5_CAMCO</t>
  </si>
  <si>
    <t>H7UTV5</t>
  </si>
  <si>
    <t>H7V6V6_CAMCO</t>
  </si>
  <si>
    <t>H7V6V6</t>
  </si>
  <si>
    <t>H7V730_CAMCO</t>
  </si>
  <si>
    <t>H7V730</t>
  </si>
  <si>
    <t>H7VS04_CAMCO</t>
  </si>
  <si>
    <t>H7VS04</t>
  </si>
  <si>
    <t>H7W012_CAMCO</t>
  </si>
  <si>
    <t>H7W012</t>
  </si>
  <si>
    <t>H7W5N7_CAMCO</t>
  </si>
  <si>
    <t>H7W5N7</t>
  </si>
  <si>
    <t>H7W7P2_CAMCO</t>
  </si>
  <si>
    <t>H7W7P2</t>
  </si>
  <si>
    <t>H7WD15_CAMCO</t>
  </si>
  <si>
    <t>H7WD15</t>
  </si>
  <si>
    <t>H7WEZ3_CAMCO</t>
  </si>
  <si>
    <t>H7WEZ3</t>
  </si>
  <si>
    <t>H7WLF5_CAMCO</t>
  </si>
  <si>
    <t>H7WLF5</t>
  </si>
  <si>
    <t>H7WTP6_CAMCO</t>
  </si>
  <si>
    <t>H7WTP6</t>
  </si>
  <si>
    <t>H7X2P4_CAMJU</t>
  </si>
  <si>
    <t>H7X2P4</t>
  </si>
  <si>
    <t>H7X5D2_CAMJU</t>
  </si>
  <si>
    <t>H7X5D2</t>
  </si>
  <si>
    <t>H7XFE2_CAMJU</t>
  </si>
  <si>
    <t>H7XFE2</t>
  </si>
  <si>
    <t>H7ZWF6_CAMJU</t>
  </si>
  <si>
    <t>H7ZWF6</t>
  </si>
  <si>
    <t>H8AMQ8_CAMJU</t>
  </si>
  <si>
    <t>H8AMQ8</t>
  </si>
  <si>
    <t>H8ATX5_CAMJU</t>
  </si>
  <si>
    <t>H8ATX5</t>
  </si>
  <si>
    <t>H8CXE9_CAMJU</t>
  </si>
  <si>
    <t>H8CXE9</t>
  </si>
  <si>
    <t>H8FI62_XANCI</t>
  </si>
  <si>
    <t>H8FI62</t>
  </si>
  <si>
    <t>H8FL05_XANCI</t>
  </si>
  <si>
    <t>H8FL05</t>
  </si>
  <si>
    <t>H8FM29_XANCI</t>
  </si>
  <si>
    <t>H8FM29</t>
  </si>
  <si>
    <t>H8FXW9_RHOMO</t>
  </si>
  <si>
    <t>H8FXW9</t>
  </si>
  <si>
    <t>H8K407_RICAG</t>
  </si>
  <si>
    <t>H8K407</t>
  </si>
  <si>
    <t>H8K9X9_RICAC</t>
  </si>
  <si>
    <t>H8K9X9</t>
  </si>
  <si>
    <t>H8KBT8_RICMS</t>
  </si>
  <si>
    <t>H8KBT8</t>
  </si>
  <si>
    <t>H8KEI6_RICPT</t>
  </si>
  <si>
    <t>H8KEI6</t>
  </si>
  <si>
    <t>H8KHX7_RICR3</t>
  </si>
  <si>
    <t>H8KHX7</t>
  </si>
  <si>
    <t>H8LLL5_RICSL</t>
  </si>
  <si>
    <t>H8LLL5</t>
  </si>
  <si>
    <t>H8N2L5_RICPO</t>
  </si>
  <si>
    <t>H8N2L5</t>
  </si>
  <si>
    <t>H8N678_RICPO</t>
  </si>
  <si>
    <t>H8N678</t>
  </si>
  <si>
    <t>H8N8H1_RICPO</t>
  </si>
  <si>
    <t>H8N8H1</t>
  </si>
  <si>
    <t>H8N9Y0_RICPO</t>
  </si>
  <si>
    <t>H8N9Y0</t>
  </si>
  <si>
    <t>H8NDN8_RICPO</t>
  </si>
  <si>
    <t>H8NDN8</t>
  </si>
  <si>
    <t>H8NEI8_RICPO</t>
  </si>
  <si>
    <t>H8NEI8</t>
  </si>
  <si>
    <t>H8NIS9_RICTP</t>
  </si>
  <si>
    <t>H8NIS9</t>
  </si>
  <si>
    <t>H8NKL7_RICTP</t>
  </si>
  <si>
    <t>H8NKL7</t>
  </si>
  <si>
    <t>H8NTU7_RAHAQ</t>
  </si>
  <si>
    <t>H8NTU7</t>
  </si>
  <si>
    <t>H9AXR8_ECOLX</t>
  </si>
  <si>
    <t>H9AXR8</t>
  </si>
  <si>
    <t>H9AXW3_ECOLX</t>
  </si>
  <si>
    <t>H9AXW3</t>
  </si>
  <si>
    <t>H9AY05_ECOLX</t>
  </si>
  <si>
    <t>H9AY05</t>
  </si>
  <si>
    <t>H9K0M0_APIME</t>
  </si>
  <si>
    <t>H9K0M0</t>
  </si>
  <si>
    <t>PF01464</t>
  </si>
  <si>
    <t>PF01464.15 Transglycosylase SLT domain</t>
  </si>
  <si>
    <t>H9TIC0_SALET</t>
  </si>
  <si>
    <t>H9TIC0</t>
  </si>
  <si>
    <t>I0AFD1_SALET</t>
  </si>
  <si>
    <t>I0AFD1</t>
  </si>
  <si>
    <t>I0GQI9_SELRU</t>
  </si>
  <si>
    <t>I0GQI9</t>
  </si>
  <si>
    <t>I0IJJ1_9BACT</t>
  </si>
  <si>
    <t>I0IJJ1</t>
  </si>
  <si>
    <t>I0KKA4_STEMA</t>
  </si>
  <si>
    <t>I0KKA4</t>
  </si>
  <si>
    <t>I0KQ25_STEMA</t>
  </si>
  <si>
    <t>I0KQ25</t>
  </si>
  <si>
    <t>I0M1T1_SALET</t>
  </si>
  <si>
    <t>I0M1T1</t>
  </si>
  <si>
    <t>I0M5M7_SALET</t>
  </si>
  <si>
    <t>I0M5M7</t>
  </si>
  <si>
    <t>I0MY89_SALET</t>
  </si>
  <si>
    <t>I0MY89</t>
  </si>
  <si>
    <t>I0QYC6_9ENTR</t>
  </si>
  <si>
    <t>I0QYC6</t>
  </si>
  <si>
    <t>I0YEP3_9BURK</t>
  </si>
  <si>
    <t>I0YEP3</t>
  </si>
  <si>
    <t>I0YG32_9BURK</t>
  </si>
  <si>
    <t>I0YG32</t>
  </si>
  <si>
    <t>I0YGT5_9BURK</t>
  </si>
  <si>
    <t>I0YGT5</t>
  </si>
  <si>
    <t>I1AJ25_PSEAI</t>
  </si>
  <si>
    <t>I1AJ25</t>
  </si>
  <si>
    <t>I1AYY8_9RHOB</t>
  </si>
  <si>
    <t>I1AYY8</t>
  </si>
  <si>
    <t>O50329_ECOLX</t>
  </si>
  <si>
    <t>O50329</t>
  </si>
  <si>
    <t>O66171_RHIRD</t>
  </si>
  <si>
    <t>O66171</t>
  </si>
  <si>
    <t>O66283_RHIRD</t>
  </si>
  <si>
    <t>O66283</t>
  </si>
  <si>
    <t>P71179_ENTAE</t>
  </si>
  <si>
    <t>P71179</t>
  </si>
  <si>
    <t>PTLB_BORBR</t>
  </si>
  <si>
    <t>Q7WDU2</t>
  </si>
  <si>
    <t>PTLB_BORPA</t>
  </si>
  <si>
    <t>Q7W2U4</t>
  </si>
  <si>
    <t>PTLB_BORPE</t>
  </si>
  <si>
    <t>Q45391</t>
  </si>
  <si>
    <t>Q07GT0_ROSDO</t>
  </si>
  <si>
    <t>Q07GT0</t>
  </si>
  <si>
    <t>Q07JD6_RHOP5</t>
  </si>
  <si>
    <t>Q07JD6</t>
  </si>
  <si>
    <t>Q08KZ9_BORPT</t>
  </si>
  <si>
    <t>Q08KZ9</t>
  </si>
  <si>
    <t>Q09J81_WOLPI</t>
  </si>
  <si>
    <t>Q09J81</t>
  </si>
  <si>
    <t>Q0ACT2_NITEC</t>
  </si>
  <si>
    <t>Q0ACT2</t>
  </si>
  <si>
    <t>Q0AD15_NITEC</t>
  </si>
  <si>
    <t>Q0AD15</t>
  </si>
  <si>
    <t>Q0B0Z7_BURCM</t>
  </si>
  <si>
    <t>Q0B0Z7</t>
  </si>
  <si>
    <t>Q0BE61_BURCM</t>
  </si>
  <si>
    <t>Q0BE61</t>
  </si>
  <si>
    <t>Q0E6E8_PSEAI</t>
  </si>
  <si>
    <t>Q0E6E8</t>
  </si>
  <si>
    <t>Q0FXR8_9RHIZ</t>
  </si>
  <si>
    <t>Q0FXR8</t>
  </si>
  <si>
    <t>Q0KKJ9_9ZZZZ</t>
  </si>
  <si>
    <t>Q0KKJ9</t>
  </si>
  <si>
    <t>Q0VUW8_9ZZZZ</t>
  </si>
  <si>
    <t>Q0VUW8</t>
  </si>
  <si>
    <t>Q0ZKR4_ECOLX</t>
  </si>
  <si>
    <t>Q0ZKR4</t>
  </si>
  <si>
    <t>Q11BK5_MESSB</t>
  </si>
  <si>
    <t>Q11BK5</t>
  </si>
  <si>
    <t>Q11FW5_MESSB</t>
  </si>
  <si>
    <t>Q11FW5</t>
  </si>
  <si>
    <t>Q11L15_MESSB</t>
  </si>
  <si>
    <t>Q11L15</t>
  </si>
  <si>
    <t>Q11MQ2_MESSB</t>
  </si>
  <si>
    <t>Q11MQ2</t>
  </si>
  <si>
    <t>Q11N46_MESSB</t>
  </si>
  <si>
    <t>Q11N46</t>
  </si>
  <si>
    <t>Q11ZH2_POLSJ</t>
  </si>
  <si>
    <t>Q11ZH2</t>
  </si>
  <si>
    <t>Q120F3_POLSJ</t>
  </si>
  <si>
    <t>Q120F3</t>
  </si>
  <si>
    <t>Q13HT6_BURXL</t>
  </si>
  <si>
    <t>Q13HT6</t>
  </si>
  <si>
    <t>Q13XI7_BURXL</t>
  </si>
  <si>
    <t>Q13XI7</t>
  </si>
  <si>
    <t>Q140D6_BURXL</t>
  </si>
  <si>
    <t>Q140D6</t>
  </si>
  <si>
    <t>Q17U22_ECOLX</t>
  </si>
  <si>
    <t>Q17U22</t>
  </si>
  <si>
    <t>Q1BKX5_BURCA</t>
  </si>
  <si>
    <t>Q1BKX5</t>
  </si>
  <si>
    <t>Q1GN14_SILST</t>
  </si>
  <si>
    <t>Q1GN14</t>
  </si>
  <si>
    <t>Q1GPV4_SPHAL</t>
  </si>
  <si>
    <t>Q1GPV4</t>
  </si>
  <si>
    <t>Q1H9V1_9ZZZZ</t>
  </si>
  <si>
    <t>Q1H9V1</t>
  </si>
  <si>
    <t>Q1LN41_RALME</t>
  </si>
  <si>
    <t>Q1LN41</t>
  </si>
  <si>
    <t>Q1LNQ0_RALME</t>
  </si>
  <si>
    <t>Q1LNQ0</t>
  </si>
  <si>
    <t>Q1M981_RHIL3</t>
  </si>
  <si>
    <t>Q1M981</t>
  </si>
  <si>
    <t>Q1M9N9_RHIL3</t>
  </si>
  <si>
    <t>Q1M9N9</t>
  </si>
  <si>
    <t>Q1NBZ6_9SPHN</t>
  </si>
  <si>
    <t>Q1NBZ6</t>
  </si>
  <si>
    <t>Q1NCP3_9SPHN</t>
  </si>
  <si>
    <t>Q1NCP3</t>
  </si>
  <si>
    <t>Q1ND05_9SPHN</t>
  </si>
  <si>
    <t>Q1ND05</t>
  </si>
  <si>
    <t>Q1QF55_NITHX</t>
  </si>
  <si>
    <t>Q1QF55</t>
  </si>
  <si>
    <t>Q1QFG7_NITHX</t>
  </si>
  <si>
    <t>Q1QFG7</t>
  </si>
  <si>
    <t>Q1RH08_RICBR</t>
  </si>
  <si>
    <t>Q1RH08</t>
  </si>
  <si>
    <t>Q1XGH4_PSEPU</t>
  </si>
  <si>
    <t>Q1XGH4</t>
  </si>
  <si>
    <t>Q209M2_AERHY</t>
  </si>
  <si>
    <t>Q209M2</t>
  </si>
  <si>
    <t>Q20ZL1_RHOPB</t>
  </si>
  <si>
    <t>Q20ZL1</t>
  </si>
  <si>
    <t>Q210V8_RHOPB</t>
  </si>
  <si>
    <t>Q210V8</t>
  </si>
  <si>
    <t>Q21QJ7_RHOFD</t>
  </si>
  <si>
    <t>Q21QJ7</t>
  </si>
  <si>
    <t>Q2GBK9_NOVAD</t>
  </si>
  <si>
    <t>Q2GBK9</t>
  </si>
  <si>
    <t>Q2GCR5_NEOSM</t>
  </si>
  <si>
    <t>Q2GCR5</t>
  </si>
  <si>
    <t>Q2GGX4_EHRCR</t>
  </si>
  <si>
    <t>Q2GGX4</t>
  </si>
  <si>
    <t>Q2GKX3_ANAPZ</t>
  </si>
  <si>
    <t>Q2GKX3</t>
  </si>
  <si>
    <t>Q2K2D5_RHIEC</t>
  </si>
  <si>
    <t>Q2K2D5</t>
  </si>
  <si>
    <t>Q2K2R2_RHIEC</t>
  </si>
  <si>
    <t>Q2K2R2</t>
  </si>
  <si>
    <t>Q2NC55_ERYLH</t>
  </si>
  <si>
    <t>Q2NC55</t>
  </si>
  <si>
    <t>Q2RW85_RHORT</t>
  </si>
  <si>
    <t>Q2RW85</t>
  </si>
  <si>
    <t>Q2VLE9_BURCE</t>
  </si>
  <si>
    <t>Q2VLE9</t>
  </si>
  <si>
    <t>Q2VLF9_BURCE</t>
  </si>
  <si>
    <t>Q2VLF9</t>
  </si>
  <si>
    <t>Q3R4Q0_XYLFA</t>
  </si>
  <si>
    <t>Q3R4Q0</t>
  </si>
  <si>
    <t>Q3RAK5_XYLFA</t>
  </si>
  <si>
    <t>Q3RAK5</t>
  </si>
  <si>
    <t>Q3RC97_XYLFA</t>
  </si>
  <si>
    <t>Q3RC97</t>
  </si>
  <si>
    <t>Q3YRT5_EHRCJ</t>
  </si>
  <si>
    <t>Q3YRT5</t>
  </si>
  <si>
    <t>Q40KB8_EHRCH</t>
  </si>
  <si>
    <t>Q40KB8</t>
  </si>
  <si>
    <t>Q46697_ECOLX</t>
  </si>
  <si>
    <t>Q46697</t>
  </si>
  <si>
    <t>Q4AC52_9SPHN</t>
  </si>
  <si>
    <t>Q4AC52</t>
  </si>
  <si>
    <t>Q4ECR0_9RICK</t>
  </si>
  <si>
    <t>Q4ECR0</t>
  </si>
  <si>
    <t>Q4HDH7_CAMCO</t>
  </si>
  <si>
    <t>Q4HDH7</t>
  </si>
  <si>
    <t>Q4HP29_CAMUP</t>
  </si>
  <si>
    <t>Q4HP29</t>
  </si>
  <si>
    <t>Q4L0T8_HAEIF</t>
  </si>
  <si>
    <t>Q4L0T8</t>
  </si>
  <si>
    <t>Q4LCF6_9ZZZZ</t>
  </si>
  <si>
    <t>Q4LCF6</t>
  </si>
  <si>
    <t>Q4UNC0_RICFE</t>
  </si>
  <si>
    <t>Q4UNC0</t>
  </si>
  <si>
    <t>Q4UW69_XANC8</t>
  </si>
  <si>
    <t>Q4UW69</t>
  </si>
  <si>
    <t>Q4VR12_CAMJU</t>
  </si>
  <si>
    <t>Q4VR12</t>
  </si>
  <si>
    <t>Q52SK5_9RICK</t>
  </si>
  <si>
    <t>Q52SK5</t>
  </si>
  <si>
    <t>Q5FEQ8_EHRRW</t>
  </si>
  <si>
    <t>Q5FEQ8</t>
  </si>
  <si>
    <t>Q5FFK7_EHRRG</t>
  </si>
  <si>
    <t>Q5FFK7</t>
  </si>
  <si>
    <t>Q5GRF2_ALCXX</t>
  </si>
  <si>
    <t>Q5GRF2</t>
  </si>
  <si>
    <t>Q5GRI8_WOLTR</t>
  </si>
  <si>
    <t>Q5GRI8</t>
  </si>
  <si>
    <t>Q5HB05_EHRRW</t>
  </si>
  <si>
    <t>Q5HB05</t>
  </si>
  <si>
    <t>Q5I722_DICNO</t>
  </si>
  <si>
    <t>Q5I722</t>
  </si>
  <si>
    <t>Q5NWM4_AROAE</t>
  </si>
  <si>
    <t>Q5NWM4</t>
  </si>
  <si>
    <t>Q5PAD8_ANAMM</t>
  </si>
  <si>
    <t>Q5PAD8</t>
  </si>
  <si>
    <t>Q5W3K0_9ZZZZ</t>
  </si>
  <si>
    <t>Q5W3K0</t>
  </si>
  <si>
    <t>Q5X070_LEGPL</t>
  </si>
  <si>
    <t>Q5X070</t>
  </si>
  <si>
    <t>Q5X8S7_LEGPA</t>
  </si>
  <si>
    <t>Q5X8S7</t>
  </si>
  <si>
    <t>Q5ZHH9_9BACT</t>
  </si>
  <si>
    <t>Q5ZHH9</t>
  </si>
  <si>
    <t>Q5ZW32_LEGPH</t>
  </si>
  <si>
    <t>Q5ZW32</t>
  </si>
  <si>
    <t>Q60211_9ZZZZ</t>
  </si>
  <si>
    <t>Q60211</t>
  </si>
  <si>
    <t>Q663E8_YERPS</t>
  </si>
  <si>
    <t>Q663E8</t>
  </si>
  <si>
    <t>Q68E81_AERPU</t>
  </si>
  <si>
    <t>Q68E81</t>
  </si>
  <si>
    <t>Q68XX0_RICTY</t>
  </si>
  <si>
    <t>Q68XX0</t>
  </si>
  <si>
    <t>Q69BA6_CAMJU</t>
  </si>
  <si>
    <t>Q69BA6</t>
  </si>
  <si>
    <t>Q69BF6_CAMCO</t>
  </si>
  <si>
    <t>Q69BF6</t>
  </si>
  <si>
    <t>Q6AIG9_DESPS</t>
  </si>
  <si>
    <t>Q6AIG9</t>
  </si>
  <si>
    <t>Q6D6R0_ERWCT</t>
  </si>
  <si>
    <t>Q6D6R0</t>
  </si>
  <si>
    <t>Q6FYJ1_BARQU</t>
  </si>
  <si>
    <t>Q6FYJ1</t>
  </si>
  <si>
    <t>Q6G1T6_BARHE</t>
  </si>
  <si>
    <t>Q6G1T6</t>
  </si>
  <si>
    <t>Q6LB35_OLICO</t>
  </si>
  <si>
    <t>Q6LB35</t>
  </si>
  <si>
    <t>Q6LGX1_PHOPR</t>
  </si>
  <si>
    <t>Q6LGX1</t>
  </si>
  <si>
    <t>Q6N2C8_RHOPA</t>
  </si>
  <si>
    <t>Q6N2C8</t>
  </si>
  <si>
    <t>Q6N7M6_RHOPA</t>
  </si>
  <si>
    <t>Q6N7M6</t>
  </si>
  <si>
    <t>Q6QHM1_ALCDE</t>
  </si>
  <si>
    <t>Q6QHM1</t>
  </si>
  <si>
    <t>Q6UP61_CUPPJ</t>
  </si>
  <si>
    <t>Q6UP61</t>
  </si>
  <si>
    <t>Q6XGG0_ECOLX</t>
  </si>
  <si>
    <t>Q6XGG0</t>
  </si>
  <si>
    <t>Q70W68_YEREN</t>
  </si>
  <si>
    <t>Q70W68</t>
  </si>
  <si>
    <t>Q73GS3_WOLPM</t>
  </si>
  <si>
    <t>Q73GS3</t>
  </si>
  <si>
    <t>Q76M38_DELAC</t>
  </si>
  <si>
    <t>Q76M38</t>
  </si>
  <si>
    <t>Q79BP8_PSESD</t>
  </si>
  <si>
    <t>Q79BP8</t>
  </si>
  <si>
    <t>Q79DP0_9ZZZZ</t>
  </si>
  <si>
    <t>Q79DP0</t>
  </si>
  <si>
    <t>Q79SF0_9ZZZZ</t>
  </si>
  <si>
    <t>Q79SF0</t>
  </si>
  <si>
    <t>Q7AXT8_PSEPU</t>
  </si>
  <si>
    <t>Q7AXT8</t>
  </si>
  <si>
    <t>Q7BLQ4_RHIRD</t>
  </si>
  <si>
    <t>Q7BLQ4</t>
  </si>
  <si>
    <t>Q7D2P3_AGRT5</t>
  </si>
  <si>
    <t>Q7D2P3</t>
  </si>
  <si>
    <t>Q7D3S0_AGRT5</t>
  </si>
  <si>
    <t>Q7D3S0</t>
  </si>
  <si>
    <t>Q7PAP2_RICSI</t>
  </si>
  <si>
    <t>Q7PAP2</t>
  </si>
  <si>
    <t>Q7WZM1_STEMA</t>
  </si>
  <si>
    <t>Q7WZM1</t>
  </si>
  <si>
    <t>Q7X109_XANCI</t>
  </si>
  <si>
    <t>Q7X109</t>
  </si>
  <si>
    <t>Q7X264_9RHIZ</t>
  </si>
  <si>
    <t>Q7X264</t>
  </si>
  <si>
    <t>Q7X3F0_9BACT</t>
  </si>
  <si>
    <t>Q7X3F0</t>
  </si>
  <si>
    <t>Q7X3L7_PSEPU</t>
  </si>
  <si>
    <t>Q7X3L7</t>
  </si>
  <si>
    <t>Q83UG8_PSEPU</t>
  </si>
  <si>
    <t>Q83UG8</t>
  </si>
  <si>
    <t>Q84G58_RHILV</t>
  </si>
  <si>
    <t>Q84G58</t>
  </si>
  <si>
    <t>Q84HS3_RHIET</t>
  </si>
  <si>
    <t>Q84HS3</t>
  </si>
  <si>
    <t>Q89B79_BRAJA</t>
  </si>
  <si>
    <t>Q89B79</t>
  </si>
  <si>
    <t>Q8GJ65_9RHIZ</t>
  </si>
  <si>
    <t>Q8GJ65</t>
  </si>
  <si>
    <t>Q8KIM7_RHIEC</t>
  </si>
  <si>
    <t>Q8KIM7</t>
  </si>
  <si>
    <t>Q8KJL5_RHILI</t>
  </si>
  <si>
    <t>Q8KJL5</t>
  </si>
  <si>
    <t>Q8KJN1_RHILI</t>
  </si>
  <si>
    <t>Q8KJN1</t>
  </si>
  <si>
    <t>Q8P7Y0_XANCP</t>
  </si>
  <si>
    <t>Q8P7Y0</t>
  </si>
  <si>
    <t>Q8PJC0_XANAC</t>
  </si>
  <si>
    <t>Q8PJC0</t>
  </si>
  <si>
    <t>Q8PRI6_XANAC</t>
  </si>
  <si>
    <t>Q8PRI6</t>
  </si>
  <si>
    <t>Q8RPM7_ANAPH</t>
  </si>
  <si>
    <t>Q8RPM7</t>
  </si>
  <si>
    <t>Q8RPN3_EHRCH</t>
  </si>
  <si>
    <t>Q8RPN3</t>
  </si>
  <si>
    <t>Q8RSJ4_9BACT</t>
  </si>
  <si>
    <t>Q8RSJ4</t>
  </si>
  <si>
    <t>Q8VRD6_HAEIF</t>
  </si>
  <si>
    <t>Q8VRD6</t>
  </si>
  <si>
    <t>Q8VTA0_RHIRD</t>
  </si>
  <si>
    <t>Q8VTA0</t>
  </si>
  <si>
    <t>Q8XW93_RALSO</t>
  </si>
  <si>
    <t>Q8XW93</t>
  </si>
  <si>
    <t>Q91UQ7_9ZZZZ</t>
  </si>
  <si>
    <t>Q91UQ7</t>
  </si>
  <si>
    <t>Q91UX5_9ZZZZ</t>
  </si>
  <si>
    <t>Q91UX5</t>
  </si>
  <si>
    <t>Q92JC7_RICCN</t>
  </si>
  <si>
    <t>Q92JC7</t>
  </si>
  <si>
    <t>Q92YZ5_RHIME</t>
  </si>
  <si>
    <t>Q92YZ5</t>
  </si>
  <si>
    <t>Q93DC2_RHIRD</t>
  </si>
  <si>
    <t>Q93DC2</t>
  </si>
  <si>
    <t>Q93UW8_RHIRD</t>
  </si>
  <si>
    <t>Q93UW8</t>
  </si>
  <si>
    <t>Q93V31_RHIRD</t>
  </si>
  <si>
    <t>Q93V31</t>
  </si>
  <si>
    <t>Q981S6_RHILO</t>
  </si>
  <si>
    <t>Q981S6</t>
  </si>
  <si>
    <t>Q98P51_RHILO</t>
  </si>
  <si>
    <t>Q98P51</t>
  </si>
  <si>
    <t>Q9A5M9_CAUCR</t>
  </si>
  <si>
    <t>Q9A5M9</t>
  </si>
  <si>
    <t>Q9AHH5_COMTE</t>
  </si>
  <si>
    <t>Q9AHH5</t>
  </si>
  <si>
    <t>Q9EUF9_ECOLX</t>
  </si>
  <si>
    <t>Q9EUF9</t>
  </si>
  <si>
    <t>Q9F245_AGGAC</t>
  </si>
  <si>
    <t>Q9F245</t>
  </si>
  <si>
    <t>Q9F524_ECOLX</t>
  </si>
  <si>
    <t>Q9F524</t>
  </si>
  <si>
    <t>Q9F5A0_AGRRH</t>
  </si>
  <si>
    <t>Q9F5A0</t>
  </si>
  <si>
    <t>Q9F5C4_AGRRH</t>
  </si>
  <si>
    <t>Q9F5C4</t>
  </si>
  <si>
    <t>Q9PBT5_XYLFA</t>
  </si>
  <si>
    <t>Q9PBT5</t>
  </si>
  <si>
    <t>Q9PHJ9_XYLFA</t>
  </si>
  <si>
    <t>Q9PHJ9</t>
  </si>
  <si>
    <t>Q9R2G3_RHIRD</t>
  </si>
  <si>
    <t>Q9R2G3</t>
  </si>
  <si>
    <t>Q9R2I0_9ZZZZ</t>
  </si>
  <si>
    <t>Q9R2I0</t>
  </si>
  <si>
    <t>Q9RLS2_LEGPN</t>
  </si>
  <si>
    <t>Q9RLS2</t>
  </si>
  <si>
    <t>TRBD_RHIRD</t>
  </si>
  <si>
    <t>P54909</t>
  </si>
  <si>
    <t>TRBD_RHISN</t>
  </si>
  <si>
    <t>P55397</t>
  </si>
  <si>
    <t>VIRB3_AGRT5</t>
  </si>
  <si>
    <t>P17793</t>
  </si>
  <si>
    <t>VIRB3_AGRT9</t>
  </si>
  <si>
    <t>P0A3V9</t>
  </si>
  <si>
    <t>VIRB3_BARHE</t>
  </si>
  <si>
    <t>Q9S3N1</t>
  </si>
  <si>
    <t>VIRB3_BARQU</t>
  </si>
  <si>
    <t>Q6FYW8</t>
  </si>
  <si>
    <t>VIRB3_BRUA2</t>
  </si>
  <si>
    <t>Q2YIT7</t>
  </si>
  <si>
    <t>VIRB3_BRUAB</t>
  </si>
  <si>
    <t>P0C526</t>
  </si>
  <si>
    <t>VIRB3_BRUME</t>
  </si>
  <si>
    <t>Q9RPY2</t>
  </si>
  <si>
    <t>VIRB3_BRUSU</t>
  </si>
  <si>
    <t>Q7CEG1</t>
  </si>
  <si>
    <t>VIRB3_RHIRD</t>
  </si>
  <si>
    <t>P0A3V8</t>
  </si>
  <si>
    <t>Row Labels</t>
  </si>
  <si>
    <t>Grand Total</t>
  </si>
  <si>
    <t>ID</t>
  </si>
  <si>
    <t>primary_AC</t>
  </si>
  <si>
    <t>OS</t>
  </si>
  <si>
    <t>OG</t>
  </si>
  <si>
    <t>OX</t>
  </si>
  <si>
    <t>OH</t>
  </si>
  <si>
    <t>Taxonomy</t>
  </si>
  <si>
    <t xml:space="preserve"> Burkholderia cenocepacia (strain HI2424).</t>
  </si>
  <si>
    <t xml:space="preserve"> NCBI_TaxID=331272;</t>
  </si>
  <si>
    <t>Bacteria</t>
  </si>
  <si>
    <t xml:space="preserve"> Proteobacteria</t>
  </si>
  <si>
    <t xml:space="preserve"> Betaproteobacteria</t>
  </si>
  <si>
    <t xml:space="preserve"> Burkholderiales</t>
  </si>
  <si>
    <t>Burkholderiaceae</t>
  </si>
  <si>
    <t xml:space="preserve"> Burkholderia</t>
  </si>
  <si>
    <t xml:space="preserve"> Burkholderia cepacia complex.</t>
  </si>
  <si>
    <t xml:space="preserve"> Shewanella sp. (strain ANA-3).</t>
  </si>
  <si>
    <t xml:space="preserve"> NCBI_TaxID=94122;</t>
  </si>
  <si>
    <t xml:space="preserve"> Gammaproteobacteria</t>
  </si>
  <si>
    <t xml:space="preserve"> Alteromonadales</t>
  </si>
  <si>
    <t>Shewanellaceae</t>
  </si>
  <si>
    <t xml:space="preserve"> Shewanella.</t>
  </si>
  <si>
    <t xml:space="preserve"> Paracoccus denitrificans (strain Pd 1222).</t>
  </si>
  <si>
    <t xml:space="preserve"> NCBI_TaxID=318586;</t>
  </si>
  <si>
    <t xml:space="preserve"> Alphaproteobacteria</t>
  </si>
  <si>
    <t xml:space="preserve"> Rhodobacterales</t>
  </si>
  <si>
    <t>Rhodobacteraceae</t>
  </si>
  <si>
    <t xml:space="preserve"> Paracoccus.</t>
  </si>
  <si>
    <t xml:space="preserve"> Acidovorax citrulli (strain AAC00-1) (Acidovorax avenae subsp. citrulli).</t>
  </si>
  <si>
    <t xml:space="preserve"> NCBI_TaxID=397945;</t>
  </si>
  <si>
    <t>Comamonadaceae</t>
  </si>
  <si>
    <t xml:space="preserve"> Acidovorax.</t>
  </si>
  <si>
    <t xml:space="preserve"> Polaromonas naphthalenivorans (strain CJ2).</t>
  </si>
  <si>
    <t xml:space="preserve"> NCBI_TaxID=365044;</t>
  </si>
  <si>
    <t xml:space="preserve"> Polaromonas.</t>
  </si>
  <si>
    <t xml:space="preserve"> Plasmid pPNAP01.</t>
  </si>
  <si>
    <t xml:space="preserve"> Acidovorax sp. (strain JS42).</t>
  </si>
  <si>
    <t xml:space="preserve"> NCBI_TaxID=232721;</t>
  </si>
  <si>
    <t xml:space="preserve"> Plasmid pAOVO02.</t>
  </si>
  <si>
    <t xml:space="preserve"> Campylobacter jejuni subsp. jejuni serotype O:23/36 (strain 81-176).</t>
  </si>
  <si>
    <t xml:space="preserve"> Plasmid pTet.</t>
  </si>
  <si>
    <t xml:space="preserve"> NCBI_TaxID=354242;</t>
  </si>
  <si>
    <t xml:space="preserve"> Epsilonproteobacteria</t>
  </si>
  <si>
    <t xml:space="preserve"> Campylobacterales</t>
  </si>
  <si>
    <t>Campylobacteraceae</t>
  </si>
  <si>
    <t xml:space="preserve"> Campylobacter.</t>
  </si>
  <si>
    <t xml:space="preserve"> Aeromonas veronii.</t>
  </si>
  <si>
    <t xml:space="preserve"> NCBI_TaxID=654;</t>
  </si>
  <si>
    <t xml:space="preserve"> Aeromonadales</t>
  </si>
  <si>
    <t>Aeromonadaceae</t>
  </si>
  <si>
    <t xml:space="preserve"> Aeromonas.</t>
  </si>
  <si>
    <t xml:space="preserve"> Leptospirillum rubarum.</t>
  </si>
  <si>
    <t xml:space="preserve"> NCBI_TaxID=419542;</t>
  </si>
  <si>
    <t xml:space="preserve"> Nitrospirae</t>
  </si>
  <si>
    <t xml:space="preserve"> Nitrospirales</t>
  </si>
  <si>
    <t xml:space="preserve"> Nitrospiraceae</t>
  </si>
  <si>
    <t xml:space="preserve"> Leptospirillum.</t>
  </si>
  <si>
    <t xml:space="preserve"> Sagittula stellata E-37.</t>
  </si>
  <si>
    <t xml:space="preserve"> NCBI_TaxID=388399;</t>
  </si>
  <si>
    <t xml:space="preserve"> Sagittula.</t>
  </si>
  <si>
    <t xml:space="preserve"> Pseudomonas aeruginosa 2192.</t>
  </si>
  <si>
    <t xml:space="preserve"> NCBI_TaxID=350703;</t>
  </si>
  <si>
    <t xml:space="preserve"> Pseudomonadales</t>
  </si>
  <si>
    <t>Pseudomonadaceae</t>
  </si>
  <si>
    <t xml:space="preserve"> Pseudomonas.</t>
  </si>
  <si>
    <t xml:space="preserve"> Roseovarius nubinhibens ISM.</t>
  </si>
  <si>
    <t xml:space="preserve"> NCBI_TaxID=89187;</t>
  </si>
  <si>
    <t xml:space="preserve"> Roseovarius.</t>
  </si>
  <si>
    <t xml:space="preserve"> Sulfitobacter sp. NAS-14.1.</t>
  </si>
  <si>
    <t xml:space="preserve"> NCBI_TaxID=314267;</t>
  </si>
  <si>
    <t xml:space="preserve"> Sulfitobacter.</t>
  </si>
  <si>
    <t xml:space="preserve"> Oceanicola batsensis HTCC2597.</t>
  </si>
  <si>
    <t xml:space="preserve"> NCBI_TaxID=252305;</t>
  </si>
  <si>
    <t xml:space="preserve"> Oceanicola.</t>
  </si>
  <si>
    <t xml:space="preserve"> Oceanicaulis sp. HTCC2633.</t>
  </si>
  <si>
    <t xml:space="preserve"> NCBI_TaxID=314254;</t>
  </si>
  <si>
    <t>Hyphomonadaceae</t>
  </si>
  <si>
    <t xml:space="preserve"> Oceanicaulis.</t>
  </si>
  <si>
    <t xml:space="preserve"> Maritimibacter alkaliphilus HTCC2654.</t>
  </si>
  <si>
    <t xml:space="preserve"> NCBI_TaxID=314271;</t>
  </si>
  <si>
    <t xml:space="preserve"> Maritimibacter.</t>
  </si>
  <si>
    <t xml:space="preserve"> Roseovarius sp. 217.</t>
  </si>
  <si>
    <t xml:space="preserve"> NCBI_TaxID=314264;</t>
  </si>
  <si>
    <t xml:space="preserve"> Erythrobacter sp. NAP1.</t>
  </si>
  <si>
    <t xml:space="preserve"> NCBI_TaxID=237727;</t>
  </si>
  <si>
    <t xml:space="preserve"> Sphingomonadales</t>
  </si>
  <si>
    <t>Erythrobacteraceae</t>
  </si>
  <si>
    <t xml:space="preserve"> Erythrobacter.</t>
  </si>
  <si>
    <t xml:space="preserve"> Roseobacter sp. MED193.</t>
  </si>
  <si>
    <t xml:space="preserve"> NCBI_TaxID=314262;</t>
  </si>
  <si>
    <t xml:space="preserve"> Roseobacter.</t>
  </si>
  <si>
    <t xml:space="preserve"> Campylobacter jejuni subsp. jejuni HB93-13.</t>
  </si>
  <si>
    <t xml:space="preserve"> NCBI_TaxID=360112;</t>
  </si>
  <si>
    <t xml:space="preserve"> Congregibacter litoralis KT71.</t>
  </si>
  <si>
    <t xml:space="preserve"> NCBI_TaxID=314285;</t>
  </si>
  <si>
    <t xml:space="preserve"> OMG group</t>
  </si>
  <si>
    <t xml:space="preserve"> OM60 clade</t>
  </si>
  <si>
    <t>Congregibacter.</t>
  </si>
  <si>
    <t xml:space="preserve"> Klebsiella pneumoniae.</t>
  </si>
  <si>
    <t xml:space="preserve"> NCBI_TaxID=573;</t>
  </si>
  <si>
    <t xml:space="preserve"> Enterobacteriales</t>
  </si>
  <si>
    <t>Enterobacteriaceae</t>
  </si>
  <si>
    <t xml:space="preserve"> Klebsiella.</t>
  </si>
  <si>
    <t xml:space="preserve"> Burkholderia vietnamiensis (strain G4 / LMG 22486) (Burkholderia cepacia (strain R1808)).</t>
  </si>
  <si>
    <t xml:space="preserve"> NCBI_TaxID=269482;</t>
  </si>
  <si>
    <t xml:space="preserve"> Plasmid pBVIE02.</t>
  </si>
  <si>
    <t xml:space="preserve"> Sinorhizobium meliloti (strain SM11).</t>
  </si>
  <si>
    <t xml:space="preserve"> Plasmid pSmeSM11b.</t>
  </si>
  <si>
    <t xml:space="preserve"> NCBI_TaxID=707241;</t>
  </si>
  <si>
    <t xml:space="preserve"> Rhizobiales</t>
  </si>
  <si>
    <t>Rhizobiaceae</t>
  </si>
  <si>
    <t xml:space="preserve"> Sinorhizobium/Ensifer group</t>
  </si>
  <si>
    <t xml:space="preserve"> Sinorhizobium.</t>
  </si>
  <si>
    <t xml:space="preserve"> Rhodobacter sphaeroides (strain ATCC 17025 / ATH 2.4.3).</t>
  </si>
  <si>
    <t xml:space="preserve"> Plasmid pRSPA04.</t>
  </si>
  <si>
    <t xml:space="preserve"> NCBI_TaxID=349102;</t>
  </si>
  <si>
    <t xml:space="preserve"> Rhodobacter.</t>
  </si>
  <si>
    <t xml:space="preserve"> Orientia tsutsugamushi (strain Boryong) (Rickettsia tsutsugamushi).</t>
  </si>
  <si>
    <t xml:space="preserve"> NCBI_TaxID=357244;</t>
  </si>
  <si>
    <t xml:space="preserve"> Rickettsiales</t>
  </si>
  <si>
    <t>Rickettsiaceae</t>
  </si>
  <si>
    <t xml:space="preserve"> Rickettsieae</t>
  </si>
  <si>
    <t xml:space="preserve"> Orientia.</t>
  </si>
  <si>
    <t xml:space="preserve"> Bradyrhizobium sp. (strain BTAi1 / ATCC BAA-1182).</t>
  </si>
  <si>
    <t xml:space="preserve"> NCBI_TaxID=288000;</t>
  </si>
  <si>
    <t>Bradyrhizobiaceae</t>
  </si>
  <si>
    <t xml:space="preserve"> Bradyrhizobium.</t>
  </si>
  <si>
    <t xml:space="preserve"> Plasmid pBBta01.</t>
  </si>
  <si>
    <t xml:space="preserve"> Acidiphilium cryptum (strain JF-5).</t>
  </si>
  <si>
    <t xml:space="preserve"> Plasmid pACRY03.</t>
  </si>
  <si>
    <t xml:space="preserve"> NCBI_TaxID=349163;</t>
  </si>
  <si>
    <t xml:space="preserve"> Rhodospirillales</t>
  </si>
  <si>
    <t>Acetobacteraceae</t>
  </si>
  <si>
    <t xml:space="preserve"> Acidiphilium.</t>
  </si>
  <si>
    <t xml:space="preserve"> Legionella pneumophila (strain Corby).</t>
  </si>
  <si>
    <t xml:space="preserve"> NCBI_TaxID=400673;</t>
  </si>
  <si>
    <t xml:space="preserve"> Legionellales</t>
  </si>
  <si>
    <t>Legionellaceae</t>
  </si>
  <si>
    <t xml:space="preserve"> Legionella.</t>
  </si>
  <si>
    <t xml:space="preserve"> Erythrobacter sp. SD-21.</t>
  </si>
  <si>
    <t xml:space="preserve"> NCBI_TaxID=161528;</t>
  </si>
  <si>
    <t xml:space="preserve"> Fusobacterium nucleatum subsp. polymorphum ATCC 10953.</t>
  </si>
  <si>
    <t xml:space="preserve"> NCBI_TaxID=393480;</t>
  </si>
  <si>
    <t xml:space="preserve"> Fusobacteria</t>
  </si>
  <si>
    <t xml:space="preserve"> Fusobacteriales</t>
  </si>
  <si>
    <t xml:space="preserve"> Fusobacteriaceae</t>
  </si>
  <si>
    <t>Fusobacterium.</t>
  </si>
  <si>
    <t xml:space="preserve"> Sphingomonas wittichii (strain RW1 / DSM 6014 / JCM 10273).</t>
  </si>
  <si>
    <t xml:space="preserve"> NCBI_TaxID=392499;</t>
  </si>
  <si>
    <t>Sphingomonadaceae</t>
  </si>
  <si>
    <t xml:space="preserve"> Sphingomonas.</t>
  </si>
  <si>
    <t xml:space="preserve"> Plasmid pSWIT02.</t>
  </si>
  <si>
    <t xml:space="preserve"> Brucella ovis (strain ATCC 25840 / 63/290 / NCTC 10512).</t>
  </si>
  <si>
    <t xml:space="preserve"> NCBI_TaxID=444178;</t>
  </si>
  <si>
    <t>Brucellaceae</t>
  </si>
  <si>
    <t xml:space="preserve"> Brucella.</t>
  </si>
  <si>
    <t xml:space="preserve"> Rhizobium radiobacter (Agrobacterium tumefaciens) (Agrobacterium radiobacter).</t>
  </si>
  <si>
    <t xml:space="preserve"> Plasmid Ti plasmid pTiBo542.</t>
  </si>
  <si>
    <t xml:space="preserve"> NCBI_TaxID=358;</t>
  </si>
  <si>
    <t xml:space="preserve"> Rhizobium/Agrobacterium group</t>
  </si>
  <si>
    <t xml:space="preserve"> Agrobacterium</t>
  </si>
  <si>
    <t>Agrobacterium tumefaciens complex.</t>
  </si>
  <si>
    <t xml:space="preserve"> Roseovarius sp. TM1035.</t>
  </si>
  <si>
    <t xml:space="preserve"> NCBI_TaxID=391613;</t>
  </si>
  <si>
    <t xml:space="preserve"> Limnobacter sp. MED105.</t>
  </si>
  <si>
    <t xml:space="preserve"> NCBI_TaxID=391597;</t>
  </si>
  <si>
    <t xml:space="preserve"> Limnobacter.</t>
  </si>
  <si>
    <t xml:space="preserve"> Birmingham IncP-alpha plasmid.</t>
  </si>
  <si>
    <t xml:space="preserve"> Plasmid Birmingham IncP-alpha plasmid.</t>
  </si>
  <si>
    <t xml:space="preserve"> NCBI_TaxID=35419;</t>
  </si>
  <si>
    <t>other sequences</t>
  </si>
  <si>
    <t xml:space="preserve"> plasmids.</t>
  </si>
  <si>
    <t xml:space="preserve"> Sinorhizobium medicae (strain WSM419) (Ensifer medicae).</t>
  </si>
  <si>
    <t xml:space="preserve"> Plasmid pSMED02.</t>
  </si>
  <si>
    <t xml:space="preserve"> NCBI_TaxID=366394;</t>
  </si>
  <si>
    <t xml:space="preserve"> Plasmid pSMED03.</t>
  </si>
  <si>
    <t xml:space="preserve"> Pseudomonas aeruginosa (strain PA7).</t>
  </si>
  <si>
    <t xml:space="preserve"> NCBI_TaxID=381754;</t>
  </si>
  <si>
    <t xml:space="preserve"> Ochrobactrum anthropi (strain ATCC 49188 / DSM 6882 / NCTC 12168).</t>
  </si>
  <si>
    <t xml:space="preserve"> NCBI_TaxID=439375;</t>
  </si>
  <si>
    <t xml:space="preserve"> Ochrobactrum.</t>
  </si>
  <si>
    <t xml:space="preserve"> Plasmid pOANT01.</t>
  </si>
  <si>
    <t xml:space="preserve"> Yersinia pseudotuberculosis serotype O:1b (strain IP 31758).</t>
  </si>
  <si>
    <t xml:space="preserve"> Plasmid pYpsIP31758.2.</t>
  </si>
  <si>
    <t xml:space="preserve"> NCBI_TaxID=349747;</t>
  </si>
  <si>
    <t xml:space="preserve"> Yersinia.</t>
  </si>
  <si>
    <t xml:space="preserve"> Parvibaculum lavamentivorans (strain DS-1 / DSM 13023 / NCIMB 13966).</t>
  </si>
  <si>
    <t xml:space="preserve"> NCBI_TaxID=402881;</t>
  </si>
  <si>
    <t>Rhodobiaceae</t>
  </si>
  <si>
    <t xml:space="preserve"> Parvibaculum.</t>
  </si>
  <si>
    <t xml:space="preserve"> Xanthobacter autotrophicus (strain ATCC BAA-1158 / Py2).</t>
  </si>
  <si>
    <t xml:space="preserve"> NCBI_TaxID=78245;</t>
  </si>
  <si>
    <t>Xanthobacteraceae</t>
  </si>
  <si>
    <t xml:space="preserve"> Xanthobacter.</t>
  </si>
  <si>
    <t xml:space="preserve"> Plasmid pXAUT01.</t>
  </si>
  <si>
    <t xml:space="preserve"> Comamonas testosteroni CNB-1.</t>
  </si>
  <si>
    <t xml:space="preserve"> Plasmid pCNB.</t>
  </si>
  <si>
    <t xml:space="preserve"> NCBI_TaxID=543891;</t>
  </si>
  <si>
    <t xml:space="preserve"> Comamonas.</t>
  </si>
  <si>
    <t xml:space="preserve"> Salmonella dublin.</t>
  </si>
  <si>
    <t xml:space="preserve"> Plasmid IncW pIE321.</t>
  </si>
  <si>
    <t xml:space="preserve"> NCBI_TaxID=98360;</t>
  </si>
  <si>
    <t xml:space="preserve"> Salmonella.</t>
  </si>
  <si>
    <t xml:space="preserve"> Cronobacter sakazakii (strain ATCC BAA-894) (Enterobacter sakazakii).</t>
  </si>
  <si>
    <t xml:space="preserve"> Plasmid pESA2.</t>
  </si>
  <si>
    <t xml:space="preserve"> NCBI_TaxID=290339;</t>
  </si>
  <si>
    <t xml:space="preserve"> Cronobacter.</t>
  </si>
  <si>
    <t xml:space="preserve"> Citrobacter koseri (strain ATCC BAA-895 / CDC 4225-83 / SGSC4696).</t>
  </si>
  <si>
    <t xml:space="preserve"> NCBI_TaxID=290338;</t>
  </si>
  <si>
    <t xml:space="preserve"> Citrobacter.</t>
  </si>
  <si>
    <t xml:space="preserve"> Rickettsia canadensis (strain McKiel).</t>
  </si>
  <si>
    <t xml:space="preserve"> NCBI_TaxID=293613;</t>
  </si>
  <si>
    <t xml:space="preserve"> Rickettsia</t>
  </si>
  <si>
    <t xml:space="preserve"> belli group.</t>
  </si>
  <si>
    <t xml:space="preserve"> Rickettsia massiliae (strain Mtu5).</t>
  </si>
  <si>
    <t xml:space="preserve"> NCBI_TaxID=416276;</t>
  </si>
  <si>
    <t xml:space="preserve"> spotted fever group.</t>
  </si>
  <si>
    <t xml:space="preserve"> Rickettsia akari (strain Hartford).</t>
  </si>
  <si>
    <t xml:space="preserve"> NCBI_TaxID=293614;</t>
  </si>
  <si>
    <t xml:space="preserve"> Rickettsia rickettsii (strain Sheila Smith).</t>
  </si>
  <si>
    <t xml:space="preserve"> NCBI_TaxID=392021;</t>
  </si>
  <si>
    <t xml:space="preserve"> Rickettsia bellii (strain OSU 85-389).</t>
  </si>
  <si>
    <t xml:space="preserve"> NCBI_TaxID=391896;</t>
  </si>
  <si>
    <t xml:space="preserve"> Azorhizobium caulinodans (strain ATCC 43989 / DSM 5975 / ORS 571).</t>
  </si>
  <si>
    <t xml:space="preserve"> NCBI_TaxID=438753;</t>
  </si>
  <si>
    <t xml:space="preserve"> Azorhizobium.</t>
  </si>
  <si>
    <t xml:space="preserve"> Dinoroseobacter shibae (strain DSM 16493 / NCIMB 14021 / DFL 12).</t>
  </si>
  <si>
    <t xml:space="preserve"> Plasmid pDSHI01.</t>
  </si>
  <si>
    <t xml:space="preserve"> NCBI_TaxID=398580;</t>
  </si>
  <si>
    <t xml:space="preserve"> Dinoroseobacter.</t>
  </si>
  <si>
    <t xml:space="preserve"> Plasmid pDSHI03.</t>
  </si>
  <si>
    <t xml:space="preserve"> Rickettsiella grylli.</t>
  </si>
  <si>
    <t xml:space="preserve"> NCBI_TaxID=59196;</t>
  </si>
  <si>
    <t>Coxiellaceae</t>
  </si>
  <si>
    <t xml:space="preserve"> Rickettsiella.</t>
  </si>
  <si>
    <t xml:space="preserve"> Plasmid pMAK3.</t>
  </si>
  <si>
    <t xml:space="preserve"> Agrobacterium rhizogenes.</t>
  </si>
  <si>
    <t xml:space="preserve"> Plasmid pRi2659.</t>
  </si>
  <si>
    <t xml:space="preserve"> NCBI_TaxID=359;</t>
  </si>
  <si>
    <t xml:space="preserve"> Agrobacterium.</t>
  </si>
  <si>
    <t xml:space="preserve"> Burkholderia multivorans (strain ATCC 17616 / 249).</t>
  </si>
  <si>
    <t xml:space="preserve"> NCBI_TaxID=395019;</t>
  </si>
  <si>
    <t xml:space="preserve"> Delftia acidovorans (strain DSM 14801 / SPH-1).</t>
  </si>
  <si>
    <t xml:space="preserve"> NCBI_TaxID=398578;</t>
  </si>
  <si>
    <t xml:space="preserve"> Delftia.</t>
  </si>
  <si>
    <t xml:space="preserve"> Oceanibulbus indolifex HEL-45.</t>
  </si>
  <si>
    <t xml:space="preserve"> NCBI_TaxID=391624;</t>
  </si>
  <si>
    <t xml:space="preserve"> Oceanibulbus.</t>
  </si>
  <si>
    <t xml:space="preserve"> Gluconacetobacter diazotrophicus (strain ATCC 49037 / DSM 5601 / PAl5).</t>
  </si>
  <si>
    <t xml:space="preserve"> NCBI_TaxID=272568;</t>
  </si>
  <si>
    <t xml:space="preserve"> Gluconacetobacter.</t>
  </si>
  <si>
    <t xml:space="preserve"> Bordetella petrii (strain ATCC BAA-461 / DSM 12804 / CCUG 43448).</t>
  </si>
  <si>
    <t xml:space="preserve"> NCBI_TaxID=340100;</t>
  </si>
  <si>
    <t>Alcaligenaceae</t>
  </si>
  <si>
    <t xml:space="preserve"> Bordetella.</t>
  </si>
  <si>
    <t xml:space="preserve"> Bartonella tribocorum (strain CIP 105476 / IBS 506).</t>
  </si>
  <si>
    <t xml:space="preserve"> NCBI_TaxID=382640;</t>
  </si>
  <si>
    <t>Bartonellaceae</t>
  </si>
  <si>
    <t xml:space="preserve"> Bartonella.</t>
  </si>
  <si>
    <t xml:space="preserve"> Salmonella enteritidis.</t>
  </si>
  <si>
    <t xml:space="preserve"> Plasmid pSE34.</t>
  </si>
  <si>
    <t xml:space="preserve"> NCBI_TaxID=149539;</t>
  </si>
  <si>
    <t xml:space="preserve"> Brucella canis (strain ATCC 23365 / NCTC 10854).</t>
  </si>
  <si>
    <t xml:space="preserve"> NCBI_TaxID=483179;</t>
  </si>
  <si>
    <t xml:space="preserve"> Brucella suis (strain ATCC 23445 / NCTC 10510).</t>
  </si>
  <si>
    <t xml:space="preserve"> NCBI_TaxID=470137;</t>
  </si>
  <si>
    <t xml:space="preserve"> Rickettsia rickettsii (strain Iowa).</t>
  </si>
  <si>
    <t xml:space="preserve"> NCBI_TaxID=452659;</t>
  </si>
  <si>
    <t xml:space="preserve"> Bartonella henselae (Rochalimaea henselae).</t>
  </si>
  <si>
    <t xml:space="preserve"> NCBI_TaxID=38323;</t>
  </si>
  <si>
    <t xml:space="preserve"> Bartonella grahamii.</t>
  </si>
  <si>
    <t xml:space="preserve"> NCBI_TaxID=33045;</t>
  </si>
  <si>
    <t xml:space="preserve"> Xanthomonas campestris pv. campestris (strain B100).</t>
  </si>
  <si>
    <t xml:space="preserve"> NCBI_TaxID=509169;</t>
  </si>
  <si>
    <t xml:space="preserve"> Xanthomonadales</t>
  </si>
  <si>
    <t>Xanthomonadaceae</t>
  </si>
  <si>
    <t xml:space="preserve"> Xanthomonas.</t>
  </si>
  <si>
    <t xml:space="preserve"> Caulobacter sp. (strain K31).</t>
  </si>
  <si>
    <t xml:space="preserve"> NCBI_TaxID=366602;</t>
  </si>
  <si>
    <t xml:space="preserve"> Caulobacterales</t>
  </si>
  <si>
    <t>Caulobacteraceae</t>
  </si>
  <si>
    <t xml:space="preserve"> Caulobacter.</t>
  </si>
  <si>
    <t xml:space="preserve"> Plasmid pCAUL01.</t>
  </si>
  <si>
    <t xml:space="preserve"> Plasmid pCAUL02.</t>
  </si>
  <si>
    <t xml:space="preserve"> Collimonas fungivorans.</t>
  </si>
  <si>
    <t xml:space="preserve"> Plasmid pTer331.</t>
  </si>
  <si>
    <t xml:space="preserve"> NCBI_TaxID=158899;</t>
  </si>
  <si>
    <t>Oxalobacteraceae</t>
  </si>
  <si>
    <t xml:space="preserve"> Collimonas.</t>
  </si>
  <si>
    <t xml:space="preserve"> Escherichia coli.</t>
  </si>
  <si>
    <t xml:space="preserve"> Plasmid pOLA52.</t>
  </si>
  <si>
    <t xml:space="preserve"> NCBI_TaxID=562;</t>
  </si>
  <si>
    <t xml:space="preserve"> Escherichia.</t>
  </si>
  <si>
    <t xml:space="preserve"> Burkholderia ambifaria IOP40-10.</t>
  </si>
  <si>
    <t xml:space="preserve"> NCBI_TaxID=396596;</t>
  </si>
  <si>
    <t xml:space="preserve"> Burkholderia graminis C4D1M.</t>
  </si>
  <si>
    <t xml:space="preserve"> NCBI_TaxID=396598;</t>
  </si>
  <si>
    <t xml:space="preserve"> Burkholderia.</t>
  </si>
  <si>
    <t xml:space="preserve"> Burkholderia cenocepacia (strain MC0-3).</t>
  </si>
  <si>
    <t xml:space="preserve"> NCBI_TaxID=406425;</t>
  </si>
  <si>
    <t xml:space="preserve"> Methylobacterium radiotolerans (strain ATCC 27329 / DSM 1819 / JCM 2831).</t>
  </si>
  <si>
    <t xml:space="preserve"> Plasmid pMRAD02.</t>
  </si>
  <si>
    <t xml:space="preserve"> NCBI_TaxID=426355;</t>
  </si>
  <si>
    <t>Methylobacteriaceae</t>
  </si>
  <si>
    <t xml:space="preserve"> Methylobacterium.</t>
  </si>
  <si>
    <t xml:space="preserve"> Plasmid pOU1114.</t>
  </si>
  <si>
    <t xml:space="preserve"> Plasmid pOU1115, and Plasmid pSD_77.</t>
  </si>
  <si>
    <t xml:space="preserve"> Burkholderia ambifaria MEX-5.</t>
  </si>
  <si>
    <t xml:space="preserve"> NCBI_TaxID=396597;</t>
  </si>
  <si>
    <t xml:space="preserve"> Proteus mirabilis (strain HI4320).</t>
  </si>
  <si>
    <t xml:space="preserve"> Plasmid pHI4320.</t>
  </si>
  <si>
    <t xml:space="preserve"> NCBI_TaxID=529507;</t>
  </si>
  <si>
    <t xml:space="preserve"> Proteus.</t>
  </si>
  <si>
    <t xml:space="preserve"> Vibrio fischeri (strain ATCC 700601 / ES114).</t>
  </si>
  <si>
    <t xml:space="preserve"> Plasmid pES100.</t>
  </si>
  <si>
    <t xml:space="preserve"> NCBI_TaxID=312309;</t>
  </si>
  <si>
    <t xml:space="preserve"> Vibrionales</t>
  </si>
  <si>
    <t>Vibrionaceae</t>
  </si>
  <si>
    <t xml:space="preserve"> Aliivibrio.</t>
  </si>
  <si>
    <t xml:space="preserve"> Leptothrix cholodnii (strain ATCC 51168 / LMG 8142 / SP-6) (Leptothrix discophora (strain SP-6)).</t>
  </si>
  <si>
    <t xml:space="preserve"> NCBI_TaxID=395495;</t>
  </si>
  <si>
    <t>Leptothrix.</t>
  </si>
  <si>
    <t xml:space="preserve"> Burkholderia ambifaria (strain MC40-6).</t>
  </si>
  <si>
    <t xml:space="preserve"> Plasmid pBMC401.</t>
  </si>
  <si>
    <t xml:space="preserve"> NCBI_TaxID=398577;</t>
  </si>
  <si>
    <t xml:space="preserve"> Methylobacterium populi (strain ATCC BAA-705 / NCIMB 13946 / BJ001).</t>
  </si>
  <si>
    <t xml:space="preserve"> NCBI_TaxID=441620;</t>
  </si>
  <si>
    <t xml:space="preserve"> Plasmid pMET-1.</t>
  </si>
  <si>
    <t xml:space="preserve"> Campylobacter fetus subsp. venerealis.</t>
  </si>
  <si>
    <t xml:space="preserve"> NCBI_TaxID=32020;</t>
  </si>
  <si>
    <t xml:space="preserve"> Stenotrophomonas maltophilia (strain K279a).</t>
  </si>
  <si>
    <t xml:space="preserve"> NCBI_TaxID=522373;</t>
  </si>
  <si>
    <t xml:space="preserve"> Stenotrophomonas</t>
  </si>
  <si>
    <t>Stenotrophomonas maltophilia group.</t>
  </si>
  <si>
    <t xml:space="preserve"> Xylella fastidiosa (strain M23).</t>
  </si>
  <si>
    <t xml:space="preserve"> Plasmid pXFAS01.</t>
  </si>
  <si>
    <t xml:space="preserve"> NCBI_TaxID=405441;</t>
  </si>
  <si>
    <t xml:space="preserve"> Xylella.</t>
  </si>
  <si>
    <t xml:space="preserve"> Brucella abortus (strain S19).</t>
  </si>
  <si>
    <t xml:space="preserve"> NCBI_TaxID=430066;</t>
  </si>
  <si>
    <t xml:space="preserve"> Burkholderia phytofirmans (strain DSM 17436 / PsJN).</t>
  </si>
  <si>
    <t xml:space="preserve"> NCBI_TaxID=398527;</t>
  </si>
  <si>
    <t xml:space="preserve"> Plasmid pBPHYT01.</t>
  </si>
  <si>
    <t xml:space="preserve"> Shigella boydii serotype 18 (strain CDC 3083-94 / BS512).</t>
  </si>
  <si>
    <t xml:space="preserve"> Plasmid pBS512_33.</t>
  </si>
  <si>
    <t xml:space="preserve"> NCBI_TaxID=344609;</t>
  </si>
  <si>
    <t xml:space="preserve"> Shigella.</t>
  </si>
  <si>
    <t xml:space="preserve"> Ralstonia pickettii (strain 12J).</t>
  </si>
  <si>
    <t xml:space="preserve"> NCBI_TaxID=402626;</t>
  </si>
  <si>
    <t xml:space="preserve"> Ralstonia.</t>
  </si>
  <si>
    <t xml:space="preserve"> Plasmid pRPIC01.</t>
  </si>
  <si>
    <t xml:space="preserve"> Erwinia tasmaniensis (strain DSM 17950 / Et1/99).</t>
  </si>
  <si>
    <t xml:space="preserve"> Plasmid pET49.</t>
  </si>
  <si>
    <t xml:space="preserve"> NCBI_TaxID=338565;</t>
  </si>
  <si>
    <t xml:space="preserve"> Erwinia.</t>
  </si>
  <si>
    <t xml:space="preserve"> Wolbachia pipientis subsp. Culex pipiens (strain wPip).</t>
  </si>
  <si>
    <t xml:space="preserve"> NCBI_TaxID=570417;</t>
  </si>
  <si>
    <t>Anaplasmataceae</t>
  </si>
  <si>
    <t xml:space="preserve"> Wolbachieae</t>
  </si>
  <si>
    <t xml:space="preserve"> Wolbachia.</t>
  </si>
  <si>
    <t xml:space="preserve"> Orientia tsutsugamushi (strain Ikeda) (Rickettsia tsutsugamushi).</t>
  </si>
  <si>
    <t xml:space="preserve"> NCBI_TaxID=334380;</t>
  </si>
  <si>
    <t xml:space="preserve"> Pseudomonas aeruginosa.</t>
  </si>
  <si>
    <t xml:space="preserve"> NCBI_TaxID=287;</t>
  </si>
  <si>
    <t xml:space="preserve"> Rhizobium etli (strain CIAT 652).</t>
  </si>
  <si>
    <t xml:space="preserve"> Plasmid pB.</t>
  </si>
  <si>
    <t xml:space="preserve"> NCBI_TaxID=491916;</t>
  </si>
  <si>
    <t xml:space="preserve"> Rhizobium.</t>
  </si>
  <si>
    <t xml:space="preserve"> Plasmid pC.</t>
  </si>
  <si>
    <t xml:space="preserve"> Shigella dysenteriae 1012.</t>
  </si>
  <si>
    <t xml:space="preserve"> NCBI_TaxID=358708;</t>
  </si>
  <si>
    <t xml:space="preserve"> Burkholderia cenocepacia (strain ATCC BAA-245 / DSM 16553 / LMG 16656 / NCTC 13227 / J2315 / CF5610) (Burkholderia cepacia (strain J2315)).</t>
  </si>
  <si>
    <t xml:space="preserve"> NCBI_TaxID=216591;</t>
  </si>
  <si>
    <t xml:space="preserve"> Phenylobacterium zucineum (strain HLK1).</t>
  </si>
  <si>
    <t xml:space="preserve"> NCBI_TaxID=450851;</t>
  </si>
  <si>
    <t xml:space="preserve"> Phenylobacterium.</t>
  </si>
  <si>
    <t xml:space="preserve"> Plasmid pHLK1.</t>
  </si>
  <si>
    <t xml:space="preserve"> Prosthecochloris aestuarii (strain DSM 271 / SK 413).</t>
  </si>
  <si>
    <t xml:space="preserve"> NCBI_TaxID=290512;</t>
  </si>
  <si>
    <t xml:space="preserve"> Chlorobi</t>
  </si>
  <si>
    <t xml:space="preserve"> Chlorobia</t>
  </si>
  <si>
    <t xml:space="preserve"> Chlorobiales</t>
  </si>
  <si>
    <t xml:space="preserve"> Chlorobiaceae</t>
  </si>
  <si>
    <t>Prosthecochloris.</t>
  </si>
  <si>
    <t xml:space="preserve"> Plasmid pPAES01.</t>
  </si>
  <si>
    <t xml:space="preserve"> Stenotrophomonas maltophilia (strain R551-3).</t>
  </si>
  <si>
    <t xml:space="preserve"> NCBI_TaxID=391008;</t>
  </si>
  <si>
    <t xml:space="preserve"> Salmonella schwarzengrund (strain CVM19633).</t>
  </si>
  <si>
    <t xml:space="preserve"> Plasmid pCVM19633_110.</t>
  </si>
  <si>
    <t xml:space="preserve"> NCBI_TaxID=439843;</t>
  </si>
  <si>
    <t xml:space="preserve"> Brevundimonas sp. BAL3.</t>
  </si>
  <si>
    <t xml:space="preserve"> NCBI_TaxID=391600;</t>
  </si>
  <si>
    <t xml:space="preserve"> Brevundimonas.</t>
  </si>
  <si>
    <t xml:space="preserve"> Advenella mimigardefordensis.</t>
  </si>
  <si>
    <t xml:space="preserve"> Plasmid pBTK445.</t>
  </si>
  <si>
    <t xml:space="preserve"> NCBI_TaxID=302406;</t>
  </si>
  <si>
    <t>Alcaligenaceae.</t>
  </si>
  <si>
    <t xml:space="preserve"> Salmonella enterica subsp. enterica serovar Schwarzengrund str. SL480.</t>
  </si>
  <si>
    <t xml:space="preserve"> NCBI_TaxID=454165;</t>
  </si>
  <si>
    <t xml:space="preserve"> Acidithiobacillus ferrooxidans (strain ATCC 53993) (Leptospirillum ferrooxidans (ATCC 53993)).</t>
  </si>
  <si>
    <t xml:space="preserve"> NCBI_TaxID=380394;</t>
  </si>
  <si>
    <t xml:space="preserve"> Acidithiobacillales</t>
  </si>
  <si>
    <t>Acidithiobacillaceae</t>
  </si>
  <si>
    <t xml:space="preserve"> Acidithiobacillus.</t>
  </si>
  <si>
    <t xml:space="preserve"> Salmonella dublin (strain CT_02021853).</t>
  </si>
  <si>
    <t xml:space="preserve"> Plasmid pCT02021853_74.</t>
  </si>
  <si>
    <t xml:space="preserve"> NCBI_TaxID=439851;</t>
  </si>
  <si>
    <t xml:space="preserve"> Salmonella enterica subsp. enterica serovar Heidelberg str. SL486.</t>
  </si>
  <si>
    <t xml:space="preserve"> NCBI_TaxID=454164;</t>
  </si>
  <si>
    <t xml:space="preserve"> uncultured bacterium HHV216.</t>
  </si>
  <si>
    <t xml:space="preserve"> Plasmid pHHV216.</t>
  </si>
  <si>
    <t xml:space="preserve"> NCBI_TaxID=558687;</t>
  </si>
  <si>
    <t xml:space="preserve"> environmental samples.</t>
  </si>
  <si>
    <t xml:space="preserve"> uncultured bacterium HH1107.</t>
  </si>
  <si>
    <t xml:space="preserve"> Plasmid pHH1107.</t>
  </si>
  <si>
    <t xml:space="preserve"> NCBI_TaxID=558688;</t>
  </si>
  <si>
    <t xml:space="preserve"> uncultured bacterium HHV35.</t>
  </si>
  <si>
    <t xml:space="preserve"> Plasmid pHHV35.</t>
  </si>
  <si>
    <t xml:space="preserve"> NCBI_TaxID=558689;</t>
  </si>
  <si>
    <t xml:space="preserve"> Klebsiella pneumoniae (strain 342).</t>
  </si>
  <si>
    <t xml:space="preserve"> NCBI_TaxID=507522;</t>
  </si>
  <si>
    <t xml:space="preserve"> Escherichia coli O157:H7 (strain EC4115 / EHEC).</t>
  </si>
  <si>
    <t xml:space="preserve"> Plasmid pEC4115.</t>
  </si>
  <si>
    <t xml:space="preserve"> NCBI_TaxID=444450;</t>
  </si>
  <si>
    <t xml:space="preserve"> Rhizobium leguminosarum bv. trifolii (strain WSM2304).</t>
  </si>
  <si>
    <t xml:space="preserve"> Plasmid pRLG203.</t>
  </si>
  <si>
    <t xml:space="preserve"> NCBI_TaxID=395492;</t>
  </si>
  <si>
    <t xml:space="preserve"> Leptospirillum sp. Group II '5-way CG'.</t>
  </si>
  <si>
    <t xml:space="preserve"> NCBI_TaxID=419541;</t>
  </si>
  <si>
    <t xml:space="preserve"> Oligotropha carboxidovorans (strain ATCC 49405 / DSM 1227 / OM5).</t>
  </si>
  <si>
    <t xml:space="preserve"> NCBI_TaxID=504832;</t>
  </si>
  <si>
    <t xml:space="preserve"> Oligotropha.</t>
  </si>
  <si>
    <t xml:space="preserve"> Plasmid pOC167.</t>
  </si>
  <si>
    <t xml:space="preserve"> Plasmid 12, Plasmid pBK31551, Plasmid pIMP-HZ1, Plasmid pK18An, Plasmid pK45-67VIM, Plasmid pKP53IL, and Plasmid pkp469IL.</t>
  </si>
  <si>
    <t xml:space="preserve"> Plasmid 9, and Plasmid pKPI-6.</t>
  </si>
  <si>
    <t xml:space="preserve"> Wolbachia endosymbiont of Culex quinquefasciatus JHB.</t>
  </si>
  <si>
    <t xml:space="preserve"> NCBI_TaxID=569881;</t>
  </si>
  <si>
    <t xml:space="preserve"> Acidithiobacillus ferrooxidans (strain ATCC 23270 / DSM 14882 / NCIB 8455) (Ferrobacillus ferrooxidans (strain ATCC 23270)).</t>
  </si>
  <si>
    <t xml:space="preserve"> NCBI_TaxID=243159;</t>
  </si>
  <si>
    <t xml:space="preserve"> Escherichia coli O17:K52:H18 (strain UMN026 / ExPEC).</t>
  </si>
  <si>
    <t xml:space="preserve"> Plasmid p2ESCUM.</t>
  </si>
  <si>
    <t xml:space="preserve"> NCBI_TaxID=585056;</t>
  </si>
  <si>
    <t xml:space="preserve"> Escherichia coli O81 (strain ED1a).</t>
  </si>
  <si>
    <t xml:space="preserve"> NCBI_TaxID=585397;</t>
  </si>
  <si>
    <t xml:space="preserve"> Comamonas testosteroni KF-1.</t>
  </si>
  <si>
    <t xml:space="preserve"> NCBI_TaxID=399795;</t>
  </si>
  <si>
    <t xml:space="preserve"> Thioalkalivibrio sp. (strain HL-EbGR7).</t>
  </si>
  <si>
    <t xml:space="preserve"> NCBI_TaxID=396588;</t>
  </si>
  <si>
    <t xml:space="preserve"> Chromatiales</t>
  </si>
  <si>
    <t>Ectothiorhodospiraceae</t>
  </si>
  <si>
    <t xml:space="preserve"> Thioalkalivibrio.</t>
  </si>
  <si>
    <t xml:space="preserve"> Caulobacter crescentus (strain NA1000 / CB15N).</t>
  </si>
  <si>
    <t xml:space="preserve"> NCBI_TaxID=565050;</t>
  </si>
  <si>
    <t xml:space="preserve"> Anaeromyxobacter dehalogenans (strain 2CP-1 / ATCC BAA-258).</t>
  </si>
  <si>
    <t xml:space="preserve"> NCBI_TaxID=455488;</t>
  </si>
  <si>
    <t xml:space="preserve"> Deltaproteobacteria</t>
  </si>
  <si>
    <t xml:space="preserve"> Myxococcales</t>
  </si>
  <si>
    <t>Cystobacterineae</t>
  </si>
  <si>
    <t xml:space="preserve"> Myxococcaceae</t>
  </si>
  <si>
    <t xml:space="preserve"> Anaeromyxobacter.</t>
  </si>
  <si>
    <t xml:space="preserve"> Burkholderia multivorans CGD1.</t>
  </si>
  <si>
    <t xml:space="preserve"> NCBI_TaxID=513051;</t>
  </si>
  <si>
    <t xml:space="preserve"> Burkholderia multivorans CGD2.</t>
  </si>
  <si>
    <t xml:space="preserve"> NCBI_TaxID=513052;</t>
  </si>
  <si>
    <t xml:space="preserve"> Burkholderia multivorans CGD2M.</t>
  </si>
  <si>
    <t xml:space="preserve"> NCBI_TaxID=513053;</t>
  </si>
  <si>
    <t xml:space="preserve"> Agrobacterium radiobacter (strain K84 / ATCC BAA-868).</t>
  </si>
  <si>
    <t xml:space="preserve"> NCBI_TaxID=311403;</t>
  </si>
  <si>
    <t xml:space="preserve"> Plasmid pAtK84b.</t>
  </si>
  <si>
    <t xml:space="preserve"> Plasmid pAtK84c.</t>
  </si>
  <si>
    <t xml:space="preserve"> Agrobacterium vitis (strain S4 / ATCC BAA-846) (Rhizobium vitis (strain S4)).</t>
  </si>
  <si>
    <t xml:space="preserve"> Plasmid pAtS4b.</t>
  </si>
  <si>
    <t xml:space="preserve"> NCBI_TaxID=311402;</t>
  </si>
  <si>
    <t xml:space="preserve"> Plasmid pAtS4c.</t>
  </si>
  <si>
    <t xml:space="preserve"> Plasmid pTiS4.</t>
  </si>
  <si>
    <t xml:space="preserve"> Campylobacter lari (strain RM2100 / D67 / ATCC BAA-1060).</t>
  </si>
  <si>
    <t xml:space="preserve"> Plasmid megaplasmid pCL2100.</t>
  </si>
  <si>
    <t xml:space="preserve"> NCBI_TaxID=306263;</t>
  </si>
  <si>
    <t xml:space="preserve"> Anaplasma marginale (strain Florida).</t>
  </si>
  <si>
    <t xml:space="preserve"> NCBI_TaxID=320483;</t>
  </si>
  <si>
    <t xml:space="preserve"> Anaplasma.</t>
  </si>
  <si>
    <t xml:space="preserve"> Acidovorax ebreus (strain TPSY) (Diaphorobacter sp. (strain TPSY)).</t>
  </si>
  <si>
    <t xml:space="preserve"> NCBI_TaxID=535289;</t>
  </si>
  <si>
    <t xml:space="preserve"> Rhodobacteraceae bacterium KLH11.</t>
  </si>
  <si>
    <t xml:space="preserve"> NCBI_TaxID=467661;</t>
  </si>
  <si>
    <t>Rhodobacteraceae.</t>
  </si>
  <si>
    <t xml:space="preserve"> Labrenzia alexandrii DFL-11.</t>
  </si>
  <si>
    <t xml:space="preserve"> NCBI_TaxID=244592;</t>
  </si>
  <si>
    <t xml:space="preserve"> Labrenzia.</t>
  </si>
  <si>
    <t xml:space="preserve"> Wolbachia endosymbiont of Muscidifurax uniraptor.</t>
  </si>
  <si>
    <t xml:space="preserve"> NCBI_TaxID=77037;</t>
  </si>
  <si>
    <t xml:space="preserve"> Brucella ceti str. Cudo.</t>
  </si>
  <si>
    <t xml:space="preserve"> NCBI_TaxID=595497;</t>
  </si>
  <si>
    <t xml:space="preserve"> Bordetella pertussis.</t>
  </si>
  <si>
    <t xml:space="preserve"> NCBI_TaxID=520;</t>
  </si>
  <si>
    <t xml:space="preserve"> Wolbachia sp. subsp. Drosophila simulans (strain wRi).</t>
  </si>
  <si>
    <t xml:space="preserve"> NCBI_TaxID=66084;</t>
  </si>
  <si>
    <t xml:space="preserve"> Brucella melitensis biotype 2 (strain ATCC 23457).</t>
  </si>
  <si>
    <t xml:space="preserve"> NCBI_TaxID=546272;</t>
  </si>
  <si>
    <t xml:space="preserve"> Azotobacter vinelandii (strain DJ / ATCC BAA-1303).</t>
  </si>
  <si>
    <t xml:space="preserve"> NCBI_TaxID=322710;</t>
  </si>
  <si>
    <t xml:space="preserve"> Azotobacter.</t>
  </si>
  <si>
    <t xml:space="preserve"> Acidobacterium capsulatum (strain ATCC 51196 / DSM 11244 / JCM 7670).</t>
  </si>
  <si>
    <t xml:space="preserve"> NCBI_TaxID=240015;</t>
  </si>
  <si>
    <t xml:space="preserve"> Acidobacteria</t>
  </si>
  <si>
    <t xml:space="preserve"> Acidobacteriales</t>
  </si>
  <si>
    <t xml:space="preserve"> Acidobacteriaceae</t>
  </si>
  <si>
    <t>Acidobacterium.</t>
  </si>
  <si>
    <t xml:space="preserve"> Citrobacter sp. 30_2.</t>
  </si>
  <si>
    <t xml:space="preserve"> NCBI_TaxID=469595;</t>
  </si>
  <si>
    <t xml:space="preserve"> Pseudomonas fluorescens.</t>
  </si>
  <si>
    <t xml:space="preserve"> Plasmid pNAH20.</t>
  </si>
  <si>
    <t xml:space="preserve"> NCBI_TaxID=294;</t>
  </si>
  <si>
    <t xml:space="preserve"> Rhizobium sp. (strain NGR234).</t>
  </si>
  <si>
    <t xml:space="preserve"> Plasmid sym pNGR234b.</t>
  </si>
  <si>
    <t xml:space="preserve"> NCBI_TaxID=394;</t>
  </si>
  <si>
    <t xml:space="preserve"> Rickettsia africae (strain ESF-5).</t>
  </si>
  <si>
    <t xml:space="preserve"> NCBI_TaxID=347255;</t>
  </si>
  <si>
    <t xml:space="preserve"> Bacteroides sp. D1.</t>
  </si>
  <si>
    <t xml:space="preserve"> NCBI_TaxID=556258;</t>
  </si>
  <si>
    <t xml:space="preserve"> Bacteroidetes</t>
  </si>
  <si>
    <t xml:space="preserve"> Bacteroidia</t>
  </si>
  <si>
    <t xml:space="preserve"> Bacteroidales</t>
  </si>
  <si>
    <t xml:space="preserve"> Bacteroidaceae</t>
  </si>
  <si>
    <t>Bacteroides.</t>
  </si>
  <si>
    <t>C3WQ26_FUSNV</t>
  </si>
  <si>
    <t xml:space="preserve"> Fusobacterium nucleatum subsp. vincentii 4_1_13.</t>
  </si>
  <si>
    <t xml:space="preserve"> NCBI_TaxID=469606;</t>
  </si>
  <si>
    <t>C3WQT9_FUSNV</t>
  </si>
  <si>
    <t>C3WRM6_FUSNV</t>
  </si>
  <si>
    <t>C3WX75_FUSNU</t>
  </si>
  <si>
    <t xml:space="preserve"> Fusobacterium nucleatum subsp. animalis 7_1.</t>
  </si>
  <si>
    <t xml:space="preserve"> NCBI_TaxID=457405;</t>
  </si>
  <si>
    <t>C3WYD6_FUSNU</t>
  </si>
  <si>
    <t xml:space="preserve"> Helicobacter winghamensis ATCC BAA-430.</t>
  </si>
  <si>
    <t xml:space="preserve"> NCBI_TaxID=556267;</t>
  </si>
  <si>
    <t>Helicobacteraceae</t>
  </si>
  <si>
    <t xml:space="preserve"> Helicobacter.</t>
  </si>
  <si>
    <t xml:space="preserve"> Kingella oralis ATCC 51147.</t>
  </si>
  <si>
    <t xml:space="preserve"> NCBI_TaxID=629741;</t>
  </si>
  <si>
    <t xml:space="preserve"> Neisseriales</t>
  </si>
  <si>
    <t>Neisseriaceae</t>
  </si>
  <si>
    <t xml:space="preserve"> Kingella.</t>
  </si>
  <si>
    <t xml:space="preserve"> Brucella abortus str. 2308 A.</t>
  </si>
  <si>
    <t xml:space="preserve"> NCBI_TaxID=641140;</t>
  </si>
  <si>
    <t xml:space="preserve"> Rickettsia peacockii (strain Rustic).</t>
  </si>
  <si>
    <t xml:space="preserve"> NCBI_TaxID=562019;</t>
  </si>
  <si>
    <t xml:space="preserve"> Burkholderia pseudomallei MSHR346.</t>
  </si>
  <si>
    <t xml:space="preserve"> NCBI_TaxID=536230;</t>
  </si>
  <si>
    <t xml:space="preserve"> pseudomallei group.</t>
  </si>
  <si>
    <t xml:space="preserve"> Ochrobactrum intermedium LMG 3301.</t>
  </si>
  <si>
    <t xml:space="preserve"> NCBI_TaxID=641118;</t>
  </si>
  <si>
    <t xml:space="preserve"> Klebsiella pneumoniae subsp. pneumoniae NTUH-K2044.</t>
  </si>
  <si>
    <t xml:space="preserve"> NCBI_TaxID=484021;</t>
  </si>
  <si>
    <t xml:space="preserve"> Rickettsia endosymbiont of Ixodes scapularis.</t>
  </si>
  <si>
    <t xml:space="preserve"> NCBI_TaxID=444612;</t>
  </si>
  <si>
    <t xml:space="preserve"> Variovorax paradoxus (strain S110).</t>
  </si>
  <si>
    <t xml:space="preserve"> NCBI_TaxID=543728;</t>
  </si>
  <si>
    <t xml:space="preserve"> Variovorax.</t>
  </si>
  <si>
    <t xml:space="preserve"> Helicobacter pullorum MIT 98-5489.</t>
  </si>
  <si>
    <t xml:space="preserve"> NCBI_TaxID=537972;</t>
  </si>
  <si>
    <t>C5NND9_PHODP</t>
  </si>
  <si>
    <t xml:space="preserve"> Photobacterium damsela subsp. piscicida (Pasteurella piscicida).</t>
  </si>
  <si>
    <t xml:space="preserve"> Plasmid pP9014.</t>
  </si>
  <si>
    <t xml:space="preserve"> NCBI_TaxID=38294;</t>
  </si>
  <si>
    <t xml:space="preserve"> Photobacterium.</t>
  </si>
  <si>
    <t xml:space="preserve"> Neisseria flavescens SK114.</t>
  </si>
  <si>
    <t xml:space="preserve"> NCBI_TaxID=596320;</t>
  </si>
  <si>
    <t xml:space="preserve"> Neisseria.</t>
  </si>
  <si>
    <t xml:space="preserve"> Bartonella grahamii (strain as4aup).</t>
  </si>
  <si>
    <t xml:space="preserve"> NCBI_TaxID=634504;</t>
  </si>
  <si>
    <t xml:space="preserve"> Plasmid pBGR3.</t>
  </si>
  <si>
    <t xml:space="preserve"> Rhizobium leguminosarum bv. trifolii (strain WSM1325).</t>
  </si>
  <si>
    <t xml:space="preserve"> Plasmid pR132503.</t>
  </si>
  <si>
    <t xml:space="preserve"> NCBI_TaxID=395491;</t>
  </si>
  <si>
    <t xml:space="preserve"> Ralstonia pickettii (strain 12D).</t>
  </si>
  <si>
    <t xml:space="preserve"> Plasmid pRp12D01.</t>
  </si>
  <si>
    <t xml:space="preserve"> NCBI_TaxID=428406;</t>
  </si>
  <si>
    <t xml:space="preserve"> Plasmid pRp12D03.</t>
  </si>
  <si>
    <t xml:space="preserve"> Desulfovibrio salexigens (strain ATCC 14822 / DSM 2638 / NCIB 8403 / VKM B-1763).</t>
  </si>
  <si>
    <t xml:space="preserve"> NCBI_TaxID=526222;</t>
  </si>
  <si>
    <t xml:space="preserve"> Desulfovibrionales</t>
  </si>
  <si>
    <t>Desulfovibrionaceae</t>
  </si>
  <si>
    <t xml:space="preserve"> Desulfovibrio.</t>
  </si>
  <si>
    <t xml:space="preserve"> Dickeya zeae (strain Ech1591).</t>
  </si>
  <si>
    <t xml:space="preserve"> NCBI_TaxID=561229;</t>
  </si>
  <si>
    <t xml:space="preserve"> Dickeya.</t>
  </si>
  <si>
    <t xml:space="preserve"> Geobacter sp. (strain M21).</t>
  </si>
  <si>
    <t xml:space="preserve"> NCBI_TaxID=443144;</t>
  </si>
  <si>
    <t xml:space="preserve"> Desulfuromonadales</t>
  </si>
  <si>
    <t>Geobacteraceae</t>
  </si>
  <si>
    <t xml:space="preserve"> Geobacter.</t>
  </si>
  <si>
    <t xml:space="preserve"> Leptospirillum ferrodiazotrophum.</t>
  </si>
  <si>
    <t xml:space="preserve"> NCBI_TaxID=412449;</t>
  </si>
  <si>
    <t xml:space="preserve"> uncultured bacterium.</t>
  </si>
  <si>
    <t xml:space="preserve"> NCBI_TaxID=77133;</t>
  </si>
  <si>
    <t xml:space="preserve"> Neisseria sicca ATCC 29256.</t>
  </si>
  <si>
    <t xml:space="preserve"> NCBI_TaxID=547045;</t>
  </si>
  <si>
    <t xml:space="preserve"> Acidithiobacillus caldus ATCC 51756.</t>
  </si>
  <si>
    <t xml:space="preserve"> NCBI_TaxID=637389;</t>
  </si>
  <si>
    <t xml:space="preserve"> Neorickettsia risticii (strain Illinois).</t>
  </si>
  <si>
    <t xml:space="preserve"> NCBI_TaxID=434131;</t>
  </si>
  <si>
    <t xml:space="preserve"> Neorickettsia.</t>
  </si>
  <si>
    <t xml:space="preserve"> Methylovorus sp. (strain SIP3-4) (Methylotenera sp. (strain SIP3-4)).</t>
  </si>
  <si>
    <t xml:space="preserve"> Plasmid pMsip01.</t>
  </si>
  <si>
    <t xml:space="preserve"> NCBI_TaxID=582744;</t>
  </si>
  <si>
    <t xml:space="preserve"> Methylophilales</t>
  </si>
  <si>
    <t>Methylophilaceae</t>
  </si>
  <si>
    <t xml:space="preserve"> Methylovorus.</t>
  </si>
  <si>
    <t xml:space="preserve"> Hirschia baltica (strain ATCC 49814 / DSM 5838 / IFAM 1418).</t>
  </si>
  <si>
    <t xml:space="preserve"> NCBI_TaxID=582402;</t>
  </si>
  <si>
    <t xml:space="preserve"> Hirschia.</t>
  </si>
  <si>
    <t xml:space="preserve"> Brucella microti (strain CCM 4915).</t>
  </si>
  <si>
    <t xml:space="preserve"> NCBI_TaxID=568815;</t>
  </si>
  <si>
    <t xml:space="preserve"> Leptotrichia buccalis (strain ATCC 14201 / DSM 1135 / JCM 12969 / NCTC 10249).</t>
  </si>
  <si>
    <t xml:space="preserve"> NCBI_TaxID=523794;</t>
  </si>
  <si>
    <t xml:space="preserve"> Leptotrichiaceae</t>
  </si>
  <si>
    <t>Leptotrichia.</t>
  </si>
  <si>
    <t xml:space="preserve"> Accumulibacter phosphatis (strain UW-1).</t>
  </si>
  <si>
    <t xml:space="preserve"> Plasmid pAph01.</t>
  </si>
  <si>
    <t xml:space="preserve"> NCBI_TaxID=522306;</t>
  </si>
  <si>
    <t>Candidatus Accumulibacter.</t>
  </si>
  <si>
    <t xml:space="preserve"> Pseudomonas putida (Arthrobacter siderocapsulatus).</t>
  </si>
  <si>
    <t xml:space="preserve"> Plasmid pW2.</t>
  </si>
  <si>
    <t xml:space="preserve"> NCBI_TaxID=303;</t>
  </si>
  <si>
    <t>C7XQ01_FUSNV</t>
  </si>
  <si>
    <t xml:space="preserve"> Fusobacterium nucleatum subsp. vincentii 3_1_36A2.</t>
  </si>
  <si>
    <t xml:space="preserve"> NCBI_TaxID=469604;</t>
  </si>
  <si>
    <t xml:space="preserve"> Rhodobacter sp. SW2.</t>
  </si>
  <si>
    <t xml:space="preserve"> NCBI_TaxID=371731;</t>
  </si>
  <si>
    <t xml:space="preserve"> Zymomonas mobilis subsp. mobilis (strain NCIB 11163).</t>
  </si>
  <si>
    <t xml:space="preserve"> NCBI_TaxID=622759;</t>
  </si>
  <si>
    <t xml:space="preserve"> Zymomonas.</t>
  </si>
  <si>
    <t xml:space="preserve"> Silicibacter sp. TrichCH4B.</t>
  </si>
  <si>
    <t xml:space="preserve"> NCBI_TaxID=644076;</t>
  </si>
  <si>
    <t xml:space="preserve"> Ruegeria.</t>
  </si>
  <si>
    <t>C9LWN4_SELS3</t>
  </si>
  <si>
    <t xml:space="preserve"> Selenomonas sputigena (strain ATCC 35185 / DSM 20758 / VPI D19B-28).</t>
  </si>
  <si>
    <t xml:space="preserve"> NCBI_TaxID=546271;</t>
  </si>
  <si>
    <t xml:space="preserve"> Firmicutes</t>
  </si>
  <si>
    <t xml:space="preserve"> Negativicutes</t>
  </si>
  <si>
    <t xml:space="preserve"> Selenomonadales</t>
  </si>
  <si>
    <t xml:space="preserve"> Veillonellaceae</t>
  </si>
  <si>
    <t>Selenomonas.</t>
  </si>
  <si>
    <t xml:space="preserve"> Jonquetella anthropi E3_33 E1.</t>
  </si>
  <si>
    <t xml:space="preserve"> NCBI_TaxID=645512;</t>
  </si>
  <si>
    <t xml:space="preserve"> Synergistetes</t>
  </si>
  <si>
    <t xml:space="preserve"> Synergistia</t>
  </si>
  <si>
    <t xml:space="preserve"> Synergistales</t>
  </si>
  <si>
    <t xml:space="preserve"> Synergistaceae</t>
  </si>
  <si>
    <t>Jonquetella.</t>
  </si>
  <si>
    <t xml:space="preserve"> Aggregatibacter actinomycetemcomitans serotype C (strain D11S-1) (Actinobacillus actinomycetemcomitans).</t>
  </si>
  <si>
    <t xml:space="preserve"> NCBI_TaxID=668336;</t>
  </si>
  <si>
    <t xml:space="preserve"> Pasteurellales</t>
  </si>
  <si>
    <t>Pasteurellaceae</t>
  </si>
  <si>
    <t xml:space="preserve"> Aggregatibacter.</t>
  </si>
  <si>
    <t xml:space="preserve"> Brucella ceti M644/93/1.</t>
  </si>
  <si>
    <t xml:space="preserve"> NCBI_TaxID=520459;</t>
  </si>
  <si>
    <t xml:space="preserve"> Brucella ceti M13/05/1.</t>
  </si>
  <si>
    <t xml:space="preserve"> NCBI_TaxID=520460;</t>
  </si>
  <si>
    <t xml:space="preserve"> Brucella pinnipedialis M163/99/10.</t>
  </si>
  <si>
    <t xml:space="preserve"> NCBI_TaxID=520463;</t>
  </si>
  <si>
    <t>C9U089_BRUPB</t>
  </si>
  <si>
    <t xml:space="preserve"> Brucella pinnipedialis (strain NCTC 12890 / BCCN 94-73 / B2/94).</t>
  </si>
  <si>
    <t xml:space="preserve"> NCBI_TaxID=520461;</t>
  </si>
  <si>
    <t xml:space="preserve"> Brucella abortus bv. 6 str. 870.</t>
  </si>
  <si>
    <t xml:space="preserve"> NCBI_TaxID=520454;</t>
  </si>
  <si>
    <t xml:space="preserve"> Brucella abortus bv. 4 str. 292.</t>
  </si>
  <si>
    <t xml:space="preserve"> NCBI_TaxID=520452;</t>
  </si>
  <si>
    <t xml:space="preserve"> Brucella abortus bv. 3 str. Tulya.</t>
  </si>
  <si>
    <t xml:space="preserve"> NCBI_TaxID=520451;</t>
  </si>
  <si>
    <t xml:space="preserve"> Brucella abortus bv. 2 str. 86/8/59.</t>
  </si>
  <si>
    <t xml:space="preserve"> NCBI_TaxID=520450;</t>
  </si>
  <si>
    <t xml:space="preserve"> Brucella neotomae 5K33.</t>
  </si>
  <si>
    <t xml:space="preserve"> NCBI_TaxID=520456;</t>
  </si>
  <si>
    <t xml:space="preserve"> Brucella ceti B1/94.</t>
  </si>
  <si>
    <t xml:space="preserve"> NCBI_TaxID=520457;</t>
  </si>
  <si>
    <t xml:space="preserve"> Brucella abortus bv. 9 str. C68.</t>
  </si>
  <si>
    <t xml:space="preserve"> NCBI_TaxID=520455;</t>
  </si>
  <si>
    <t xml:space="preserve"> Wolbachia endosymbiont of Aleochara bilineata.</t>
  </si>
  <si>
    <t xml:space="preserve"> NCBI_TaxID=502348;</t>
  </si>
  <si>
    <t xml:space="preserve"> Wolbachia endosymbiont of Delia radicum.</t>
  </si>
  <si>
    <t xml:space="preserve"> NCBI_TaxID=502352;</t>
  </si>
  <si>
    <t xml:space="preserve"> Wolbachia endosymbiont of Drosophila simulans.</t>
  </si>
  <si>
    <t xml:space="preserve"> NCBI_TaxID=77038;</t>
  </si>
  <si>
    <t xml:space="preserve"> Wolbachia endosymbiont of Drosophila yakuba.</t>
  </si>
  <si>
    <t xml:space="preserve"> NCBI_TaxID=260915;</t>
  </si>
  <si>
    <t xml:space="preserve"> Wolbachia endosymbiont of Pachycrepoideus dubius.</t>
  </si>
  <si>
    <t xml:space="preserve"> NCBI_TaxID=502355;</t>
  </si>
  <si>
    <t xml:space="preserve"> Wolbachia endosymbiont of Armadillidium album.</t>
  </si>
  <si>
    <t xml:space="preserve"> NCBI_TaxID=118715;</t>
  </si>
  <si>
    <t xml:space="preserve"> Wolbachia endosymbiont of Armadillidium nasatum.</t>
  </si>
  <si>
    <t xml:space="preserve"> NCBI_TaxID=118716;</t>
  </si>
  <si>
    <t xml:space="preserve"> Wolbachia endosymbiont of Chaetophiloscia elongata.</t>
  </si>
  <si>
    <t xml:space="preserve"> NCBI_TaxID=118727;</t>
  </si>
  <si>
    <t xml:space="preserve"> Wolbachia endosymbiont of Cylisticus convexus.</t>
  </si>
  <si>
    <t xml:space="preserve"> NCBI_TaxID=118728;</t>
  </si>
  <si>
    <t xml:space="preserve"> Wolbachia endosymbiont of Drosophila sechellia.</t>
  </si>
  <si>
    <t xml:space="preserve"> NCBI_TaxID=375925;</t>
  </si>
  <si>
    <t xml:space="preserve"> Wolbachia endosymbiont of Helleria brevicornis.</t>
  </si>
  <si>
    <t xml:space="preserve"> NCBI_TaxID=118725;</t>
  </si>
  <si>
    <t xml:space="preserve"> Wolbachia endosymbiont of Ligia oceanica.</t>
  </si>
  <si>
    <t xml:space="preserve"> NCBI_TaxID=118726;</t>
  </si>
  <si>
    <t xml:space="preserve"> Wolbachia endosymbiont of Oniscus asellus.</t>
  </si>
  <si>
    <t xml:space="preserve"> NCBI_TaxID=118717;</t>
  </si>
  <si>
    <t xml:space="preserve"> Wolbachia endosymbiont of Philoscia muscorum.</t>
  </si>
  <si>
    <t xml:space="preserve"> NCBI_TaxID=502357;</t>
  </si>
  <si>
    <t xml:space="preserve"> Wolbachia endosymbiont of Porcellio dilatatus petiti.</t>
  </si>
  <si>
    <t xml:space="preserve"> NCBI_TaxID=322706;</t>
  </si>
  <si>
    <t xml:space="preserve"> Wolbachia endosymbiont of Porcellio dispar.</t>
  </si>
  <si>
    <t xml:space="preserve"> NCBI_TaxID=632085;</t>
  </si>
  <si>
    <t xml:space="preserve"> Wolbachia endosymbiont of Porcellio scaber.</t>
  </si>
  <si>
    <t xml:space="preserve"> NCBI_TaxID=118723;</t>
  </si>
  <si>
    <t xml:space="preserve"> Wolbachia endosymbiont of Porcellio variabilis.</t>
  </si>
  <si>
    <t xml:space="preserve"> NCBI_TaxID=632086;</t>
  </si>
  <si>
    <t xml:space="preserve"> Wolbachia endosymbiont of Porcellionides pruinosus.</t>
  </si>
  <si>
    <t xml:space="preserve"> NCBI_TaxID=194495;</t>
  </si>
  <si>
    <t xml:space="preserve"> Wolbachia endosymbiont of Sphaeroma hookeri.</t>
  </si>
  <si>
    <t xml:space="preserve"> NCBI_TaxID=118718;</t>
  </si>
  <si>
    <t xml:space="preserve"> Wolbachia endosymbiont of Sphaeroma rugicauda.</t>
  </si>
  <si>
    <t xml:space="preserve"> NCBI_TaxID=118719;</t>
  </si>
  <si>
    <t xml:space="preserve"> Wolbachia endosymbiont of Dysdera erythrina.</t>
  </si>
  <si>
    <t xml:space="preserve"> NCBI_TaxID=118731;</t>
  </si>
  <si>
    <t xml:space="preserve"> Wolbachia endosymbiont of Musca domestica.</t>
  </si>
  <si>
    <t xml:space="preserve"> NCBI_TaxID=632088;</t>
  </si>
  <si>
    <t xml:space="preserve"> Wolbachia endosymbiont of Segestria florentina.</t>
  </si>
  <si>
    <t xml:space="preserve"> NCBI_TaxID=502360;</t>
  </si>
  <si>
    <t xml:space="preserve"> Cronobacter turicensis (strain DSM 18703 / LMG 23827 / z3032).</t>
  </si>
  <si>
    <t xml:space="preserve"> Plasmid pCTU2.</t>
  </si>
  <si>
    <t xml:space="preserve"> NCBI_TaxID=693216;</t>
  </si>
  <si>
    <t xml:space="preserve"> Bartonella birtlesii.</t>
  </si>
  <si>
    <t xml:space="preserve"> NCBI_TaxID=111504;</t>
  </si>
  <si>
    <t xml:space="preserve"> Brucella abortus NCTC 8038.</t>
  </si>
  <si>
    <t xml:space="preserve"> NCBI_TaxID=575591;</t>
  </si>
  <si>
    <t xml:space="preserve"> Brucella melitensis biotype 1 (strain 16M / ATCC 23456 / NCTC 10094).</t>
  </si>
  <si>
    <t xml:space="preserve"> NCBI_TaxID=224914;</t>
  </si>
  <si>
    <t xml:space="preserve"> Brucella suis bv. 4 str. 40.</t>
  </si>
  <si>
    <t xml:space="preserve"> NCBI_TaxID=520488;</t>
  </si>
  <si>
    <t>D0BTC8_FUSNU</t>
  </si>
  <si>
    <t xml:space="preserve"> Fusobacterium nucleatum subsp. animalis 3_1_33.</t>
  </si>
  <si>
    <t xml:space="preserve"> NCBI_TaxID=469603;</t>
  </si>
  <si>
    <t xml:space="preserve"> Brucella melitensis bv. 2 str. 63/9.</t>
  </si>
  <si>
    <t xml:space="preserve"> NCBI_TaxID=520465;</t>
  </si>
  <si>
    <t xml:space="preserve"> Halothiobacillus neapolitanus (strain ATCC 23641 / c2) (Thiobacillus neapolitanus).</t>
  </si>
  <si>
    <t xml:space="preserve"> NCBI_TaxID=555778;</t>
  </si>
  <si>
    <t>Halothiobacillaceae</t>
  </si>
  <si>
    <t xml:space="preserve"> Halothiobacillus.</t>
  </si>
  <si>
    <t xml:space="preserve"> Brucella suis bv. 5 str. 513.</t>
  </si>
  <si>
    <t xml:space="preserve"> NCBI_TaxID=520489;</t>
  </si>
  <si>
    <t xml:space="preserve"> Brucella suis bv. 3 str. 686.</t>
  </si>
  <si>
    <t xml:space="preserve"> NCBI_TaxID=520487;</t>
  </si>
  <si>
    <t xml:space="preserve"> Plasmid pMAS2027, and Plasmid pSYM1.</t>
  </si>
  <si>
    <t xml:space="preserve"> Brucella sp. F5/99.</t>
  </si>
  <si>
    <t xml:space="preserve"> NCBI_TaxID=437701;</t>
  </si>
  <si>
    <t xml:space="preserve"> Acinetobacter lwoffii SH145.</t>
  </si>
  <si>
    <t xml:space="preserve"> NCBI_TaxID=575588;</t>
  </si>
  <si>
    <t>Moraxellaceae</t>
  </si>
  <si>
    <t xml:space="preserve"> Acinetobacter.</t>
  </si>
  <si>
    <t xml:space="preserve"> Bacteroides sp. 2_1_22.</t>
  </si>
  <si>
    <t xml:space="preserve"> NCBI_TaxID=469588;</t>
  </si>
  <si>
    <t xml:space="preserve"> Plasmid S25.</t>
  </si>
  <si>
    <t xml:space="preserve"> Anaplasma centrale (strain Israel) (Anaplasma marginale subsp. centrale (strain Israel)).</t>
  </si>
  <si>
    <t xml:space="preserve"> NCBI_TaxID=574556;</t>
  </si>
  <si>
    <t xml:space="preserve"> Streptobacillus moniliformis (strain ATCC 14647 / DSM 12112 / NCTC 10651 / 9901).</t>
  </si>
  <si>
    <t xml:space="preserve"> NCBI_TaxID=519441;</t>
  </si>
  <si>
    <t>Streptobacillus.</t>
  </si>
  <si>
    <t xml:space="preserve"> Brucella sp. 83/13.</t>
  </si>
  <si>
    <t xml:space="preserve"> NCBI_TaxID=520449;</t>
  </si>
  <si>
    <t xml:space="preserve"> Neisseria gonorrhoeae SK-92-679.</t>
  </si>
  <si>
    <t xml:space="preserve"> Plasmid unnamed.</t>
  </si>
  <si>
    <t xml:space="preserve"> NCBI_TaxID=528359;</t>
  </si>
  <si>
    <t xml:space="preserve"> Brucella pinnipedialis M292/94/1.</t>
  </si>
  <si>
    <t xml:space="preserve"> NCBI_TaxID=520462;</t>
  </si>
  <si>
    <t xml:space="preserve"> Brucella melitensis bv. 1 str. Rev.1.</t>
  </si>
  <si>
    <t xml:space="preserve"> NCBI_TaxID=520464;</t>
  </si>
  <si>
    <t xml:space="preserve"> Brucella melitensis bv. 3 str. Ether.</t>
  </si>
  <si>
    <t xml:space="preserve"> NCBI_TaxID=520466;</t>
  </si>
  <si>
    <t xml:space="preserve"> Brucella ceti M490/95/1.</t>
  </si>
  <si>
    <t xml:space="preserve"> NCBI_TaxID=520458;</t>
  </si>
  <si>
    <t xml:space="preserve"> Rhizobium leguminosarum bv. viciae.</t>
  </si>
  <si>
    <t xml:space="preserve"> Plasmid pRleVF39b.</t>
  </si>
  <si>
    <t xml:space="preserve"> NCBI_TaxID=387;</t>
  </si>
  <si>
    <t xml:space="preserve"> Providencia rustigianii DSM 4541.</t>
  </si>
  <si>
    <t xml:space="preserve"> NCBI_TaxID=500637;</t>
  </si>
  <si>
    <t xml:space="preserve"> Providencia.</t>
  </si>
  <si>
    <t xml:space="preserve"> Legionella longbeachae D-4968.</t>
  </si>
  <si>
    <t xml:space="preserve"> NCBI_TaxID=638315;</t>
  </si>
  <si>
    <t xml:space="preserve"> Dickeya dadantii (strain Ech586).</t>
  </si>
  <si>
    <t xml:space="preserve"> NCBI_TaxID=590409;</t>
  </si>
  <si>
    <t xml:space="preserve"> Bacteroides sp. D20.</t>
  </si>
  <si>
    <t xml:space="preserve"> NCBI_TaxID=585543;</t>
  </si>
  <si>
    <t xml:space="preserve"> Campylobacter jejuni subsp. jejuni 414.</t>
  </si>
  <si>
    <t xml:space="preserve"> NCBI_TaxID=683083;</t>
  </si>
  <si>
    <t xml:space="preserve"> Citrobacter rodentium (strain ICC168) (Citrobacter freundii biotype 4280).</t>
  </si>
  <si>
    <t xml:space="preserve"> Plasmid pCROD2.</t>
  </si>
  <si>
    <t xml:space="preserve"> NCBI_TaxID=637910;</t>
  </si>
  <si>
    <t xml:space="preserve"> Xanthomonas albilineans (strain GPE PC73 / CFBP 7063).</t>
  </si>
  <si>
    <t xml:space="preserve"> NCBI_TaxID=380358;</t>
  </si>
  <si>
    <t xml:space="preserve"> Neisseria mucosa ATCC 25996.</t>
  </si>
  <si>
    <t xml:space="preserve"> NCBI_TaxID=546266;</t>
  </si>
  <si>
    <t xml:space="preserve"> Enterobacter hormaechei.</t>
  </si>
  <si>
    <t xml:space="preserve"> NCBI_TaxID=158836;</t>
  </si>
  <si>
    <t xml:space="preserve"> Enterobacter</t>
  </si>
  <si>
    <t xml:space="preserve"> Enterobacter cloacae complex.</t>
  </si>
  <si>
    <t xml:space="preserve"> Legionella longbeachae serogroup 1 (strain NSW150).</t>
  </si>
  <si>
    <t xml:space="preserve"> NCBI_TaxID=661367;</t>
  </si>
  <si>
    <t xml:space="preserve"> Thioalkalivibrio sp. (strain K90mix).</t>
  </si>
  <si>
    <t xml:space="preserve"> Plasmid pTK9001.</t>
  </si>
  <si>
    <t xml:space="preserve"> NCBI_TaxID=396595;</t>
  </si>
  <si>
    <t xml:space="preserve"> uncultured bacterium pAKD4.</t>
  </si>
  <si>
    <t xml:space="preserve"> Plasmid pAKD4.</t>
  </si>
  <si>
    <t xml:space="preserve"> NCBI_TaxID=743682;</t>
  </si>
  <si>
    <t xml:space="preserve"> Xanthomonas fuscans subsp. aurantifolii str. ICPB 11122.</t>
  </si>
  <si>
    <t xml:space="preserve"> NCBI_TaxID=427081;</t>
  </si>
  <si>
    <t xml:space="preserve"> Xanthomonas fuscans subsp. aurantifolii str. ICPB 10535.</t>
  </si>
  <si>
    <t xml:space="preserve"> NCBI_TaxID=427082;</t>
  </si>
  <si>
    <t xml:space="preserve"> Achromobacter piechaudii ATCC 43553.</t>
  </si>
  <si>
    <t xml:space="preserve"> NCBI_TaxID=742159;</t>
  </si>
  <si>
    <t xml:space="preserve"> Achromobacter.</t>
  </si>
  <si>
    <t xml:space="preserve"> Sphingobium japonicum (strain NBRC 101211 / UT26S).</t>
  </si>
  <si>
    <t xml:space="preserve"> NCBI_TaxID=452662;</t>
  </si>
  <si>
    <t xml:space="preserve"> Sphingobium.</t>
  </si>
  <si>
    <t xml:space="preserve"> Plasmid pCHQ1.</t>
  </si>
  <si>
    <t xml:space="preserve"> Rickettsia prowazekii (strain Rp22).</t>
  </si>
  <si>
    <t xml:space="preserve"> NCBI_TaxID=449216;</t>
  </si>
  <si>
    <t xml:space="preserve"> typhus group.</t>
  </si>
  <si>
    <t xml:space="preserve"> Neisseria gonorrhoeae.</t>
  </si>
  <si>
    <t xml:space="preserve"> Plasmid pEP5289.</t>
  </si>
  <si>
    <t xml:space="preserve"> NCBI_TaxID=485;</t>
  </si>
  <si>
    <t>D5QDN3_KOMHA</t>
  </si>
  <si>
    <t xml:space="preserve"> Gluconacetobacter hansenii ATCC 23769.</t>
  </si>
  <si>
    <t xml:space="preserve"> NCBI_TaxID=714995;</t>
  </si>
  <si>
    <t xml:space="preserve"> Komagataeibacter.</t>
  </si>
  <si>
    <t>D5QDY7_KOMHA</t>
  </si>
  <si>
    <t xml:space="preserve"> Legionella pneumophila serogroup 1 (strain 2300/99 Alcoy).</t>
  </si>
  <si>
    <t xml:space="preserve"> NCBI_TaxID=423212;</t>
  </si>
  <si>
    <t xml:space="preserve"> Caulobacter segnis (strain ATCC 21756 / DSM 7131 / JCM 7823 / NBRC 15250 / LMG 17158 / TK0059) (Mycoplana segnis).</t>
  </si>
  <si>
    <t xml:space="preserve"> NCBI_TaxID=509190;</t>
  </si>
  <si>
    <t xml:space="preserve"> Burkholderia sp. (strain CCGE1002).</t>
  </si>
  <si>
    <t xml:space="preserve"> Plasmid pBC201.</t>
  </si>
  <si>
    <t xml:space="preserve"> NCBI_TaxID=640511;</t>
  </si>
  <si>
    <t xml:space="preserve"> Thiomonas intermedia (strain K12) (Thiobacillus intermedius).</t>
  </si>
  <si>
    <t xml:space="preserve"> NCBI_TaxID=75379;</t>
  </si>
  <si>
    <t>Thiomonas.</t>
  </si>
  <si>
    <t>D6BE80_FUSNU</t>
  </si>
  <si>
    <t xml:space="preserve"> Fusobacterium nucleatum subsp. animalis D11.</t>
  </si>
  <si>
    <t xml:space="preserve"> NCBI_TaxID=556264;</t>
  </si>
  <si>
    <t xml:space="preserve"> Plasmid plasmIII.</t>
  </si>
  <si>
    <t xml:space="preserve"> Plasmid plasmII.</t>
  </si>
  <si>
    <t xml:space="preserve"> Plasmid plasmI.</t>
  </si>
  <si>
    <t>D6CUJ6_THIA3</t>
  </si>
  <si>
    <t xml:space="preserve"> Thiomonas arsenitoxydans (strain DSM 22701 / CIP 110005 / 3As).</t>
  </si>
  <si>
    <t xml:space="preserve"> NCBI_TaxID=426114;</t>
  </si>
  <si>
    <t>D6CVW5_THIA3</t>
  </si>
  <si>
    <t xml:space="preserve"> Plasmid pTHI.</t>
  </si>
  <si>
    <t>D6LCU4_FUSNV</t>
  </si>
  <si>
    <t xml:space="preserve"> Fusobacterium nucleatum subsp. vincentii 3_1_27.</t>
  </si>
  <si>
    <t xml:space="preserve"> NCBI_TaxID=469602;</t>
  </si>
  <si>
    <t xml:space="preserve"> Brucella sp. NVSL 07-0026.</t>
  </si>
  <si>
    <t xml:space="preserve"> NCBI_TaxID=520448;</t>
  </si>
  <si>
    <t xml:space="preserve"> Anaplasma marginale.</t>
  </si>
  <si>
    <t xml:space="preserve"> NCBI_TaxID=770;</t>
  </si>
  <si>
    <t xml:space="preserve"> Afipia sp. 1NLS2.</t>
  </si>
  <si>
    <t xml:space="preserve"> NCBI_TaxID=666684;</t>
  </si>
  <si>
    <t xml:space="preserve"> Afipia.</t>
  </si>
  <si>
    <t xml:space="preserve"> Brucella abortus bv. 5 str. B3196.</t>
  </si>
  <si>
    <t xml:space="preserve"> NCBI_TaxID=520453;</t>
  </si>
  <si>
    <t xml:space="preserve"> Escherichia coli FVEC1302.</t>
  </si>
  <si>
    <t xml:space="preserve"> NCBI_TaxID=656379;</t>
  </si>
  <si>
    <t xml:space="preserve"> Klebsiella oxytoca KOX105.</t>
  </si>
  <si>
    <t xml:space="preserve"> Plasmid pKOX105.</t>
  </si>
  <si>
    <t xml:space="preserve"> NCBI_TaxID=795470;</t>
  </si>
  <si>
    <t xml:space="preserve"> Escherichia coli MS 69-1.</t>
  </si>
  <si>
    <t xml:space="preserve"> NCBI_TaxID=749531;</t>
  </si>
  <si>
    <t xml:space="preserve"> Escherichia coli MS 21-1.</t>
  </si>
  <si>
    <t xml:space="preserve"> NCBI_TaxID=749527;</t>
  </si>
  <si>
    <t xml:space="preserve"> Escherichia coli MS 116-1.</t>
  </si>
  <si>
    <t xml:space="preserve"> NCBI_TaxID=749538;</t>
  </si>
  <si>
    <t xml:space="preserve"> Escherichia coli MS 175-1.</t>
  </si>
  <si>
    <t xml:space="preserve"> NCBI_TaxID=749544;</t>
  </si>
  <si>
    <t xml:space="preserve"> Escherichia coli MS 196-1.</t>
  </si>
  <si>
    <t xml:space="preserve"> NCBI_TaxID=749548;</t>
  </si>
  <si>
    <t xml:space="preserve"> Campylobacter fetus subsp. fetus.</t>
  </si>
  <si>
    <t xml:space="preserve"> NCBI_TaxID=32019;</t>
  </si>
  <si>
    <t xml:space="preserve"> Photorhabdus asymbiotica.</t>
  </si>
  <si>
    <t xml:space="preserve"> Plasmid pPAA3.</t>
  </si>
  <si>
    <t xml:space="preserve"> NCBI_TaxID=291112;</t>
  </si>
  <si>
    <t xml:space="preserve"> Photorhabdus.</t>
  </si>
  <si>
    <t xml:space="preserve"> Ralstonia solanacearum CMR15.</t>
  </si>
  <si>
    <t xml:space="preserve"> Plasmid pRSC35.</t>
  </si>
  <si>
    <t xml:space="preserve"> NCBI_TaxID=859655;</t>
  </si>
  <si>
    <t xml:space="preserve"> Burkholderiales bacterium 1_1_47.</t>
  </si>
  <si>
    <t xml:space="preserve"> NCBI_TaxID=469610;</t>
  </si>
  <si>
    <t xml:space="preserve"> Burkholderiales.</t>
  </si>
  <si>
    <t xml:space="preserve"> Desulfovibrio sp. 3_1_syn3.</t>
  </si>
  <si>
    <t xml:space="preserve"> NCBI_TaxID=457398;</t>
  </si>
  <si>
    <t xml:space="preserve"> Plasmid pEC_L46.</t>
  </si>
  <si>
    <t xml:space="preserve"> Brucella inopinata BO1.</t>
  </si>
  <si>
    <t xml:space="preserve"> NCBI_TaxID=470735;</t>
  </si>
  <si>
    <t xml:space="preserve"> Brucella sp. NF 2653.</t>
  </si>
  <si>
    <t xml:space="preserve"> NCBI_TaxID=693748;</t>
  </si>
  <si>
    <t xml:space="preserve"> Campylobacter coli JV20.</t>
  </si>
  <si>
    <t xml:space="preserve"> NCBI_TaxID=864566;</t>
  </si>
  <si>
    <t xml:space="preserve"> Escherichia coli NC101.</t>
  </si>
  <si>
    <t xml:space="preserve"> NCBI_TaxID=753642;</t>
  </si>
  <si>
    <t xml:space="preserve"> Dickeya dadantii (strain 3937) (Erwinia chrysanthemi (strain 3937)).</t>
  </si>
  <si>
    <t xml:space="preserve"> NCBI_TaxID=198628;</t>
  </si>
  <si>
    <t xml:space="preserve"> Parvularcula bermudensis (strain ATCC BAA-594 / HTCC2503 / KCTC 12087).</t>
  </si>
  <si>
    <t xml:space="preserve"> NCBI_TaxID=314260;</t>
  </si>
  <si>
    <t xml:space="preserve"> Parvularculales</t>
  </si>
  <si>
    <t>Parvularculaceae</t>
  </si>
  <si>
    <t xml:space="preserve"> Parvularcula.</t>
  </si>
  <si>
    <t xml:space="preserve"> Escherichia coli MS 146-1.</t>
  </si>
  <si>
    <t xml:space="preserve"> NCBI_TaxID=749540;</t>
  </si>
  <si>
    <t xml:space="preserve"> Escherichia coli MS 145-7.</t>
  </si>
  <si>
    <t xml:space="preserve"> NCBI_TaxID=679204;</t>
  </si>
  <si>
    <t xml:space="preserve"> Roseibium sp. TrichSKD4.</t>
  </si>
  <si>
    <t xml:space="preserve"> NCBI_TaxID=744980;</t>
  </si>
  <si>
    <t xml:space="preserve"> Roseibium.</t>
  </si>
  <si>
    <t xml:space="preserve"> Plasmid pNL194.</t>
  </si>
  <si>
    <t xml:space="preserve"> Brucella sp. BO2.</t>
  </si>
  <si>
    <t xml:space="preserve"> NCBI_TaxID=693750;</t>
  </si>
  <si>
    <t xml:space="preserve"> Ralstonia sp. 5_7_47FAA.</t>
  </si>
  <si>
    <t xml:space="preserve"> NCBI_TaxID=658664;</t>
  </si>
  <si>
    <t xml:space="preserve"> Pseudomonas aeruginosa 39016.</t>
  </si>
  <si>
    <t xml:space="preserve"> NCBI_TaxID=798130;</t>
  </si>
  <si>
    <t xml:space="preserve"> Ketogulonicigenium vulgare (strain Y25).</t>
  </si>
  <si>
    <t xml:space="preserve"> Plasmid pYP1.</t>
  </si>
  <si>
    <t xml:space="preserve"> NCBI_TaxID=880591;</t>
  </si>
  <si>
    <t xml:space="preserve"> Ketogulonicigenium.</t>
  </si>
  <si>
    <t xml:space="preserve"> Ilyobacter polytropus (strain DSM 2926 / CuHBu1).</t>
  </si>
  <si>
    <t xml:space="preserve"> Plasmid pILYOP02.</t>
  </si>
  <si>
    <t xml:space="preserve"> NCBI_TaxID=572544;</t>
  </si>
  <si>
    <t xml:space="preserve"> Ilyobacter.</t>
  </si>
  <si>
    <t xml:space="preserve"> Achromobacter xylosoxidans (strain A8).</t>
  </si>
  <si>
    <t xml:space="preserve"> Plasmid pA81.</t>
  </si>
  <si>
    <t xml:space="preserve"> NCBI_TaxID=762376;</t>
  </si>
  <si>
    <t xml:space="preserve"> Rhodomicrobium vannielii (strain ATCC 17100 / ATH 3.1.1 / DSM 162 / LMG 4299).</t>
  </si>
  <si>
    <t xml:space="preserve"> NCBI_TaxID=648757;</t>
  </si>
  <si>
    <t>Hyphomicrobiaceae</t>
  </si>
  <si>
    <t xml:space="preserve"> Rhodomicrobium.</t>
  </si>
  <si>
    <t xml:space="preserve"> Selenomonas sp. oral taxon 137 str. F0430.</t>
  </si>
  <si>
    <t xml:space="preserve"> NCBI_TaxID=879310;</t>
  </si>
  <si>
    <t xml:space="preserve"> Marinobacter adhaerens (strain HP15).</t>
  </si>
  <si>
    <t xml:space="preserve"> Plasmid pHP-42.</t>
  </si>
  <si>
    <t xml:space="preserve"> NCBI_TaxID=225937;</t>
  </si>
  <si>
    <t>Alteromonadaceae</t>
  </si>
  <si>
    <t xml:space="preserve"> Marinobacter.</t>
  </si>
  <si>
    <t xml:space="preserve"> Fusobacterium gonidiaformans 3-1-5R.</t>
  </si>
  <si>
    <t xml:space="preserve"> NCBI_TaxID=469605;</t>
  </si>
  <si>
    <t xml:space="preserve"> Fusobacterium necrophorum D12.</t>
  </si>
  <si>
    <t xml:space="preserve"> NCBI_TaxID=556263;</t>
  </si>
  <si>
    <t xml:space="preserve"> Edwardsiella tarda.</t>
  </si>
  <si>
    <t xml:space="preserve"> Plasmid pCK41.</t>
  </si>
  <si>
    <t xml:space="preserve"> NCBI_TaxID=636;</t>
  </si>
  <si>
    <t xml:space="preserve"> Edwardsiella.</t>
  </si>
  <si>
    <t xml:space="preserve"> Bilophila wadsworthia 3_1_6.</t>
  </si>
  <si>
    <t xml:space="preserve"> NCBI_TaxID=563192;</t>
  </si>
  <si>
    <t xml:space="preserve"> Bilophila.</t>
  </si>
  <si>
    <t xml:space="preserve"> Enterobacteriaceae bacterium 9_2_54FAA.</t>
  </si>
  <si>
    <t xml:space="preserve"> NCBI_TaxID=469613;</t>
  </si>
  <si>
    <t>Enterobacteriaceae.</t>
  </si>
  <si>
    <t xml:space="preserve"> Campylobacter jejuni subsp. jejuni 305.</t>
  </si>
  <si>
    <t xml:space="preserve"> NCBI_TaxID=691337;</t>
  </si>
  <si>
    <t xml:space="preserve"> mine drainage metagenome.</t>
  </si>
  <si>
    <t xml:space="preserve"> NCBI_TaxID=410659;</t>
  </si>
  <si>
    <t>unclassified sequences</t>
  </si>
  <si>
    <t xml:space="preserve"> metagenomes</t>
  </si>
  <si>
    <t xml:space="preserve"> ecological metagenomes.</t>
  </si>
  <si>
    <t xml:space="preserve"> Campylobacter jejuni subsp. jejuni (strain S3).</t>
  </si>
  <si>
    <t xml:space="preserve"> NCBI_TaxID=718271;</t>
  </si>
  <si>
    <t xml:space="preserve"> Campylobacter jejuni subsp. jejuni serotype HS:41 (strain ICDCCJ07001).</t>
  </si>
  <si>
    <t xml:space="preserve"> NCBI_TaxID=757425;</t>
  </si>
  <si>
    <t xml:space="preserve"> Rhodopseudomonas palustris (strain DX-1).</t>
  </si>
  <si>
    <t xml:space="preserve"> NCBI_TaxID=652103;</t>
  </si>
  <si>
    <t xml:space="preserve"> Rhodopseudomonas.</t>
  </si>
  <si>
    <t xml:space="preserve"> Bartonella clarridgeiae (strain CIP 104772 / 73).</t>
  </si>
  <si>
    <t xml:space="preserve"> NCBI_TaxID=696125;</t>
  </si>
  <si>
    <t xml:space="preserve"> Bartonella rochalimae ATCC BAA-1498.</t>
  </si>
  <si>
    <t xml:space="preserve"> NCBI_TaxID=685782;</t>
  </si>
  <si>
    <t xml:space="preserve"> Bartonella sp. AR 15-3.</t>
  </si>
  <si>
    <t xml:space="preserve"> NCBI_TaxID=545617;</t>
  </si>
  <si>
    <t xml:space="preserve"> Bartonella sp. 1-1C.</t>
  </si>
  <si>
    <t xml:space="preserve"> NCBI_TaxID=515256;</t>
  </si>
  <si>
    <t xml:space="preserve"> Bartonella schoenbuchensis (strain DSM 13525 / NCTC 13165 / R1).</t>
  </si>
  <si>
    <t xml:space="preserve"> NCBI_TaxID=687861;</t>
  </si>
  <si>
    <t xml:space="preserve"> Acidovorax sp. KKS102.</t>
  </si>
  <si>
    <t xml:space="preserve"> NCBI_TaxID=358220;</t>
  </si>
  <si>
    <t xml:space="preserve"> Sutterella wadsworthensis 3_1_45B.</t>
  </si>
  <si>
    <t xml:space="preserve"> NCBI_TaxID=742821;</t>
  </si>
  <si>
    <t>Sutterellaceae</t>
  </si>
  <si>
    <t xml:space="preserve"> Sutterella.</t>
  </si>
  <si>
    <t xml:space="preserve"> Shigella flexneri CDC 796-83.</t>
  </si>
  <si>
    <t xml:space="preserve"> NCBI_TaxID=945360;</t>
  </si>
  <si>
    <t xml:space="preserve"> Succinatimonas hippei YIT 12066.</t>
  </si>
  <si>
    <t xml:space="preserve"> NCBI_TaxID=762983;</t>
  </si>
  <si>
    <t>Succinivibrionaceae</t>
  </si>
  <si>
    <t xml:space="preserve"> Succinatimonas.</t>
  </si>
  <si>
    <t xml:space="preserve"> Yersinia pestis Java 9.</t>
  </si>
  <si>
    <t xml:space="preserve"> Plasmid pJARS36.</t>
  </si>
  <si>
    <t xml:space="preserve"> NCBI_TaxID=880632;</t>
  </si>
  <si>
    <t xml:space="preserve"> Asticcacaulis excentricus (strain ATCC 15261 / DSM 4724 / VKM B-1370 / CB 48).</t>
  </si>
  <si>
    <t xml:space="preserve"> NCBI_TaxID=573065;</t>
  </si>
  <si>
    <t xml:space="preserve"> Asticcacaulis.</t>
  </si>
  <si>
    <t xml:space="preserve"> Neisseria gonorrhoeae TCDC-NG08107.</t>
  </si>
  <si>
    <t xml:space="preserve"> Plasmid pNGTCDC08107.</t>
  </si>
  <si>
    <t xml:space="preserve"> NCBI_TaxID=940296;</t>
  </si>
  <si>
    <t xml:space="preserve"> Mesorhizobium ciceri bv. biserrulae (strain HAMBI 2942 / LMG 23838 / WSM1271).</t>
  </si>
  <si>
    <t xml:space="preserve"> NCBI_TaxID=765698;</t>
  </si>
  <si>
    <t>Phyllobacteriaceae</t>
  </si>
  <si>
    <t xml:space="preserve"> Mesorhizobium.</t>
  </si>
  <si>
    <t xml:space="preserve"> Alicycliphilus denitrificans (strain DSM 18852 / JCM 14587 / BC).</t>
  </si>
  <si>
    <t xml:space="preserve"> NCBI_TaxID=596153;</t>
  </si>
  <si>
    <t xml:space="preserve"> Alicycliphilus.</t>
  </si>
  <si>
    <t xml:space="preserve"> Plasmid pALIDE02.</t>
  </si>
  <si>
    <t xml:space="preserve"> Terriglobus saanensis (strain ATCC BAA-1853 / DSM 23119 / SP1PR4).</t>
  </si>
  <si>
    <t xml:space="preserve"> NCBI_TaxID=401053;</t>
  </si>
  <si>
    <t>Terriglobus.</t>
  </si>
  <si>
    <t xml:space="preserve"> Acidobacterium sp. (strain MP5ACTX9).</t>
  </si>
  <si>
    <t xml:space="preserve"> NCBI_TaxID=696844;</t>
  </si>
  <si>
    <t xml:space="preserve"> Plasmid pACIX903.</t>
  </si>
  <si>
    <t xml:space="preserve"> Plasmid pACIX905.</t>
  </si>
  <si>
    <t xml:space="preserve"> Burkholderia sp. CCGE1001.</t>
  </si>
  <si>
    <t xml:space="preserve"> NCBI_TaxID=640510;</t>
  </si>
  <si>
    <t xml:space="preserve"> Serratia symbiotica str. Tucson.</t>
  </si>
  <si>
    <t xml:space="preserve"> NCBI_TaxID=914128;</t>
  </si>
  <si>
    <t xml:space="preserve"> Serratia</t>
  </si>
  <si>
    <t xml:space="preserve"> Serratia symbiotica.</t>
  </si>
  <si>
    <t xml:space="preserve"> Escherichia coli MS 117-3.</t>
  </si>
  <si>
    <t xml:space="preserve"> NCBI_TaxID=749539;</t>
  </si>
  <si>
    <t xml:space="preserve"> Escherichia coli H252.</t>
  </si>
  <si>
    <t xml:space="preserve"> NCBI_TaxID=656388;</t>
  </si>
  <si>
    <t xml:space="preserve"> Escherichia coli H120.</t>
  </si>
  <si>
    <t xml:space="preserve"> NCBI_TaxID=656383;</t>
  </si>
  <si>
    <t xml:space="preserve"> Escherichia coli TW10509.</t>
  </si>
  <si>
    <t xml:space="preserve"> NCBI_TaxID=656449;</t>
  </si>
  <si>
    <t xml:space="preserve"> Escherichia coli TA007.</t>
  </si>
  <si>
    <t xml:space="preserve"> NCBI_TaxID=656429;</t>
  </si>
  <si>
    <t xml:space="preserve"> Escherichia fergusonii B253.</t>
  </si>
  <si>
    <t xml:space="preserve"> NCBI_TaxID=550694;</t>
  </si>
  <si>
    <t xml:space="preserve"> Xanthomonas vesicatoria ATCC 35937.</t>
  </si>
  <si>
    <t xml:space="preserve"> NCBI_TaxID=925775;</t>
  </si>
  <si>
    <t xml:space="preserve"> Xanthomonas perforans 91-118.</t>
  </si>
  <si>
    <t xml:space="preserve"> NCBI_TaxID=925776;</t>
  </si>
  <si>
    <t xml:space="preserve"> Xanthomonas gardneri ATCC 19865.</t>
  </si>
  <si>
    <t xml:space="preserve"> NCBI_TaxID=925777;</t>
  </si>
  <si>
    <t xml:space="preserve"> Kingella denitrificans ATCC 33394.</t>
  </si>
  <si>
    <t xml:space="preserve"> NCBI_TaxID=888741;</t>
  </si>
  <si>
    <t xml:space="preserve"> Acidiphilium multivorum (strain DSM 11245 / JCM 8867 / AIU301).</t>
  </si>
  <si>
    <t xml:space="preserve"> NCBI_TaxID=926570;</t>
  </si>
  <si>
    <t xml:space="preserve"> Plasmid pACMV1.</t>
  </si>
  <si>
    <t xml:space="preserve"> Plasmid pACMV2.</t>
  </si>
  <si>
    <t xml:space="preserve"> Agrobacterium sp. (strain H13-3) (Rhizobium lupini (strain H13-3)).</t>
  </si>
  <si>
    <t xml:space="preserve"> Plasmid pAspH13-3a.</t>
  </si>
  <si>
    <t xml:space="preserve"> NCBI_TaxID=861208;</t>
  </si>
  <si>
    <t xml:space="preserve"> Nitrosomonas sp. AL212.</t>
  </si>
  <si>
    <t xml:space="preserve"> Plasmid pNAL21201.</t>
  </si>
  <si>
    <t xml:space="preserve"> NCBI_TaxID=153948;</t>
  </si>
  <si>
    <t xml:space="preserve"> Nitrosomonadales</t>
  </si>
  <si>
    <t>Nitrosomonadaceae</t>
  </si>
  <si>
    <t xml:space="preserve"> Nitrosomonas.</t>
  </si>
  <si>
    <t xml:space="preserve"> Plasmid pNAL21202.</t>
  </si>
  <si>
    <t xml:space="preserve"> Escherichia coli O157:H7 str. 1125.</t>
  </si>
  <si>
    <t xml:space="preserve"> NCBI_TaxID=997825;</t>
  </si>
  <si>
    <t xml:space="preserve"> Rhizobium etli CNPAF512.</t>
  </si>
  <si>
    <t xml:space="preserve"> NCBI_TaxID=993047;</t>
  </si>
  <si>
    <t xml:space="preserve"> Plasmid pMCBF1.</t>
  </si>
  <si>
    <t xml:space="preserve"> NCBI_TaxID=1003194;</t>
  </si>
  <si>
    <t xml:space="preserve"> Salmonella enterica subsp. enterica serovar Dublin str. SD3246.</t>
  </si>
  <si>
    <t xml:space="preserve"> Plasmid p3246_74.</t>
  </si>
  <si>
    <t xml:space="preserve"> NCBI_TaxID=909945;</t>
  </si>
  <si>
    <t xml:space="preserve"> Brucella melitensis (strain M5-90).</t>
  </si>
  <si>
    <t xml:space="preserve"> NCBI_TaxID=703352;</t>
  </si>
  <si>
    <t xml:space="preserve"> Brucella melitensis (strain M28).</t>
  </si>
  <si>
    <t xml:space="preserve"> NCBI_TaxID=941967;</t>
  </si>
  <si>
    <t xml:space="preserve"> Polymorphum gilvum (strain LMG 25793 / CGMCC 1.9160 / SL003B-26A1).</t>
  </si>
  <si>
    <t xml:space="preserve"> NCBI_TaxID=991905;</t>
  </si>
  <si>
    <t xml:space="preserve"> Polymorphum.</t>
  </si>
  <si>
    <t xml:space="preserve"> Plasmid pSL003B.</t>
  </si>
  <si>
    <t xml:space="preserve"> Burkholderia gladioli (strain BSR3).</t>
  </si>
  <si>
    <t xml:space="preserve"> NCBI_TaxID=999541;</t>
  </si>
  <si>
    <t xml:space="preserve"> Plasmid bgla_4p.</t>
  </si>
  <si>
    <t xml:space="preserve"> Pseudomonas stutzeri (strain DSM 4166 / CMT.9.A).</t>
  </si>
  <si>
    <t xml:space="preserve"> NCBI_TaxID=996285;</t>
  </si>
  <si>
    <t xml:space="preserve"> Treponema succinifaciens (strain ATCC 33096 / DSM 2489 / 6091).</t>
  </si>
  <si>
    <t xml:space="preserve"> NCBI_TaxID=869209;</t>
  </si>
  <si>
    <t xml:space="preserve"> Spirochaetes</t>
  </si>
  <si>
    <t xml:space="preserve"> Spirochaetales</t>
  </si>
  <si>
    <t xml:space="preserve"> Spirochaetaceae</t>
  </si>
  <si>
    <t xml:space="preserve"> Treponema.</t>
  </si>
  <si>
    <t xml:space="preserve"> Plasmid pTRESU01.</t>
  </si>
  <si>
    <t xml:space="preserve"> uncultured bacterium pMCBF6.</t>
  </si>
  <si>
    <t xml:space="preserve"> Plasmid pMCBF6.</t>
  </si>
  <si>
    <t xml:space="preserve"> NCBI_TaxID=429581;</t>
  </si>
  <si>
    <t xml:space="preserve"> Pseudomonas syringae pv. mori str. 301020.</t>
  </si>
  <si>
    <t xml:space="preserve"> NCBI_TaxID=629261;</t>
  </si>
  <si>
    <t xml:space="preserve"> Pseudomonas</t>
  </si>
  <si>
    <t xml:space="preserve"> Pseudomonas amygdali.</t>
  </si>
  <si>
    <t xml:space="preserve"> Pseudomonas syringae pv. aptata str. DSM 50252.</t>
  </si>
  <si>
    <t xml:space="preserve"> NCBI_TaxID=629268;</t>
  </si>
  <si>
    <t xml:space="preserve"> Pseudomonas syringae.</t>
  </si>
  <si>
    <t xml:space="preserve"> Klebsiella sp. MS 92-3.</t>
  </si>
  <si>
    <t xml:space="preserve"> NCBI_TaxID=749535;</t>
  </si>
  <si>
    <t xml:space="preserve"> Parasutterella excrementihominis YIT 11859.</t>
  </si>
  <si>
    <t xml:space="preserve"> NCBI_TaxID=762966;</t>
  </si>
  <si>
    <t xml:space="preserve"> Parasutterella.</t>
  </si>
  <si>
    <t xml:space="preserve"> Gluconacetobacter sp. SXCC-1.</t>
  </si>
  <si>
    <t xml:space="preserve"> NCBI_TaxID=1004836;</t>
  </si>
  <si>
    <t xml:space="preserve"> Sphingomonas sp. S17.</t>
  </si>
  <si>
    <t xml:space="preserve"> NCBI_TaxID=1007104;</t>
  </si>
  <si>
    <t xml:space="preserve"> Pseudomonas mendocina (strain NK-01).</t>
  </si>
  <si>
    <t xml:space="preserve"> NCBI_TaxID=1001585;</t>
  </si>
  <si>
    <t xml:space="preserve"> Alicycliphilus denitrificans (strain DSM 14773 / CIP 107495 / K601).</t>
  </si>
  <si>
    <t xml:space="preserve"> NCBI_TaxID=596154;</t>
  </si>
  <si>
    <t xml:space="preserve"> Pusillimonas sp. (strain T7-7).</t>
  </si>
  <si>
    <t xml:space="preserve"> NCBI_TaxID=1007105;</t>
  </si>
  <si>
    <t xml:space="preserve"> Pusillimonas.</t>
  </si>
  <si>
    <t xml:space="preserve"> Bordetella pertussis (strain CS).</t>
  </si>
  <si>
    <t xml:space="preserve"> NCBI_TaxID=1017264;</t>
  </si>
  <si>
    <t xml:space="preserve"> Asticcacaulis biprosthecum C19.</t>
  </si>
  <si>
    <t xml:space="preserve"> NCBI_TaxID=715226;</t>
  </si>
  <si>
    <t xml:space="preserve"> Brevundimonas diminuta ATCC 11568.</t>
  </si>
  <si>
    <t xml:space="preserve"> NCBI_TaxID=751586;</t>
  </si>
  <si>
    <t xml:space="preserve"> Escherichia coli M605.</t>
  </si>
  <si>
    <t xml:space="preserve"> NCBI_TaxID=656417;</t>
  </si>
  <si>
    <t xml:space="preserve"> Escherichia coli TA206.</t>
  </si>
  <si>
    <t xml:space="preserve"> NCBI_TaxID=656440;</t>
  </si>
  <si>
    <t xml:space="preserve"> Bartonella sp. TT0105.</t>
  </si>
  <si>
    <t xml:space="preserve"> Plasmid pTT0105.</t>
  </si>
  <si>
    <t xml:space="preserve"> NCBI_TaxID=596995;</t>
  </si>
  <si>
    <t xml:space="preserve"> Agrobacterium sp. ATCC 31749.</t>
  </si>
  <si>
    <t xml:space="preserve"> NCBI_TaxID=82789;</t>
  </si>
  <si>
    <t xml:space="preserve"> Veillonella parvula ACS-068-V-Sch12.</t>
  </si>
  <si>
    <t xml:space="preserve"> NCBI_TaxID=768727;</t>
  </si>
  <si>
    <t>Veillonella.</t>
  </si>
  <si>
    <t xml:space="preserve"> Centipeda periodontii DSM 2778.</t>
  </si>
  <si>
    <t xml:space="preserve"> NCBI_TaxID=888060;</t>
  </si>
  <si>
    <t>Centipeda.</t>
  </si>
  <si>
    <t xml:space="preserve"> Pseudomonas fulva (strain 12-X).</t>
  </si>
  <si>
    <t xml:space="preserve"> NCBI_TaxID=743720;</t>
  </si>
  <si>
    <t xml:space="preserve"> Sinorhizobium meliloti (strain BL225C).</t>
  </si>
  <si>
    <t xml:space="preserve"> Plasmid pSINMEB01.</t>
  </si>
  <si>
    <t xml:space="preserve"> NCBI_TaxID=698936;</t>
  </si>
  <si>
    <t xml:space="preserve"> Sinorhizobium meliloti (strain AK83).</t>
  </si>
  <si>
    <t xml:space="preserve"> NCBI_TaxID=693982;</t>
  </si>
  <si>
    <t xml:space="preserve"> Sphingobium chlorophenolicum L-1.</t>
  </si>
  <si>
    <t xml:space="preserve"> NCBI_TaxID=690566;</t>
  </si>
  <si>
    <t xml:space="preserve"> Plasmid pSPHCH01.</t>
  </si>
  <si>
    <t xml:space="preserve"> Novosphingobium sp. PP1Y.</t>
  </si>
  <si>
    <t xml:space="preserve"> Plasmid.</t>
  </si>
  <si>
    <t xml:space="preserve"> NCBI_TaxID=702113;</t>
  </si>
  <si>
    <t xml:space="preserve"> Novosphingobium.</t>
  </si>
  <si>
    <t xml:space="preserve"> Plasmid Lpl.</t>
  </si>
  <si>
    <t>F7L1D0_FUSNU</t>
  </si>
  <si>
    <t xml:space="preserve"> Fusobacterium nucleatum subsp. animalis 11_3_2.</t>
  </si>
  <si>
    <t xml:space="preserve"> NCBI_TaxID=457403;</t>
  </si>
  <si>
    <t>F7ND83_XYLFS</t>
  </si>
  <si>
    <t xml:space="preserve"> Xylella fastidiosa EB92.1.</t>
  </si>
  <si>
    <t xml:space="preserve"> NCBI_TaxID=945689;</t>
  </si>
  <si>
    <t xml:space="preserve"> Bradyrhizobiaceae bacterium SG-6C.</t>
  </si>
  <si>
    <t xml:space="preserve"> NCBI_TaxID=709797;</t>
  </si>
  <si>
    <t>Bradyrhizobiaceae.</t>
  </si>
  <si>
    <t xml:space="preserve"> Acidiphilium sp. PM.</t>
  </si>
  <si>
    <t xml:space="preserve"> NCBI_TaxID=1043206;</t>
  </si>
  <si>
    <t xml:space="preserve"> Plasmid pAPM03.</t>
  </si>
  <si>
    <t xml:space="preserve"> Agrobacterium tumefaciens F2.</t>
  </si>
  <si>
    <t xml:space="preserve"> NCBI_TaxID=1050720;</t>
  </si>
  <si>
    <t xml:space="preserve"> Plasmid unnamed p2.</t>
  </si>
  <si>
    <t xml:space="preserve"> Plasmid pSmeSM11c.</t>
  </si>
  <si>
    <t xml:space="preserve"> Sinorhizobium fredii GR64.</t>
  </si>
  <si>
    <t xml:space="preserve"> Plasmid p64a.</t>
  </si>
  <si>
    <t xml:space="preserve"> NCBI_TaxID=882101;</t>
  </si>
  <si>
    <t xml:space="preserve"> Mesorhizobium opportunistum (strain LMG 24607 / HAMBI 3007 / WSM2075).</t>
  </si>
  <si>
    <t xml:space="preserve"> NCBI_TaxID=536019;</t>
  </si>
  <si>
    <t xml:space="preserve"> Roseobacter litoralis (strain ATCC 49566 / DSM 6996 / JCM 21268 / NBRC 15278 / OCh 149).</t>
  </si>
  <si>
    <t xml:space="preserve"> Plasmid pRLO149_83.</t>
  </si>
  <si>
    <t xml:space="preserve"> NCBI_TaxID=391595;</t>
  </si>
  <si>
    <t xml:space="preserve"> Oligotropha carboxidovorans (strain OM4).</t>
  </si>
  <si>
    <t xml:space="preserve"> NCBI_TaxID=1031710;</t>
  </si>
  <si>
    <t xml:space="preserve"> Plasmid pHCG3B.</t>
  </si>
  <si>
    <t xml:space="preserve"> Plasmid pOC167B.</t>
  </si>
  <si>
    <t xml:space="preserve"> Cupriavidus necator (strain ATCC 43291 / DSM 13513 / N-1) (Ralstonia eutropha).</t>
  </si>
  <si>
    <t xml:space="preserve"> Plasmid pBB1.</t>
  </si>
  <si>
    <t xml:space="preserve"> NCBI_TaxID=1042878;</t>
  </si>
  <si>
    <t xml:space="preserve"> Cupriavidus.</t>
  </si>
  <si>
    <t xml:space="preserve"> Acidithiobacillus sp. GGI-221.</t>
  </si>
  <si>
    <t xml:space="preserve"> NCBI_TaxID=872330;</t>
  </si>
  <si>
    <t xml:space="preserve"> Fusobacterium nucleatum subsp. animalis ATCC 51191.</t>
  </si>
  <si>
    <t xml:space="preserve"> NCBI_TaxID=997347;</t>
  </si>
  <si>
    <t xml:space="preserve"> Haemophilus haemolyticus M21621.</t>
  </si>
  <si>
    <t xml:space="preserve"> NCBI_TaxID=1028805;</t>
  </si>
  <si>
    <t xml:space="preserve"> Haemophilus.</t>
  </si>
  <si>
    <t xml:space="preserve"> Veillonella sp. oral taxon 780 str. F0422.</t>
  </si>
  <si>
    <t xml:space="preserve"> NCBI_TaxID=944564;</t>
  </si>
  <si>
    <t xml:space="preserve"> Vibrio scophthalmi LMG 19158.</t>
  </si>
  <si>
    <t xml:space="preserve"> NCBI_TaxID=870967;</t>
  </si>
  <si>
    <t xml:space="preserve"> Vibrio.</t>
  </si>
  <si>
    <t xml:space="preserve"> Vibrio ichthyoenteri ATCC 700023.</t>
  </si>
  <si>
    <t xml:space="preserve"> NCBI_TaxID=870968;</t>
  </si>
  <si>
    <t xml:space="preserve"> Campylobacter fetus subsp. venerealis NCTC 10354.</t>
  </si>
  <si>
    <t xml:space="preserve"> NCBI_TaxID=983328;</t>
  </si>
  <si>
    <t>F9YAT2_KETVW</t>
  </si>
  <si>
    <t xml:space="preserve"> Ketogulonicigenium vulgare (strain WSH-001).</t>
  </si>
  <si>
    <t xml:space="preserve"> Plasmid pKVU_100.</t>
  </si>
  <si>
    <t xml:space="preserve"> NCBI_TaxID=759362;</t>
  </si>
  <si>
    <t xml:space="preserve"> Acidithiobacillus caldus (strain SM-1).</t>
  </si>
  <si>
    <t xml:space="preserve"> NCBI_TaxID=990288;</t>
  </si>
  <si>
    <t xml:space="preserve"> Escherichia coli UMNF18.</t>
  </si>
  <si>
    <t xml:space="preserve"> Plasmid pUMNF18_32.</t>
  </si>
  <si>
    <t xml:space="preserve"> NCBI_TaxID=1050617;</t>
  </si>
  <si>
    <t xml:space="preserve"> Rickettsia heilongjiangensis (strain ATCC VR-1524 / 054).</t>
  </si>
  <si>
    <t xml:space="preserve"> NCBI_TaxID=1032845;</t>
  </si>
  <si>
    <t xml:space="preserve"> Acidithiobacillus ferrivorans SS3.</t>
  </si>
  <si>
    <t xml:space="preserve"> NCBI_TaxID=743299;</t>
  </si>
  <si>
    <t xml:space="preserve"> Stenotrophomonas maltophilia JV3.</t>
  </si>
  <si>
    <t xml:space="preserve"> NCBI_TaxID=868597;</t>
  </si>
  <si>
    <t xml:space="preserve"> Plasmid pDKX1-TEM-52, and Plasmid pE001.</t>
  </si>
  <si>
    <t xml:space="preserve"> Plasmid p271A.</t>
  </si>
  <si>
    <t xml:space="preserve"> Desulfovibrio sp. 6_1_46AFAA.</t>
  </si>
  <si>
    <t xml:space="preserve"> NCBI_TaxID=665942;</t>
  </si>
  <si>
    <t xml:space="preserve"> Candidatus Regiella insecticola R5.15.</t>
  </si>
  <si>
    <t xml:space="preserve"> NCBI_TaxID=1005043;</t>
  </si>
  <si>
    <t xml:space="preserve"> aphid secondary symbionts</t>
  </si>
  <si>
    <t xml:space="preserve"> Candidatus Regiella.</t>
  </si>
  <si>
    <t>G2I152_GLUMN</t>
  </si>
  <si>
    <t xml:space="preserve"> Gluconacetobacter medellinensis (strain NBRC 3288 / BCRC 11682 / LMG 1693 / Kondo 51).</t>
  </si>
  <si>
    <t xml:space="preserve"> NCBI_TaxID=634177;</t>
  </si>
  <si>
    <t xml:space="preserve"> Sphingobium sp. SYK-6.</t>
  </si>
  <si>
    <t xml:space="preserve"> NCBI_TaxID=627192;</t>
  </si>
  <si>
    <t xml:space="preserve"> Plasmid DNA.</t>
  </si>
  <si>
    <t xml:space="preserve"> Candidatus Glomeribacter gigasporarum BEG34.</t>
  </si>
  <si>
    <t xml:space="preserve"> NCBI_TaxID=1070319;</t>
  </si>
  <si>
    <t xml:space="preserve"> Candidatus Glomeribacter.</t>
  </si>
  <si>
    <t xml:space="preserve"> Rhodospirillum rubrum F11.</t>
  </si>
  <si>
    <t xml:space="preserve"> NCBI_TaxID=1036743;</t>
  </si>
  <si>
    <t>Rhodospirillaceae</t>
  </si>
  <si>
    <t xml:space="preserve"> Rhodospirillum.</t>
  </si>
  <si>
    <t xml:space="preserve"> Morganella morganii (Proteus morganii).</t>
  </si>
  <si>
    <t xml:space="preserve"> Plasmid R485.</t>
  </si>
  <si>
    <t xml:space="preserve"> NCBI_TaxID=582;</t>
  </si>
  <si>
    <t xml:space="preserve"> Morganella.</t>
  </si>
  <si>
    <t xml:space="preserve"> Neisseria sp. GT4A_CT1.</t>
  </si>
  <si>
    <t xml:space="preserve"> NCBI_TaxID=665946;</t>
  </si>
  <si>
    <t xml:space="preserve"> Aggregatibacter actinomycetemcomitans D17P-3.</t>
  </si>
  <si>
    <t xml:space="preserve"> NCBI_TaxID=754505;</t>
  </si>
  <si>
    <t xml:space="preserve"> Aggregatibacter actinomycetemcomitans D17P-2.</t>
  </si>
  <si>
    <t xml:space="preserve"> NCBI_TaxID=754506;</t>
  </si>
  <si>
    <t xml:space="preserve"> Aggregatibacter actinomycetemcomitans serotype e str. SC1083.</t>
  </si>
  <si>
    <t xml:space="preserve"> NCBI_TaxID=907488;</t>
  </si>
  <si>
    <t xml:space="preserve"> Aggregatibacter actinomycetemcomitans serotype b str. I23C.</t>
  </si>
  <si>
    <t xml:space="preserve"> NCBI_TaxID=907492;</t>
  </si>
  <si>
    <t xml:space="preserve"> Aggregatibacter actinomycetemcomitans serotype c str. SCC2302.</t>
  </si>
  <si>
    <t xml:space="preserve"> NCBI_TaxID=907493;</t>
  </si>
  <si>
    <t xml:space="preserve"> Neisseria wadsworthii 9715.</t>
  </si>
  <si>
    <t xml:space="preserve"> NCBI_TaxID=1030841;</t>
  </si>
  <si>
    <t xml:space="preserve"> Rickettsia japonica (strain ATCC VR-1363 / YH).</t>
  </si>
  <si>
    <t xml:space="preserve"> NCBI_TaxID=652620;</t>
  </si>
  <si>
    <t xml:space="preserve"> Pseudomonas aeruginosa NCGM2.S1.</t>
  </si>
  <si>
    <t xml:space="preserve"> NCBI_TaxID=1089456;</t>
  </si>
  <si>
    <t xml:space="preserve"> Brucella melitensis NI.</t>
  </si>
  <si>
    <t xml:space="preserve"> NCBI_TaxID=1029825;</t>
  </si>
  <si>
    <t xml:space="preserve"> Pelagibacterium halotolerans (strain JCM 15775 / CGMCC 1.7692 / B2).</t>
  </si>
  <si>
    <t xml:space="preserve"> NCBI_TaxID=1082931;</t>
  </si>
  <si>
    <t xml:space="preserve"> Pelagibacterium.</t>
  </si>
  <si>
    <t xml:space="preserve"> Methylomicrobium alcaliphilum (strain DSM 19304 / NCIMB 14124 / VKM B-2133 / 20Z).</t>
  </si>
  <si>
    <t xml:space="preserve"> Plasmid MEALZ_p.</t>
  </si>
  <si>
    <t xml:space="preserve"> NCBI_TaxID=1091494;</t>
  </si>
  <si>
    <t xml:space="preserve"> Methylococcales</t>
  </si>
  <si>
    <t>Methylococcaceae</t>
  </si>
  <si>
    <t xml:space="preserve"> Methylomicrobium.</t>
  </si>
  <si>
    <t xml:space="preserve"> Selenomonas infelix ATCC 43532.</t>
  </si>
  <si>
    <t xml:space="preserve"> NCBI_TaxID=679201;</t>
  </si>
  <si>
    <t xml:space="preserve"> Salmonella enterica subsp. enterica serovar Montevideo str. S5-403.</t>
  </si>
  <si>
    <t xml:space="preserve"> NCBI_TaxID=913242;</t>
  </si>
  <si>
    <t xml:space="preserve"> Haemophilus haemolyticus M21639.</t>
  </si>
  <si>
    <t xml:space="preserve"> NCBI_TaxID=1028806;</t>
  </si>
  <si>
    <t xml:space="preserve"> Fusobacterium sp. oral taxon 370 str. F0437.</t>
  </si>
  <si>
    <t xml:space="preserve"> NCBI_TaxID=861452;</t>
  </si>
  <si>
    <t xml:space="preserve"> Novosphingobium pentaromativorans US6-1.</t>
  </si>
  <si>
    <t xml:space="preserve"> NCBI_TaxID=1088721;</t>
  </si>
  <si>
    <t xml:space="preserve"> Plasmid pLA2.</t>
  </si>
  <si>
    <t xml:space="preserve"> Gluconobacter morbifer G707.</t>
  </si>
  <si>
    <t xml:space="preserve"> NCBI_TaxID=1088869;</t>
  </si>
  <si>
    <t xml:space="preserve"> Gluconobacter.</t>
  </si>
  <si>
    <t xml:space="preserve"> Agrobacterium tumefaciens CCNWGS0286.</t>
  </si>
  <si>
    <t xml:space="preserve"> NCBI_TaxID=1082932;</t>
  </si>
  <si>
    <t xml:space="preserve"> Mesorhizobium amorphae CCNWGS0123.</t>
  </si>
  <si>
    <t xml:space="preserve"> NCBI_TaxID=1082933;</t>
  </si>
  <si>
    <t xml:space="preserve"> Desulfovibrio sp. FW1012B.</t>
  </si>
  <si>
    <t xml:space="preserve"> NCBI_TaxID=644968;</t>
  </si>
  <si>
    <t xml:space="preserve"> Pseudoxanthomonas spadix (strain BD-a59).</t>
  </si>
  <si>
    <t xml:space="preserve"> NCBI_TaxID=1045855;</t>
  </si>
  <si>
    <t xml:space="preserve"> Pseudoxanthomonas.</t>
  </si>
  <si>
    <t xml:space="preserve"> Plasmid pJIE143.</t>
  </si>
  <si>
    <t xml:space="preserve"> Rickettsia slovaca (strain 13-B).</t>
  </si>
  <si>
    <t xml:space="preserve"> NCBI_TaxID=941638;</t>
  </si>
  <si>
    <t xml:space="preserve"> Burkholderia sp. YI23.</t>
  </si>
  <si>
    <t xml:space="preserve"> Plasmid byi_3p.</t>
  </si>
  <si>
    <t xml:space="preserve"> NCBI_TaxID=1097668;</t>
  </si>
  <si>
    <t xml:space="preserve"> Aggregatibacter actinomycetemcomitans ANH9381.</t>
  </si>
  <si>
    <t xml:space="preserve"> NCBI_TaxID=754507;</t>
  </si>
  <si>
    <t xml:space="preserve"> Brucella suis VBI22.</t>
  </si>
  <si>
    <t xml:space="preserve"> NCBI_TaxID=1112912;</t>
  </si>
  <si>
    <t xml:space="preserve"> Brucella canis HSK A52141.</t>
  </si>
  <si>
    <t xml:space="preserve"> NCBI_TaxID=1104321;</t>
  </si>
  <si>
    <t xml:space="preserve"> Brucella abortus A13334.</t>
  </si>
  <si>
    <t xml:space="preserve"> NCBI_TaxID=1104320;</t>
  </si>
  <si>
    <t>G8VYZ0_KLEPH</t>
  </si>
  <si>
    <t xml:space="preserve"> Klebsiella pneumoniae subsp. pneumoniae (strain HS11286).</t>
  </si>
  <si>
    <t xml:space="preserve"> NCBI_TaxID=1125630;</t>
  </si>
  <si>
    <t xml:space="preserve"> Klebsiella oxytoca (strain ATCC 8724 / DSM 4798 / JCM 20051 / NBRC 3318 / NRRL B-199 / KCTC 1686).</t>
  </si>
  <si>
    <t xml:space="preserve"> NCBI_TaxID=1006551;</t>
  </si>
  <si>
    <t xml:space="preserve"> Rhizobium fredii (strain HH103) (Sinorhizobium fredii).</t>
  </si>
  <si>
    <t xml:space="preserve"> Plasmid pSfHH103c.</t>
  </si>
  <si>
    <t xml:space="preserve"> NCBI_TaxID=1117943;</t>
  </si>
  <si>
    <t xml:space="preserve"> Plasmid pSfHH103d.</t>
  </si>
  <si>
    <t xml:space="preserve"> Plasmid pSfHH103e.</t>
  </si>
  <si>
    <t xml:space="preserve"> Comamonas testosteroni (Pseudomonas testosteroni).</t>
  </si>
  <si>
    <t xml:space="preserve"> Plasmid pTB30.</t>
  </si>
  <si>
    <t xml:space="preserve"> NCBI_TaxID=285;</t>
  </si>
  <si>
    <t xml:space="preserve"> Delftia acidovorans (Pseudomonas acidovorans) (Comamonas acidovorans).</t>
  </si>
  <si>
    <t xml:space="preserve"> Plasmid pC1-1, and Plasmid pLME1.</t>
  </si>
  <si>
    <t xml:space="preserve"> NCBI_TaxID=80866;</t>
  </si>
  <si>
    <t xml:space="preserve"> Plasmid pI2.</t>
  </si>
  <si>
    <t xml:space="preserve"> Plasmid pNB8c.</t>
  </si>
  <si>
    <t xml:space="preserve"> Legionella drancourtii LLAP12.</t>
  </si>
  <si>
    <t xml:space="preserve"> NCBI_TaxID=658187;</t>
  </si>
  <si>
    <t xml:space="preserve"> Plasmid pAKD16, Plasmid pAKD25, Plasmid pAKD34, and Plasmid pEMT3.</t>
  </si>
  <si>
    <t xml:space="preserve"> Plasmid pAKD31.</t>
  </si>
  <si>
    <t xml:space="preserve"> Plasmid pIncX-SHV, Plasmid pKPC-NY79, and Plasmid pKpS90.</t>
  </si>
  <si>
    <t xml:space="preserve"> Pseudomonas sp. MC1.</t>
  </si>
  <si>
    <t xml:space="preserve"> Plasmid KOPRI126573.</t>
  </si>
  <si>
    <t xml:space="preserve"> NCBI_TaxID=1123041;</t>
  </si>
  <si>
    <t xml:space="preserve"> Klebsiella sp. 4_1_44FAA.</t>
  </si>
  <si>
    <t xml:space="preserve"> NCBI_TaxID=665944;</t>
  </si>
  <si>
    <t xml:space="preserve"> Citrobacter freundii 4_7_47CFAA.</t>
  </si>
  <si>
    <t xml:space="preserve"> NCBI_TaxID=742730;</t>
  </si>
  <si>
    <t xml:space="preserve"> Citrobacter</t>
  </si>
  <si>
    <t xml:space="preserve"> Citrobacter freundii complex.</t>
  </si>
  <si>
    <t xml:space="preserve"> Cardiobacterium valvarum F0432.</t>
  </si>
  <si>
    <t xml:space="preserve"> NCBI_TaxID=797473;</t>
  </si>
  <si>
    <t xml:space="preserve"> Cardiobacteriales</t>
  </si>
  <si>
    <t>Cardiobacteriaceae</t>
  </si>
  <si>
    <t xml:space="preserve"> Cardiobacterium.</t>
  </si>
  <si>
    <t xml:space="preserve"> Acidovorax sp. NO-1.</t>
  </si>
  <si>
    <t xml:space="preserve"> NCBI_TaxID=512030;</t>
  </si>
  <si>
    <t xml:space="preserve"> Sinorhizobium meliloti CCNWSX0020.</t>
  </si>
  <si>
    <t xml:space="preserve"> NCBI_TaxID=1107881;</t>
  </si>
  <si>
    <t xml:space="preserve"> Agrobacterium tumefaciens 5A.</t>
  </si>
  <si>
    <t xml:space="preserve"> NCBI_TaxID=1107544;</t>
  </si>
  <si>
    <t xml:space="preserve"> Mesorhizobium alhagi CCNWXJ12-2.</t>
  </si>
  <si>
    <t xml:space="preserve"> NCBI_TaxID=1107882;</t>
  </si>
  <si>
    <t xml:space="preserve"> Bradyrhizobium sp. ORS 285.</t>
  </si>
  <si>
    <t xml:space="preserve"> NCBI_TaxID=115808;</t>
  </si>
  <si>
    <t xml:space="preserve"> Bradyrhizobium sp. ORS 375.</t>
  </si>
  <si>
    <t xml:space="preserve"> NCBI_TaxID=566679;</t>
  </si>
  <si>
    <t xml:space="preserve"> Bradyrhizobium sp. STM 3809.</t>
  </si>
  <si>
    <t xml:space="preserve"> NCBI_TaxID=551936;</t>
  </si>
  <si>
    <t xml:space="preserve"> Wolbachia pipientis wAlbB.</t>
  </si>
  <si>
    <t xml:space="preserve"> NCBI_TaxID=1116230;</t>
  </si>
  <si>
    <t xml:space="preserve"> Escherichia coli H397.</t>
  </si>
  <si>
    <t xml:space="preserve"> NCBI_TaxID=656398;</t>
  </si>
  <si>
    <t xml:space="preserve"> Fusobacterium nucleatum subsp. animalis F0419.</t>
  </si>
  <si>
    <t xml:space="preserve"> NCBI_TaxID=999414;</t>
  </si>
  <si>
    <t xml:space="preserve"> Fusobacterium ulcerans 12-1B.</t>
  </si>
  <si>
    <t xml:space="preserve"> NCBI_TaxID=457404;</t>
  </si>
  <si>
    <t xml:space="preserve"> Cupriavidus basilensis OR16.</t>
  </si>
  <si>
    <t xml:space="preserve"> NCBI_TaxID=1127483;</t>
  </si>
  <si>
    <t xml:space="preserve"> Xanthomonas axonopodis pv. punicae str. LMG 859.</t>
  </si>
  <si>
    <t xml:space="preserve"> NCBI_TaxID=1085630;</t>
  </si>
  <si>
    <t xml:space="preserve"> Plasmid pJIE137, Plasmid pTR3, and Plasmid pTR4.</t>
  </si>
  <si>
    <t xml:space="preserve"> Plasmid pChi7122-3.</t>
  </si>
  <si>
    <t xml:space="preserve"> Plasmid pHH2-227.</t>
  </si>
  <si>
    <t xml:space="preserve"> Plasmid pHH128, Plasmid pHH3408, Plasmid pHH3414, Plasmid pKJK5, Plasmid pKS77, Plasmid pMLUA1, Plasmid pMLUA3, and Plasmid pMLUA4.</t>
  </si>
  <si>
    <t>H2ERY8_ALIFS</t>
  </si>
  <si>
    <t xml:space="preserve"> Aliivibrio fischeri (Vibrio fischeri).</t>
  </si>
  <si>
    <t xml:space="preserve"> Plasmid pES657-44.</t>
  </si>
  <si>
    <t xml:space="preserve"> NCBI_TaxID=668;</t>
  </si>
  <si>
    <t xml:space="preserve"> Rahnella aquatilis (strain ATCC 33071 / DSM 4594 / JCM 1683 / NBRC 105701 / NCIMB 13365 / CIP 78.65).</t>
  </si>
  <si>
    <t xml:space="preserve"> NCBI_TaxID=745277;</t>
  </si>
  <si>
    <t xml:space="preserve"> Rahnella.</t>
  </si>
  <si>
    <t xml:space="preserve"> Megamonas funiformis YIT 11815.</t>
  </si>
  <si>
    <t xml:space="preserve"> NCBI_TaxID=742816;</t>
  </si>
  <si>
    <t>Megamonas.</t>
  </si>
  <si>
    <t xml:space="preserve"> Brucella abortus bv. 1 str. NI435a.</t>
  </si>
  <si>
    <t xml:space="preserve"> NCBI_TaxID=1051055;</t>
  </si>
  <si>
    <t xml:space="preserve"> Brucella abortus bv. 1 str. NI474.</t>
  </si>
  <si>
    <t xml:space="preserve"> NCBI_TaxID=1051056;</t>
  </si>
  <si>
    <t xml:space="preserve"> Brucella abortus bv. 1 str. NI486.</t>
  </si>
  <si>
    <t xml:space="preserve"> NCBI_TaxID=1051057;</t>
  </si>
  <si>
    <t xml:space="preserve"> Brucella abortus bv. 1 str. NI488.</t>
  </si>
  <si>
    <t xml:space="preserve"> NCBI_TaxID=1051058;</t>
  </si>
  <si>
    <t xml:space="preserve"> Brucella abortus bv. 1 str. NI010.</t>
  </si>
  <si>
    <t xml:space="preserve"> NCBI_TaxID=1051059;</t>
  </si>
  <si>
    <t xml:space="preserve"> Brucella abortus bv. 1 str. NI016.</t>
  </si>
  <si>
    <t xml:space="preserve"> NCBI_TaxID=1051060;</t>
  </si>
  <si>
    <t xml:space="preserve"> Brucella abortus bv. 1 str. NI021.</t>
  </si>
  <si>
    <t xml:space="preserve"> NCBI_TaxID=1051061;</t>
  </si>
  <si>
    <t xml:space="preserve"> Brucella abortus bv. 1 str. NI259.</t>
  </si>
  <si>
    <t xml:space="preserve"> NCBI_TaxID=1051062;</t>
  </si>
  <si>
    <t>H3RLB8_PANSE</t>
  </si>
  <si>
    <t xml:space="preserve"> Pantoea stewartii subsp. stewartii DC283.</t>
  </si>
  <si>
    <t xml:space="preserve"> NCBI_TaxID=660596;</t>
  </si>
  <si>
    <t xml:space="preserve"> Pantoea.</t>
  </si>
  <si>
    <t xml:space="preserve"> Rhizobium sp. PDO1-076.</t>
  </si>
  <si>
    <t xml:space="preserve"> NCBI_TaxID=1125979;</t>
  </si>
  <si>
    <t xml:space="preserve"> Escherichia coli DEC1A.</t>
  </si>
  <si>
    <t xml:space="preserve"> NCBI_TaxID=868133;</t>
  </si>
  <si>
    <t xml:space="preserve"> Escherichia coli DEC4B.</t>
  </si>
  <si>
    <t xml:space="preserve"> NCBI_TaxID=868150;</t>
  </si>
  <si>
    <t xml:space="preserve"> Escherichia coli DEC5E.</t>
  </si>
  <si>
    <t xml:space="preserve"> NCBI_TaxID=868159;</t>
  </si>
  <si>
    <t xml:space="preserve"> Escherichia coli DEC6A.</t>
  </si>
  <si>
    <t xml:space="preserve"> NCBI_TaxID=868160;</t>
  </si>
  <si>
    <t xml:space="preserve"> Escherichia coli DEC8A.</t>
  </si>
  <si>
    <t xml:space="preserve"> NCBI_TaxID=868170;</t>
  </si>
  <si>
    <t xml:space="preserve"> Escherichia coli DEC8E.</t>
  </si>
  <si>
    <t xml:space="preserve"> NCBI_TaxID=868174;</t>
  </si>
  <si>
    <t xml:space="preserve"> Escherichia coli DEC10F.</t>
  </si>
  <si>
    <t xml:space="preserve"> NCBI_TaxID=868185;</t>
  </si>
  <si>
    <t xml:space="preserve"> Escherichia coli DEC12C.</t>
  </si>
  <si>
    <t xml:space="preserve"> NCBI_TaxID=868193;</t>
  </si>
  <si>
    <t xml:space="preserve"> Burkholderiales bacterium JOSHI_001.</t>
  </si>
  <si>
    <t xml:space="preserve"> NCBI_TaxID=864051;</t>
  </si>
  <si>
    <t xml:space="preserve"> Bradyrhizobium sp. WSM471.</t>
  </si>
  <si>
    <t xml:space="preserve"> NCBI_TaxID=319017;</t>
  </si>
  <si>
    <t xml:space="preserve"> Plasmid pRSB201, Plasmid pRSB203, Plasmid pRSB205, and Plasmid pRSB206.</t>
  </si>
  <si>
    <t xml:space="preserve"> Rickettsia canadensis str. CA410.</t>
  </si>
  <si>
    <t xml:space="preserve"> NCBI_TaxID=1105107;</t>
  </si>
  <si>
    <t xml:space="preserve"> Rickettsia rickettsii str. Brazil.</t>
  </si>
  <si>
    <t xml:space="preserve"> NCBI_TaxID=1105104;</t>
  </si>
  <si>
    <t xml:space="preserve"> Rickettsia rickettsii str. Colombia.</t>
  </si>
  <si>
    <t xml:space="preserve"> NCBI_TaxID=1105102;</t>
  </si>
  <si>
    <t xml:space="preserve"> Rickettsia rickettsii str. Arizona.</t>
  </si>
  <si>
    <t xml:space="preserve"> NCBI_TaxID=1105105;</t>
  </si>
  <si>
    <t xml:space="preserve"> Rickettsia philipii (strain 364D).</t>
  </si>
  <si>
    <t xml:space="preserve"> NCBI_TaxID=481009;</t>
  </si>
  <si>
    <t xml:space="preserve"> Rickettsia rickettsii str. Hino.</t>
  </si>
  <si>
    <t xml:space="preserve"> NCBI_TaxID=1105100;</t>
  </si>
  <si>
    <t xml:space="preserve"> Rickettsia rickettsii str. Hlp#2.</t>
  </si>
  <si>
    <t xml:space="preserve"> NCBI_TaxID=1105101;</t>
  </si>
  <si>
    <t xml:space="preserve"> Rickettsia rickettsii str. Hauke.</t>
  </si>
  <si>
    <t xml:space="preserve"> NCBI_TaxID=1105103;</t>
  </si>
  <si>
    <t xml:space="preserve"> Rickettsia massiliae str. AZT80.</t>
  </si>
  <si>
    <t xml:space="preserve"> NCBI_TaxID=1105112;</t>
  </si>
  <si>
    <t xml:space="preserve"> Rhodospirillum photometricum DSM 122.</t>
  </si>
  <si>
    <t xml:space="preserve"> NCBI_TaxID=1150469;</t>
  </si>
  <si>
    <t xml:space="preserve"> Salmonella enterica subsp. houtenae str. ATCC BAA-1581.</t>
  </si>
  <si>
    <t xml:space="preserve"> Plasmid pSEHO0A1.</t>
  </si>
  <si>
    <t xml:space="preserve"> NCBI_TaxID=523831;</t>
  </si>
  <si>
    <t xml:space="preserve"> Campylobacter coli 90-3.</t>
  </si>
  <si>
    <t xml:space="preserve"> NCBI_TaxID=887286;</t>
  </si>
  <si>
    <t xml:space="preserve"> Campylobacter coli 2548.</t>
  </si>
  <si>
    <t xml:space="preserve"> NCBI_TaxID=887315;</t>
  </si>
  <si>
    <t xml:space="preserve"> Campylobacter coli 2553.</t>
  </si>
  <si>
    <t xml:space="preserve"> NCBI_TaxID=887316;</t>
  </si>
  <si>
    <t xml:space="preserve"> Campylobacter coli 2680.</t>
  </si>
  <si>
    <t xml:space="preserve"> NCBI_TaxID=887317;</t>
  </si>
  <si>
    <t xml:space="preserve"> Campylobacter coli 2688.</t>
  </si>
  <si>
    <t xml:space="preserve"> NCBI_TaxID=887319;</t>
  </si>
  <si>
    <t xml:space="preserve"> Campylobacter coli 2692.</t>
  </si>
  <si>
    <t xml:space="preserve"> NCBI_TaxID=887320;</t>
  </si>
  <si>
    <t xml:space="preserve"> Campylobacter coli 80352.</t>
  </si>
  <si>
    <t xml:space="preserve"> NCBI_TaxID=887288;</t>
  </si>
  <si>
    <t xml:space="preserve"> Campylobacter coli 86119.</t>
  </si>
  <si>
    <t xml:space="preserve"> NCBI_TaxID=887289;</t>
  </si>
  <si>
    <t xml:space="preserve"> Campylobacter coli 1148.</t>
  </si>
  <si>
    <t xml:space="preserve"> NCBI_TaxID=887292;</t>
  </si>
  <si>
    <t xml:space="preserve"> Campylobacter coli 132-6.</t>
  </si>
  <si>
    <t xml:space="preserve"> NCBI_TaxID=887282;</t>
  </si>
  <si>
    <t xml:space="preserve"> Campylobacter coli 202/04.</t>
  </si>
  <si>
    <t xml:space="preserve"> NCBI_TaxID=887299;</t>
  </si>
  <si>
    <t xml:space="preserve"> Campylobacter coli 67-8.</t>
  </si>
  <si>
    <t xml:space="preserve"> NCBI_TaxID=887284;</t>
  </si>
  <si>
    <t xml:space="preserve"> Campylobacter coli 317/04.</t>
  </si>
  <si>
    <t xml:space="preserve"> NCBI_TaxID=887300;</t>
  </si>
  <si>
    <t xml:space="preserve"> Campylobacter coli LMG 9854.</t>
  </si>
  <si>
    <t xml:space="preserve"> NCBI_TaxID=887302;</t>
  </si>
  <si>
    <t xml:space="preserve"> Campylobacter coli LMG 23344.</t>
  </si>
  <si>
    <t xml:space="preserve"> NCBI_TaxID=887306;</t>
  </si>
  <si>
    <t xml:space="preserve"> Campylobacter coli LMG 9853.</t>
  </si>
  <si>
    <t xml:space="preserve"> NCBI_TaxID=887307;</t>
  </si>
  <si>
    <t xml:space="preserve"> Campylobacter coli LMG 9860.</t>
  </si>
  <si>
    <t xml:space="preserve"> NCBI_TaxID=887308;</t>
  </si>
  <si>
    <t xml:space="preserve"> Campylobacter coli H6.</t>
  </si>
  <si>
    <t xml:space="preserve"> NCBI_TaxID=887309;</t>
  </si>
  <si>
    <t xml:space="preserve"> Campylobacter coli H8.</t>
  </si>
  <si>
    <t xml:space="preserve"> NCBI_TaxID=887310;</t>
  </si>
  <si>
    <t xml:space="preserve"> Campylobacter coli H9.</t>
  </si>
  <si>
    <t xml:space="preserve"> NCBI_TaxID=887311;</t>
  </si>
  <si>
    <t xml:space="preserve"> Campylobacter coli H56.</t>
  </si>
  <si>
    <t xml:space="preserve"> NCBI_TaxID=887312;</t>
  </si>
  <si>
    <t xml:space="preserve"> Campylobacter jejuni subsp. jejuni 129-258.</t>
  </si>
  <si>
    <t xml:space="preserve"> NCBI_TaxID=889213;</t>
  </si>
  <si>
    <t xml:space="preserve"> Campylobacter jejuni subsp. jejuni 51494.</t>
  </si>
  <si>
    <t xml:space="preserve"> NCBI_TaxID=889216;</t>
  </si>
  <si>
    <t xml:space="preserve"> Campylobacter jejuni subsp. jejuni LMG 23218.</t>
  </si>
  <si>
    <t xml:space="preserve"> NCBI_TaxID=889240;</t>
  </si>
  <si>
    <t xml:space="preserve"> Campylobacter jejuni subsp. jejuni 2008-988.</t>
  </si>
  <si>
    <t xml:space="preserve"> NCBI_TaxID=889253;</t>
  </si>
  <si>
    <t xml:space="preserve"> Campylobacter jejuni subsp. jejuni 1997-7.</t>
  </si>
  <si>
    <t xml:space="preserve"> NCBI_TaxID=889223;</t>
  </si>
  <si>
    <t xml:space="preserve"> Campylobacter jejuni subsp. jejuni 1997-10.</t>
  </si>
  <si>
    <t xml:space="preserve"> NCBI_TaxID=889224;</t>
  </si>
  <si>
    <t xml:space="preserve"> Campylobacter jejuni subsp. jejuni LMG 23210.</t>
  </si>
  <si>
    <t xml:space="preserve"> NCBI_TaxID=889237;</t>
  </si>
  <si>
    <t xml:space="preserve"> Xanthomonas citri pv. mangiferaeindicae LMG 941.</t>
  </si>
  <si>
    <t xml:space="preserve"> NCBI_TaxID=1156940;</t>
  </si>
  <si>
    <t>H8FXW9_PHAMO</t>
  </si>
  <si>
    <t xml:space="preserve"> Phaeospirillum molischianum DSM 120.</t>
  </si>
  <si>
    <t xml:space="preserve"> NCBI_TaxID=1150626;</t>
  </si>
  <si>
    <t xml:space="preserve"> Phaeospirillum.</t>
  </si>
  <si>
    <t xml:space="preserve"> Rickettsia amblyommii (strain GAT-30V).</t>
  </si>
  <si>
    <t xml:space="preserve"> NCBI_TaxID=1105111;</t>
  </si>
  <si>
    <t xml:space="preserve"> Rickettsia australis (strain Cutlack).</t>
  </si>
  <si>
    <t xml:space="preserve"> NCBI_TaxID=1105110;</t>
  </si>
  <si>
    <t xml:space="preserve"> Rickettsia montanensis (strain OSU 85-930).</t>
  </si>
  <si>
    <t xml:space="preserve"> NCBI_TaxID=1105114;</t>
  </si>
  <si>
    <t xml:space="preserve"> Rickettsia parkeri (strain Portsmouth).</t>
  </si>
  <si>
    <t xml:space="preserve"> NCBI_TaxID=1105108;</t>
  </si>
  <si>
    <t xml:space="preserve"> Rickettsia rhipicephali (strain 3-7-female6-CWPP).</t>
  </si>
  <si>
    <t xml:space="preserve"> NCBI_TaxID=1105113;</t>
  </si>
  <si>
    <t xml:space="preserve"> Rickettsia slovaca str. D-CWPP.</t>
  </si>
  <si>
    <t xml:space="preserve"> NCBI_TaxID=1105109;</t>
  </si>
  <si>
    <t xml:space="preserve"> Rickettsia prowazekii str. Chernikova.</t>
  </si>
  <si>
    <t xml:space="preserve"> NCBI_TaxID=1105094;</t>
  </si>
  <si>
    <t xml:space="preserve"> Rickettsia prowazekii str. Katsinyian.</t>
  </si>
  <si>
    <t xml:space="preserve"> NCBI_TaxID=1105095;</t>
  </si>
  <si>
    <t xml:space="preserve"> Rickettsia prowazekii str. BuV67-CWPP.</t>
  </si>
  <si>
    <t xml:space="preserve"> NCBI_TaxID=1105096;</t>
  </si>
  <si>
    <t xml:space="preserve"> Rickettsia prowazekii str. Dachau.</t>
  </si>
  <si>
    <t xml:space="preserve"> NCBI_TaxID=1105097;</t>
  </si>
  <si>
    <t xml:space="preserve"> Rickettsia prowazekii str. GvV257.</t>
  </si>
  <si>
    <t xml:space="preserve"> NCBI_TaxID=1105098;</t>
  </si>
  <si>
    <t xml:space="preserve"> Rickettsia prowazekii str. RpGvF24.</t>
  </si>
  <si>
    <t xml:space="preserve"> NCBI_TaxID=1105099;</t>
  </si>
  <si>
    <t xml:space="preserve"> Rickettsia typhi str. TH1527.</t>
  </si>
  <si>
    <t xml:space="preserve"> NCBI_TaxID=1003201;</t>
  </si>
  <si>
    <t xml:space="preserve"> Rickettsia typhi str. B9991CWPP.</t>
  </si>
  <si>
    <t xml:space="preserve"> NCBI_TaxID=1003202;</t>
  </si>
  <si>
    <t xml:space="preserve"> Rahnella aquatilis HX2.</t>
  </si>
  <si>
    <t xml:space="preserve"> NCBI_TaxID=1151116;</t>
  </si>
  <si>
    <t xml:space="preserve"> Plasmid pNMEC31_31.</t>
  </si>
  <si>
    <t xml:space="preserve"> Plasmid pRPEC180_47.</t>
  </si>
  <si>
    <t xml:space="preserve"> Plasmid pEC14_35.</t>
  </si>
  <si>
    <t xml:space="preserve"> Apis mellifera (Honeybee).</t>
  </si>
  <si>
    <t xml:space="preserve"> NCBI_TaxID=7460;</t>
  </si>
  <si>
    <t>Eukaryota</t>
  </si>
  <si>
    <t xml:space="preserve"> Metazoa</t>
  </si>
  <si>
    <t xml:space="preserve"> Ecdysozoa</t>
  </si>
  <si>
    <t xml:space="preserve"> Arthropoda</t>
  </si>
  <si>
    <t xml:space="preserve"> Hexapoda</t>
  </si>
  <si>
    <t xml:space="preserve"> Insecta</t>
  </si>
  <si>
    <t>Pterygota</t>
  </si>
  <si>
    <t xml:space="preserve"> Neoptera</t>
  </si>
  <si>
    <t xml:space="preserve"> Endopterygota</t>
  </si>
  <si>
    <t xml:space="preserve"> Hymenoptera</t>
  </si>
  <si>
    <t xml:space="preserve"> Apocrita</t>
  </si>
  <si>
    <t xml:space="preserve"> Aculeata</t>
  </si>
  <si>
    <t>Apoidea</t>
  </si>
  <si>
    <t xml:space="preserve"> Apidae</t>
  </si>
  <si>
    <t xml:space="preserve"> Apis.</t>
  </si>
  <si>
    <t xml:space="preserve"> Salmonella enterica subsp. enterica serovar Heidelberg.</t>
  </si>
  <si>
    <t xml:space="preserve"> Plasmid pSH146_65.</t>
  </si>
  <si>
    <t xml:space="preserve"> NCBI_TaxID=611;</t>
  </si>
  <si>
    <t xml:space="preserve"> Salmonella enterica subsp. enterica serovar Heidelberg str. B182.</t>
  </si>
  <si>
    <t xml:space="preserve"> Plasmid pB182_37.</t>
  </si>
  <si>
    <t xml:space="preserve"> NCBI_TaxID=1160717;</t>
  </si>
  <si>
    <t>I0GQI9_SELRL</t>
  </si>
  <si>
    <t xml:space="preserve"> Selenomonas ruminantium subsp. lactilytica (strain NBRC 103574 / TAM6421).</t>
  </si>
  <si>
    <t xml:space="preserve"> NCBI_TaxID=927704;</t>
  </si>
  <si>
    <t>I0IJJ1_PHYMF</t>
  </si>
  <si>
    <t xml:space="preserve"> Phycisphaera mikurensis (strain NBRC 102666 / KCTC 22515 / FYK2301M01).</t>
  </si>
  <si>
    <t xml:space="preserve"> Plasmid pPSMK1.</t>
  </si>
  <si>
    <t xml:space="preserve"> NCBI_TaxID=1142394;</t>
  </si>
  <si>
    <t xml:space="preserve"> Planctomycetes</t>
  </si>
  <si>
    <t xml:space="preserve"> Phycisphaerae</t>
  </si>
  <si>
    <t xml:space="preserve"> Phycisphaerales</t>
  </si>
  <si>
    <t>Phycisphaeraceae</t>
  </si>
  <si>
    <t xml:space="preserve"> Phycisphaera.</t>
  </si>
  <si>
    <t xml:space="preserve"> Stenotrophomonas maltophilia D457.</t>
  </si>
  <si>
    <t xml:space="preserve"> NCBI_TaxID=1163399;</t>
  </si>
  <si>
    <t xml:space="preserve"> Salmonella enterica subsp. enterica serovar Heidelberg str. 41563.</t>
  </si>
  <si>
    <t xml:space="preserve"> NCBI_TaxID=1124941;</t>
  </si>
  <si>
    <t xml:space="preserve"> Salmonella enterica subsp. enterica serovar Heidelberg str. 41573.</t>
  </si>
  <si>
    <t xml:space="preserve"> Plasmid pCFSAN000316_01.</t>
  </si>
  <si>
    <t xml:space="preserve"> NCBI_TaxID=1128959;</t>
  </si>
  <si>
    <t xml:space="preserve"> Salmonella enterica subsp. enterica serovar Heidelberg str. 41566.</t>
  </si>
  <si>
    <t xml:space="preserve"> NCBI_TaxID=1124942;</t>
  </si>
  <si>
    <t xml:space="preserve"> Serratia sp. M24T3.</t>
  </si>
  <si>
    <t xml:space="preserve"> NCBI_TaxID=932213;</t>
  </si>
  <si>
    <t xml:space="preserve"> Serratia.</t>
  </si>
  <si>
    <t xml:space="preserve"> Pseudomonas aeruginosa PADK2_CF510.</t>
  </si>
  <si>
    <t xml:space="preserve"> NCBI_TaxID=1134459;</t>
  </si>
  <si>
    <t xml:space="preserve"> Citreicella sp. 357.</t>
  </si>
  <si>
    <t xml:space="preserve"> NCBI_TaxID=766499;</t>
  </si>
  <si>
    <t xml:space="preserve"> Citreicella.</t>
  </si>
  <si>
    <t xml:space="preserve"> Plasmid IncW R388, and Plasmid R388.</t>
  </si>
  <si>
    <t xml:space="preserve"> Plasmid pTi-SAKURA, and Plasmid pTiC58.</t>
  </si>
  <si>
    <t xml:space="preserve"> Plasmid pRiA4.</t>
  </si>
  <si>
    <t xml:space="preserve"> Enterobacter aerogenes (Aerobacter aerogenes).</t>
  </si>
  <si>
    <t xml:space="preserve"> Plasmid R751.</t>
  </si>
  <si>
    <t xml:space="preserve"> NCBI_TaxID=548;</t>
  </si>
  <si>
    <t xml:space="preserve"> Enterobacter.</t>
  </si>
  <si>
    <t xml:space="preserve"> Bordetella bronchiseptica (strain ATCC BAA-588 / NCTC 13252 / RB50) (Alcaligenes bronchisepticus).</t>
  </si>
  <si>
    <t xml:space="preserve"> NCBI_TaxID=257310;</t>
  </si>
  <si>
    <t xml:space="preserve"> Bordetella parapertussis (strain 12822 / ATCC BAA-587 / NCTC 13253).</t>
  </si>
  <si>
    <t xml:space="preserve"> NCBI_TaxID=257311;</t>
  </si>
  <si>
    <t xml:space="preserve"> Bordetella pertussis (strain Tohama I / ATCC BAA-589 / NCTC 13251).</t>
  </si>
  <si>
    <t xml:space="preserve"> NCBI_TaxID=257313;</t>
  </si>
  <si>
    <t xml:space="preserve"> Roseobacter denitrificans (strain ATCC 33942 / OCh 114) (Erythrobacter sp. (strain OCh 114)) (Roseobacter denitrificans).</t>
  </si>
  <si>
    <t xml:space="preserve"> Plasmid pTB1.</t>
  </si>
  <si>
    <t xml:space="preserve"> NCBI_TaxID=375451;</t>
  </si>
  <si>
    <t xml:space="preserve"> Rhodopseudomonas palustris (strain BisA53).</t>
  </si>
  <si>
    <t xml:space="preserve"> NCBI_TaxID=316055;</t>
  </si>
  <si>
    <t xml:space="preserve"> Plasmid pBP136.</t>
  </si>
  <si>
    <t xml:space="preserve"> Wolbachia pipientis.</t>
  </si>
  <si>
    <t xml:space="preserve"> NCBI_TaxID=955;</t>
  </si>
  <si>
    <t xml:space="preserve"> Nitrosomonas eutropha (strain C91).</t>
  </si>
  <si>
    <t xml:space="preserve"> Plasmid pNeutP2.</t>
  </si>
  <si>
    <t xml:space="preserve"> NCBI_TaxID=335283;</t>
  </si>
  <si>
    <t xml:space="preserve"> Plasmid pNeutP1.</t>
  </si>
  <si>
    <t xml:space="preserve"> Burkholderia ambifaria (strain ATCC BAA-244 / AMMD) (Burkholderia cepacia (strain AMMD)).</t>
  </si>
  <si>
    <t xml:space="preserve"> Plasmid pAMMD-1.</t>
  </si>
  <si>
    <t xml:space="preserve"> NCBI_TaxID=339670;</t>
  </si>
  <si>
    <t xml:space="preserve"> Plasmid pBS228.</t>
  </si>
  <si>
    <t xml:space="preserve"> Fulvimarina pelagi HTCC2506.</t>
  </si>
  <si>
    <t xml:space="preserve"> NCBI_TaxID=314231;</t>
  </si>
  <si>
    <t>Aurantimonadaceae</t>
  </si>
  <si>
    <t xml:space="preserve"> Fulvimarina.</t>
  </si>
  <si>
    <t>Q0KKJ9_9BACT</t>
  </si>
  <si>
    <t xml:space="preserve"> Plasmid pLB1.</t>
  </si>
  <si>
    <t xml:space="preserve"> Plasmid IncN plasmid N3, Plasmid pE66An, Plasmid pEC386IL, Plasmid pECN580, Plasmid pEcNDM0, Plasmid pEcNDM1, Plasmid pHHA45, Plasmid pHKU1, Plasmid pKC394, Plasmid pKC396, Plasmid pKT58A, Plasmid pLEW517, Plasmid pNDM-BTR, Plasmid pQNR2078, and Plasmid pZS50.</t>
  </si>
  <si>
    <t xml:space="preserve"> Mesorhizobium sp. (strain BNC1).</t>
  </si>
  <si>
    <t xml:space="preserve"> NCBI_TaxID=266779;</t>
  </si>
  <si>
    <t xml:space="preserve"> Chelativorans.</t>
  </si>
  <si>
    <t xml:space="preserve"> Plasmid pBNC1-1.</t>
  </si>
  <si>
    <t xml:space="preserve"> Polaromonas sp. (strain JS666 / ATCC BAA-500).</t>
  </si>
  <si>
    <t xml:space="preserve"> Plasmid pPOLSJ2.</t>
  </si>
  <si>
    <t xml:space="preserve"> NCBI_TaxID=296591;</t>
  </si>
  <si>
    <t xml:space="preserve"> Plasmid pPOLSJ1.</t>
  </si>
  <si>
    <t xml:space="preserve"> Burkholderia xenovorans (strain LB400).</t>
  </si>
  <si>
    <t xml:space="preserve"> NCBI_TaxID=266265;</t>
  </si>
  <si>
    <t xml:space="preserve"> Plasmid pMUR050.</t>
  </si>
  <si>
    <t xml:space="preserve"> Burkholderia cenocepacia (strain AU 1054).</t>
  </si>
  <si>
    <t xml:space="preserve"> NCBI_TaxID=331271;</t>
  </si>
  <si>
    <t>Q1GN14_RUEST</t>
  </si>
  <si>
    <t xml:space="preserve"> Ruegeria sp. (strain TM1040) (Silicibacter sp.).</t>
  </si>
  <si>
    <t xml:space="preserve"> Plasmid pTM1040.</t>
  </si>
  <si>
    <t xml:space="preserve"> NCBI_TaxID=292414;</t>
  </si>
  <si>
    <t xml:space="preserve"> Sphingopyxis alaskensis (strain DSM 13593 / LMG 18877 / RB2256) (Sphingomonas alaskensis).</t>
  </si>
  <si>
    <t xml:space="preserve"> NCBI_TaxID=317655;</t>
  </si>
  <si>
    <t xml:space="preserve"> Sphingopyxis.</t>
  </si>
  <si>
    <t>Q1H9V1_9BACT</t>
  </si>
  <si>
    <t xml:space="preserve"> Plasmid QKH54, and Plasmid pMBUI1.</t>
  </si>
  <si>
    <t xml:space="preserve"> Ralstonia metallidurans (strain CH34 / ATCC 43123 / DSM 2839).</t>
  </si>
  <si>
    <t xml:space="preserve"> NCBI_TaxID=266264;</t>
  </si>
  <si>
    <t xml:space="preserve"> Rhizobium leguminosarum bv. viciae (strain 3841).</t>
  </si>
  <si>
    <t xml:space="preserve"> Plasmid pRL8.</t>
  </si>
  <si>
    <t xml:space="preserve"> NCBI_TaxID=216596;</t>
  </si>
  <si>
    <t xml:space="preserve"> Plasmid pRL7.</t>
  </si>
  <si>
    <t xml:space="preserve"> Sphingomonas sp. SKA58.</t>
  </si>
  <si>
    <t xml:space="preserve"> NCBI_TaxID=314266;</t>
  </si>
  <si>
    <t xml:space="preserve"> Nitrobacter hamburgensis (strain X14 / DSM 10229).</t>
  </si>
  <si>
    <t xml:space="preserve"> Plasmid pNITHX3.</t>
  </si>
  <si>
    <t xml:space="preserve"> NCBI_TaxID=323097;</t>
  </si>
  <si>
    <t xml:space="preserve"> Nitrobacter.</t>
  </si>
  <si>
    <t xml:space="preserve"> Plasmid pNITHX2.</t>
  </si>
  <si>
    <t xml:space="preserve"> Rickettsia bellii (strain RML369-C).</t>
  </si>
  <si>
    <t xml:space="preserve"> NCBI_TaxID=336407;</t>
  </si>
  <si>
    <t xml:space="preserve"> Plasmid NAH7.</t>
  </si>
  <si>
    <t xml:space="preserve"> Aeromonas hydrophila.</t>
  </si>
  <si>
    <t xml:space="preserve"> Plasmid pRA3.</t>
  </si>
  <si>
    <t xml:space="preserve"> NCBI_TaxID=644;</t>
  </si>
  <si>
    <t xml:space="preserve"> Rhodopseudomonas palustris (strain BisB18).</t>
  </si>
  <si>
    <t xml:space="preserve"> NCBI_TaxID=316056;</t>
  </si>
  <si>
    <t xml:space="preserve"> Rhodoferax ferrireducens (strain DSM 15236 / ATCC BAA-621 / T118).</t>
  </si>
  <si>
    <t xml:space="preserve"> Plasmid pDSM15236.</t>
  </si>
  <si>
    <t xml:space="preserve"> NCBI_TaxID=338969;</t>
  </si>
  <si>
    <t xml:space="preserve"> Albidiferax.</t>
  </si>
  <si>
    <t xml:space="preserve"> Novosphingobium aromaticivorans (strain DSM 12444 / F199).</t>
  </si>
  <si>
    <t xml:space="preserve"> NCBI_TaxID=279238;</t>
  </si>
  <si>
    <t xml:space="preserve"> Neorickettsia sennetsu (strain Miyayama).</t>
  </si>
  <si>
    <t xml:space="preserve"> NCBI_TaxID=222891;</t>
  </si>
  <si>
    <t xml:space="preserve"> Ehrlichia chaffeensis (strain ATCC CRL-10679 / Arkansas).</t>
  </si>
  <si>
    <t xml:space="preserve"> NCBI_TaxID=205920;</t>
  </si>
  <si>
    <t xml:space="preserve"> Ehrlichia.</t>
  </si>
  <si>
    <t xml:space="preserve"> Anaplasma phagocytophilum (strain HZ).</t>
  </si>
  <si>
    <t xml:space="preserve"> NCBI_TaxID=212042;</t>
  </si>
  <si>
    <t xml:space="preserve"> Anaplasma</t>
  </si>
  <si>
    <t xml:space="preserve"> phagocytophilum group.</t>
  </si>
  <si>
    <t xml:space="preserve"> Rhizobium etli (strain CFN 42 / ATCC 51251).</t>
  </si>
  <si>
    <t xml:space="preserve"> Plasmid p42a.</t>
  </si>
  <si>
    <t xml:space="preserve"> NCBI_TaxID=347834;</t>
  </si>
  <si>
    <t xml:space="preserve"> Erythrobacter litoralis (strain HTCC2594).</t>
  </si>
  <si>
    <t xml:space="preserve"> NCBI_TaxID=314225;</t>
  </si>
  <si>
    <t xml:space="preserve"> Rhodospirillum rubrum (strain ATCC 11170 / NCIB 8255).</t>
  </si>
  <si>
    <t xml:space="preserve"> NCBI_TaxID=269796;</t>
  </si>
  <si>
    <t xml:space="preserve"> Burkholderia cepacia (Pseudomonas cepacia).</t>
  </si>
  <si>
    <t xml:space="preserve"> Plasmid pIJB1.</t>
  </si>
  <si>
    <t xml:space="preserve"> NCBI_TaxID=292;</t>
  </si>
  <si>
    <t>Q3RC97_XYLFS</t>
  </si>
  <si>
    <t xml:space="preserve"> Xylella fastidiosa Dixon.</t>
  </si>
  <si>
    <t xml:space="preserve"> NCBI_TaxID=155919;</t>
  </si>
  <si>
    <t xml:space="preserve"> Ehrlichia canis (strain Jake).</t>
  </si>
  <si>
    <t xml:space="preserve"> NCBI_TaxID=269484;</t>
  </si>
  <si>
    <t xml:space="preserve"> Ehrlichia chaffeensis str. Sapulpa.</t>
  </si>
  <si>
    <t xml:space="preserve"> NCBI_TaxID=332415;</t>
  </si>
  <si>
    <t xml:space="preserve"> Plasmid pKM101.</t>
  </si>
  <si>
    <t xml:space="preserve"> Sphingomonas sp. A1.</t>
  </si>
  <si>
    <t xml:space="preserve"> Plasmid pA1.</t>
  </si>
  <si>
    <t xml:space="preserve"> NCBI_TaxID=90322;</t>
  </si>
  <si>
    <t xml:space="preserve"> Wolbachia endosymbiont of Drosophila ananassae.</t>
  </si>
  <si>
    <t xml:space="preserve"> NCBI_TaxID=307502;</t>
  </si>
  <si>
    <t xml:space="preserve"> Campylobacter coli RM2228.</t>
  </si>
  <si>
    <t xml:space="preserve"> Plasmid pCC178.</t>
  </si>
  <si>
    <t xml:space="preserve"> NCBI_TaxID=306254;</t>
  </si>
  <si>
    <t xml:space="preserve"> Campylobacter upsaliensis RM3195.</t>
  </si>
  <si>
    <t xml:space="preserve"> Plasmid pCU110.</t>
  </si>
  <si>
    <t xml:space="preserve"> NCBI_TaxID=306264;</t>
  </si>
  <si>
    <t xml:space="preserve"> Haemophilus influenzae biotype aegyptius.</t>
  </si>
  <si>
    <t xml:space="preserve"> Plasmid pF1947.</t>
  </si>
  <si>
    <t xml:space="preserve"> NCBI_TaxID=725;</t>
  </si>
  <si>
    <t xml:space="preserve"> Plasmid pAKD1, Plasmid pAKD14, Plasmid pAKD15, Plasmid pAKD17, Plasmid pAKD18, Plasmid pAKD29, Plasmid pAKD33, Plasmid pB10, Plasmid pB3, Plasmid pB8, Plasmid pDS3, Plasmid pKSP212, Plasmid pMBUI8, Plasmid pRWC72a, and Plasmid pTP6.</t>
  </si>
  <si>
    <t xml:space="preserve"> Rickettsia felis (strain ATCC VR-1525 / URRWXCal2) (Rickettsia azadi).</t>
  </si>
  <si>
    <t xml:space="preserve"> NCBI_TaxID=315456;</t>
  </si>
  <si>
    <t xml:space="preserve"> Xanthomonas campestris pv. campestris (strain 8004).</t>
  </si>
  <si>
    <t xml:space="preserve"> NCBI_TaxID=314565;</t>
  </si>
  <si>
    <t xml:space="preserve"> Campylobacter jejuni.</t>
  </si>
  <si>
    <t xml:space="preserve"> NCBI_TaxID=197;</t>
  </si>
  <si>
    <t xml:space="preserve"> Wolbachia endosymbiont of Armadillidium vulgare.</t>
  </si>
  <si>
    <t xml:space="preserve"> NCBI_TaxID=77039;</t>
  </si>
  <si>
    <t xml:space="preserve"> Ehrlichia ruminantium (strain Welgevonden).</t>
  </si>
  <si>
    <t xml:space="preserve"> NCBI_TaxID=254945;</t>
  </si>
  <si>
    <t xml:space="preserve"> Ehrlichia ruminantium (strain Gardel).</t>
  </si>
  <si>
    <t xml:space="preserve"> NCBI_TaxID=302409;</t>
  </si>
  <si>
    <t xml:space="preserve"> Alcaligenes xylosoxydans xylosoxydans (Achromobacter xylosoxidans).</t>
  </si>
  <si>
    <t xml:space="preserve"> NCBI_TaxID=85698;</t>
  </si>
  <si>
    <t xml:space="preserve"> Wolbachia sp. subsp. Brugia malayi (strain TRS).</t>
  </si>
  <si>
    <t xml:space="preserve"> NCBI_TaxID=292805;</t>
  </si>
  <si>
    <t xml:space="preserve"> Dichelobacter nodosus (Bacteroides nodosus).</t>
  </si>
  <si>
    <t xml:space="preserve"> NCBI_TaxID=870;</t>
  </si>
  <si>
    <t xml:space="preserve"> Dichelobacter.</t>
  </si>
  <si>
    <t xml:space="preserve"> Aromatoleum aromaticum (strain EbN1) (Azoarcus sp. (strain EbN1)).</t>
  </si>
  <si>
    <t xml:space="preserve"> Plasmid pAzo2.</t>
  </si>
  <si>
    <t xml:space="preserve"> NCBI_TaxID=76114;</t>
  </si>
  <si>
    <t xml:space="preserve"> Rhodocyclales</t>
  </si>
  <si>
    <t>Rhodocyclaceae</t>
  </si>
  <si>
    <t xml:space="preserve"> Aromatoleum.</t>
  </si>
  <si>
    <t xml:space="preserve"> Anaplasma marginale (strain St. Maries).</t>
  </si>
  <si>
    <t xml:space="preserve"> NCBI_TaxID=234826;</t>
  </si>
  <si>
    <t xml:space="preserve"> Legionella pneumophila (strain Lens).</t>
  </si>
  <si>
    <t xml:space="preserve"> NCBI_TaxID=297245;</t>
  </si>
  <si>
    <t xml:space="preserve"> Legionella pneumophila (strain Paris).</t>
  </si>
  <si>
    <t xml:space="preserve"> NCBI_TaxID=297246;</t>
  </si>
  <si>
    <t xml:space="preserve"> Plasmid PB11, Plasmid PB5, Plasmid PSP21, Plasmid pG527, Plasmid pTB11, and Plasmid pWEC911.</t>
  </si>
  <si>
    <t xml:space="preserve"> Legionella pneumophila subsp. pneumophila (strain Philadelphia 1 / ATCC 33152 / DSM 7513).</t>
  </si>
  <si>
    <t xml:space="preserve"> NCBI_TaxID=272624;</t>
  </si>
  <si>
    <t xml:space="preserve"> Plasmid RK2.</t>
  </si>
  <si>
    <t xml:space="preserve"> NCBI_TaxID=2502;</t>
  </si>
  <si>
    <t xml:space="preserve"> Yersinia pseudotuberculosis serotype I (strain IP32953).</t>
  </si>
  <si>
    <t xml:space="preserve"> Plasmid pYptb32953.</t>
  </si>
  <si>
    <t xml:space="preserve"> NCBI_TaxID=273123;</t>
  </si>
  <si>
    <t>Q68E81_AERCA</t>
  </si>
  <si>
    <t xml:space="preserve"> Aeromonas caviae (Aeromonas punctata).</t>
  </si>
  <si>
    <t xml:space="preserve"> NCBI_TaxID=648;</t>
  </si>
  <si>
    <t xml:space="preserve"> Rickettsia typhi (strain ATCC VR-144 / Wilmington).</t>
  </si>
  <si>
    <t xml:space="preserve"> NCBI_TaxID=257363;</t>
  </si>
  <si>
    <t xml:space="preserve"> Campylobacter coli.</t>
  </si>
  <si>
    <t xml:space="preserve"> Plasmid pCC31.</t>
  </si>
  <si>
    <t xml:space="preserve"> NCBI_TaxID=195;</t>
  </si>
  <si>
    <t xml:space="preserve"> Desulfotalea psychrophila (strain LSv54 / DSM 12343).</t>
  </si>
  <si>
    <t xml:space="preserve"> Plasmid large.</t>
  </si>
  <si>
    <t xml:space="preserve"> NCBI_TaxID=177439;</t>
  </si>
  <si>
    <t xml:space="preserve"> Desulfobacterales</t>
  </si>
  <si>
    <t>Desulfobulbaceae</t>
  </si>
  <si>
    <t xml:space="preserve"> Desulfotalea.</t>
  </si>
  <si>
    <t>Q6D6R0_PECAS</t>
  </si>
  <si>
    <t xml:space="preserve"> Pectobacterium atrosepticum (strain SCRI 1043 / ATCC BAA-672) (Erwinia carotovora subsp. atroseptica).</t>
  </si>
  <si>
    <t xml:space="preserve"> NCBI_TaxID=218491;</t>
  </si>
  <si>
    <t xml:space="preserve"> Pectobacterium.</t>
  </si>
  <si>
    <t xml:space="preserve"> Bartonella quintana (strain Toulouse) (Rochalimaea quintana).</t>
  </si>
  <si>
    <t xml:space="preserve"> NCBI_TaxID=283165;</t>
  </si>
  <si>
    <t xml:space="preserve"> Bartonella henselae (strain ATCC 49882 / Houston 1) (Rochalimaea henselae).</t>
  </si>
  <si>
    <t xml:space="preserve"> NCBI_TaxID=283166;</t>
  </si>
  <si>
    <t xml:space="preserve"> Plasmid pHCG3.</t>
  </si>
  <si>
    <t xml:space="preserve"> Photobacterium profundum (Photobacterium sp. (strain SS9)).</t>
  </si>
  <si>
    <t xml:space="preserve"> NCBI_TaxID=74109;</t>
  </si>
  <si>
    <t xml:space="preserve"> Rhodopseudomonas palustris (strain ATCC BAA-98 / CGA009).</t>
  </si>
  <si>
    <t xml:space="preserve"> NCBI_TaxID=258594;</t>
  </si>
  <si>
    <t>Q6QHM1_ACHDE</t>
  </si>
  <si>
    <t xml:space="preserve"> Achromobacter denitrificans (Alcaligenes denitrificans).</t>
  </si>
  <si>
    <t xml:space="preserve"> Plasmid pEST4011.</t>
  </si>
  <si>
    <t xml:space="preserve"> NCBI_TaxID=32002;</t>
  </si>
  <si>
    <t xml:space="preserve"> Cupriavidus pinatubonensis (strain JMP 134 / LMG 1197) (Ralstonia eutropha (strain JMP 134)).</t>
  </si>
  <si>
    <t xml:space="preserve"> Plasmid 1, Plasmid pJP4, and Plasmid pReut1.</t>
  </si>
  <si>
    <t xml:space="preserve"> NCBI_TaxID=264198;</t>
  </si>
  <si>
    <t xml:space="preserve"> Yersinia enterocolitica.</t>
  </si>
  <si>
    <t xml:space="preserve"> Plasmid p29930.</t>
  </si>
  <si>
    <t xml:space="preserve"> NCBI_TaxID=630;</t>
  </si>
  <si>
    <t xml:space="preserve"> Wolbachia pipientis wMel.</t>
  </si>
  <si>
    <t xml:space="preserve"> NCBI_TaxID=163164;</t>
  </si>
  <si>
    <t xml:space="preserve"> Plasmid pUO1.</t>
  </si>
  <si>
    <t xml:space="preserve"> Pseudomonas sp. (strain ADP).</t>
  </si>
  <si>
    <t xml:space="preserve"> Plasmid pADP-1.</t>
  </si>
  <si>
    <t xml:space="preserve"> NCBI_TaxID=47660;</t>
  </si>
  <si>
    <t xml:space="preserve"> Proteobacteria.</t>
  </si>
  <si>
    <t xml:space="preserve"> Plasmid RP4.</t>
  </si>
  <si>
    <t xml:space="preserve"> NCBI_TaxID=2503;</t>
  </si>
  <si>
    <t>Q79SF0_SALTM</t>
  </si>
  <si>
    <t xml:space="preserve"> Salmonella typhimurium.</t>
  </si>
  <si>
    <t xml:space="preserve"> Plasmid R46.</t>
  </si>
  <si>
    <t xml:space="preserve"> NCBI_TaxID=90371;</t>
  </si>
  <si>
    <t xml:space="preserve"> Plasmid pWW0.</t>
  </si>
  <si>
    <t xml:space="preserve"> Plasmid Ti.</t>
  </si>
  <si>
    <t xml:space="preserve"> Agrobacterium tumefaciens (strain C58 / ATCC 33970).</t>
  </si>
  <si>
    <t xml:space="preserve"> NCBI_TaxID=176299;</t>
  </si>
  <si>
    <t xml:space="preserve"> Plasmid AT.</t>
  </si>
  <si>
    <t xml:space="preserve"> Rickettsia sibirica 246.</t>
  </si>
  <si>
    <t xml:space="preserve"> NCBI_TaxID=272951;</t>
  </si>
  <si>
    <t xml:space="preserve"> spotted fever group</t>
  </si>
  <si>
    <t>Rickettsia sibirica subgroup.</t>
  </si>
  <si>
    <t xml:space="preserve"> Stenotrophomonas maltophilia (Pseudomonas maltophilia) (Xanthomonas maltophilia).</t>
  </si>
  <si>
    <t xml:space="preserve"> Plasmid pBI1063.</t>
  </si>
  <si>
    <t xml:space="preserve"> NCBI_TaxID=40324;</t>
  </si>
  <si>
    <t xml:space="preserve"> Xanthomonas campestris pv. citri (Xanthomonas citri).</t>
  </si>
  <si>
    <t xml:space="preserve"> Plasmid pXcB.</t>
  </si>
  <si>
    <t xml:space="preserve"> NCBI_TaxID=346;</t>
  </si>
  <si>
    <t xml:space="preserve"> Bartonella tribocorum.</t>
  </si>
  <si>
    <t xml:space="preserve"> NCBI_TaxID=85701;</t>
  </si>
  <si>
    <t xml:space="preserve"> Plasmid pBI709.</t>
  </si>
  <si>
    <t xml:space="preserve"> Plasmid pCg1, and Plasmid pDTG1.</t>
  </si>
  <si>
    <t xml:space="preserve"> Plasmid pRL1JI.</t>
  </si>
  <si>
    <t xml:space="preserve"> Rhizobium etli.</t>
  </si>
  <si>
    <t xml:space="preserve"> NCBI_TaxID=29449;</t>
  </si>
  <si>
    <t>Q89B79_BRADU</t>
  </si>
  <si>
    <t xml:space="preserve"> Bradyrhizobium diazoefficiens (strain JCM 10833 / IAM 13628 / NBRC 14792 / USDA 110).</t>
  </si>
  <si>
    <t xml:space="preserve"> NCBI_TaxID=224911;</t>
  </si>
  <si>
    <t xml:space="preserve"> Plasmid sym p42d.</t>
  </si>
  <si>
    <t xml:space="preserve"> Rhizobium loti (Mesorhizobium loti).</t>
  </si>
  <si>
    <t xml:space="preserve"> NCBI_TaxID=381;</t>
  </si>
  <si>
    <t xml:space="preserve"> Xanthomonas campestris pv. campestris (strain ATCC 33913 / NCPPB 528 / LMG 568).</t>
  </si>
  <si>
    <t xml:space="preserve"> NCBI_TaxID=190485;</t>
  </si>
  <si>
    <t xml:space="preserve"> Xanthomonas axonopodis pv. citri (strain 306).</t>
  </si>
  <si>
    <t xml:space="preserve"> NCBI_TaxID=190486;</t>
  </si>
  <si>
    <t xml:space="preserve"> Plasmid pXAC64.</t>
  </si>
  <si>
    <t xml:space="preserve"> Anaplasma phagocytophilum (Ehrlichia phagocytophila).</t>
  </si>
  <si>
    <t xml:space="preserve"> NCBI_TaxID=948;</t>
  </si>
  <si>
    <t xml:space="preserve"> Ehrlichia chaffeensis.</t>
  </si>
  <si>
    <t xml:space="preserve"> NCBI_TaxID=945;</t>
  </si>
  <si>
    <t xml:space="preserve"> Plasmid pAKD26, Plasmid pB12, and Plasmid pB4.</t>
  </si>
  <si>
    <t xml:space="preserve"> Plasmid pF3028, and Plasmid pF3031.</t>
  </si>
  <si>
    <t xml:space="preserve"> Plasmid pTiAB2/73.</t>
  </si>
  <si>
    <t xml:space="preserve"> Ralstonia solanacearum (strain GMI1000) (Pseudomonas solanacearum).</t>
  </si>
  <si>
    <t xml:space="preserve"> NCBI_TaxID=267608;</t>
  </si>
  <si>
    <t>Q91UQ7_9BACT</t>
  </si>
  <si>
    <t xml:space="preserve"> Plasmid pSB102.</t>
  </si>
  <si>
    <t>Q91UX5_9BACT</t>
  </si>
  <si>
    <t xml:space="preserve"> Plasmid pIPO2T.</t>
  </si>
  <si>
    <t xml:space="preserve"> Rickettsia conorii (strain ATCC VR-613 / Malish 7).</t>
  </si>
  <si>
    <t xml:space="preserve"> NCBI_TaxID=272944;</t>
  </si>
  <si>
    <t xml:space="preserve"> Rhizobium meliloti (strain 1021) (Ensifer meliloti) (Sinorhizobium meliloti).</t>
  </si>
  <si>
    <t xml:space="preserve"> Plasmid pSymA.</t>
  </si>
  <si>
    <t xml:space="preserve"> NCBI_TaxID=266834;</t>
  </si>
  <si>
    <t xml:space="preserve"> Plasmid pAoF64/95, and Plasmid pRiA4b.</t>
  </si>
  <si>
    <t xml:space="preserve"> Plasmid pTi-SAKURA.</t>
  </si>
  <si>
    <t xml:space="preserve"> Rhizobium loti (strain MAFF303099) (Mesorhizobium loti).</t>
  </si>
  <si>
    <t xml:space="preserve"> Plasmid pMLa.</t>
  </si>
  <si>
    <t xml:space="preserve"> NCBI_TaxID=266835;</t>
  </si>
  <si>
    <t xml:space="preserve"> Plasmid pMLb.</t>
  </si>
  <si>
    <t xml:space="preserve"> Caulobacter crescentus (strain ATCC 19089 / CB15).</t>
  </si>
  <si>
    <t xml:space="preserve"> NCBI_TaxID=190650;</t>
  </si>
  <si>
    <t xml:space="preserve"> Plasmid pTSA.</t>
  </si>
  <si>
    <t xml:space="preserve"> Plasmid IncX plasmid R6K.</t>
  </si>
  <si>
    <t xml:space="preserve"> Aggregatibacter actinomycetemcomitans (Actinobacillus actinomycetemcomitans) (Haemophilus actinomycetemcomitans).</t>
  </si>
  <si>
    <t xml:space="preserve"> Plasmid pVT745.</t>
  </si>
  <si>
    <t xml:space="preserve"> NCBI_TaxID=714;</t>
  </si>
  <si>
    <t xml:space="preserve"> Plasmid R721.</t>
  </si>
  <si>
    <t xml:space="preserve"> Plasmid pRi1724, and Plasmid pRi2659.</t>
  </si>
  <si>
    <t xml:space="preserve"> Plasmid pRi1724.</t>
  </si>
  <si>
    <t xml:space="preserve"> Xylella fastidiosa (strain 9a5c).</t>
  </si>
  <si>
    <t xml:space="preserve"> NCBI_TaxID=160492;</t>
  </si>
  <si>
    <t xml:space="preserve"> Plasmid pXF51.</t>
  </si>
  <si>
    <t xml:space="preserve"> Plasmid pM3.</t>
  </si>
  <si>
    <t xml:space="preserve"> NCBI_TaxID=94177;</t>
  </si>
  <si>
    <t xml:space="preserve"> Legionella pneumophila.</t>
  </si>
  <si>
    <t xml:space="preserve"> NCBI_TaxID=446;</t>
  </si>
  <si>
    <t xml:space="preserve"> Plasmid pTiA6NC.</t>
  </si>
  <si>
    <t xml:space="preserve"> Plasmid sym pNGR234a.</t>
  </si>
  <si>
    <t xml:space="preserve"> Plasmid pTiC58.</t>
  </si>
  <si>
    <t xml:space="preserve"> Agrobacterium tumefaciens (strain 15955).</t>
  </si>
  <si>
    <t xml:space="preserve"> Plasmid pTi15955.</t>
  </si>
  <si>
    <t xml:space="preserve"> NCBI_TaxID=190386;</t>
  </si>
  <si>
    <t xml:space="preserve"> Brucella abortus (strain 2308).</t>
  </si>
  <si>
    <t xml:space="preserve"> NCBI_TaxID=359391;</t>
  </si>
  <si>
    <t xml:space="preserve"> Brucella abortus biovar 1 (strain 9-941).</t>
  </si>
  <si>
    <t xml:space="preserve"> NCBI_TaxID=262698;</t>
  </si>
  <si>
    <t xml:space="preserve"> Brucella suis biovar 1 (strain 1330).</t>
  </si>
  <si>
    <t xml:space="preserve"> NCBI_TaxID=204722;</t>
  </si>
  <si>
    <t xml:space="preserve"> Plasmid pTiA6.</t>
  </si>
  <si>
    <t>t1</t>
  </si>
  <si>
    <t>t2</t>
  </si>
  <si>
    <t>t3</t>
  </si>
  <si>
    <t>t4</t>
  </si>
  <si>
    <t>t5</t>
  </si>
  <si>
    <t>t6</t>
  </si>
  <si>
    <t>t7</t>
  </si>
  <si>
    <t>t8</t>
  </si>
  <si>
    <t>t9</t>
  </si>
  <si>
    <t>Domen's length-1</t>
  </si>
  <si>
    <t>#N/A</t>
  </si>
  <si>
    <t>Sum of Domen's length-1</t>
  </si>
  <si>
    <t>Архитектура</t>
  </si>
  <si>
    <t>Подтаксон</t>
  </si>
  <si>
    <t>VirB3, CagE_TrbE_VirB, AAA_10</t>
  </si>
  <si>
    <t>VirB3, CagE_TrbE_VirB, AAA_11</t>
  </si>
  <si>
    <t>VirB3, CagE_TrbE_VirB, AAA_12</t>
  </si>
  <si>
    <t>VirB3, CagE_TrbE_VirB, AAA_13</t>
  </si>
  <si>
    <t>VirB3, CagE_TrbE_VirB, AAA_14</t>
  </si>
  <si>
    <t>VirB3, CagE_TrbE_VirB, AAA_15</t>
  </si>
  <si>
    <t>VirB3, CagE_TrbE_VirB, AAA_16</t>
  </si>
  <si>
    <t>VirB3, CagE_TrbE_VirB, AAA_17</t>
  </si>
  <si>
    <t>VirB3, CagE_TrbE_VirB, AAA_18</t>
  </si>
  <si>
    <t>VirB3, CagE_TrbE_VirB, AAA_19</t>
  </si>
  <si>
    <t>VirB3, CagE_TrbE_VirB, AAA_20</t>
  </si>
  <si>
    <t>VirB3, CagE_TrbE_VirB, AAA_21</t>
  </si>
  <si>
    <t>VirB3, CagE_TrbE_VirB, AAA_22</t>
  </si>
  <si>
    <t>VirB3, CagE_TrbE_VirB, AAA_23</t>
  </si>
  <si>
    <t>VirB3, CagE_TrbE_VirB, AAA_24</t>
  </si>
  <si>
    <t>VirB3, CagE_TrbE_VirB, AAA_25</t>
  </si>
  <si>
    <t>VirB3, CagE_TrbE_VirB, AAA_26</t>
  </si>
  <si>
    <t>VirB3, CagE_TrbE_VirB, AAA_27</t>
  </si>
  <si>
    <t>VirB3, CagE_TrbE_VirB, AAA_28</t>
  </si>
  <si>
    <t>VirB3, CagE_TrbE_VirB, AAA_29</t>
  </si>
  <si>
    <t>VirB3, CagE_TrbE_VirB, AAA_30</t>
  </si>
  <si>
    <t>VirB3</t>
  </si>
  <si>
    <t>olo</t>
  </si>
  <si>
    <t>lolol</t>
  </si>
  <si>
    <t>Column Labels</t>
  </si>
  <si>
    <t>Count of Pfam_AC</t>
  </si>
</sst>
</file>

<file path=xl/styles.xml><?xml version="1.0" encoding="utf-8"?>
<styleSheet xmlns="http://schemas.openxmlformats.org/spreadsheetml/2006/main">
  <fonts count="18">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33" borderId="0" xfId="0" applyFill="1"/>
    <xf numFmtId="0" fontId="0" fillId="0" borderId="0" xfId="0" applyAlignment="1">
      <alignment horizontal="center"/>
    </xf>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49" fontId="0" fillId="39" borderId="0" xfId="0" applyNumberFormat="1" applyFill="1"/>
    <xf numFmtId="49" fontId="0" fillId="35" borderId="0" xfId="0" applyNumberFormat="1" applyFill="1"/>
    <xf numFmtId="0" fontId="0" fillId="40" borderId="0" xfId="0" applyFill="1"/>
    <xf numFmtId="49" fontId="0" fillId="40" borderId="0" xfId="0" applyNumberForma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ia" refreshedDate="41784.594753124999" createdVersion="3" refreshedVersion="3" minRefreshableVersion="3" recordCount="1242">
  <cacheSource type="worksheet">
    <worksheetSource ref="A1:R1243" sheet="virb3"/>
  </cacheSource>
  <cacheFields count="18">
    <cacheField name="Sequence_ID" numFmtId="0">
      <sharedItems/>
    </cacheField>
    <cacheField name="Sequence_AC" numFmtId="0">
      <sharedItems count="967">
        <s v="A0AXC9"/>
        <s v="A0KUP9"/>
        <s v="A1AYC7"/>
        <s v="A1B238"/>
        <s v="A1B6Y3"/>
        <s v="A1TK40"/>
        <s v="A1VQ78"/>
        <s v="A1VV02"/>
        <s v="A1W9X5"/>
        <s v="A1WDP6"/>
        <s v="A1WZW8"/>
        <s v="A1YBN1"/>
        <s v="A3EW08"/>
        <s v="A3K4J3"/>
        <s v="A3LA76"/>
        <s v="A3SS19"/>
        <s v="A3T2L4"/>
        <s v="A3T386"/>
        <s v="A3TZH8"/>
        <s v="A3U059"/>
        <s v="A3U3A5"/>
        <s v="A3U3F7"/>
        <s v="A3UHM3"/>
        <s v="A3VIX0"/>
        <s v="A3VJ89"/>
        <s v="A3W3E4"/>
        <s v="A3W6D6"/>
        <s v="A3W8H4"/>
        <s v="A3W931"/>
        <s v="A3WHY5"/>
        <s v="A3XDV8"/>
        <s v="A3XE97"/>
        <s v="A3ZFR7"/>
        <s v="A4AAL4"/>
        <s v="A4GZG0"/>
        <s v="A4JR13"/>
        <s v="A4JUP3"/>
        <s v="A4KVR9"/>
        <s v="A4X0Q8"/>
        <s v="A5CFA9"/>
        <s v="A5EC27"/>
        <s v="A5EH21"/>
        <s v="A5ET07"/>
        <s v="A5ETU0"/>
        <s v="A5EUQ0"/>
        <s v="A5FU40"/>
        <s v="A5I9X1"/>
        <s v="A5IH61"/>
        <s v="A5PB32"/>
        <s v="A5PEQ2"/>
        <s v="A5TXM0"/>
        <s v="A5V2L8"/>
        <s v="A5VCM3"/>
        <s v="A5VH58"/>
        <s v="A5VTI7"/>
        <s v="A5WY02"/>
        <s v="A5WY52"/>
        <s v="A6E5M3"/>
        <s v="A6GUR5"/>
        <s v="A6H942"/>
        <s v="A6UKG7"/>
        <s v="A6UMA6"/>
        <s v="A6UMV5"/>
        <s v="A6V7M3"/>
        <s v="A6WWP7"/>
        <s v="A6X3W8"/>
        <s v="A6X7P6"/>
        <s v="A7FC35"/>
        <s v="A7HSD0"/>
        <s v="A7HU71"/>
        <s v="A7ICW0"/>
        <s v="A7ID56"/>
        <s v="A7IDA6"/>
        <s v="A7IJC6"/>
        <s v="A7IJN9"/>
        <s v="A7IMH8"/>
        <s v="A7IQI9"/>
        <s v="A7K7I5"/>
        <s v="A7KZV5"/>
        <s v="A7MRA9"/>
        <s v="A8AEY3"/>
        <s v="A8EXG6"/>
        <s v="A8F0L0"/>
        <s v="A8GM61"/>
        <s v="A8GQS3"/>
        <s v="A8GUK8"/>
        <s v="A8IPD0"/>
        <s v="A8LT06"/>
        <s v="A8LTZ5"/>
        <s v="A8PK76"/>
        <s v="A8PLL1"/>
        <s v="A8R750"/>
        <s v="A8W0C7"/>
        <s v="A9AED0"/>
        <s v="A9ARV6"/>
        <s v="A9BPW3"/>
        <s v="A9BTS1"/>
        <s v="A9EBB9"/>
        <s v="A9EBX4"/>
        <s v="A9EEH8"/>
        <s v="A9G1S9"/>
        <s v="A9H1Y0"/>
        <s v="A9HCL4"/>
        <s v="A9HQ67"/>
        <s v="A9HR83"/>
        <s v="A9I2D4"/>
        <s v="A9IF58"/>
        <s v="A9IL81"/>
        <s v="A9IWM8"/>
        <s v="A9IYE1"/>
        <s v="A9IZ42"/>
        <s v="A9LK56"/>
        <s v="A9MDI4"/>
        <s v="A9WX95"/>
        <s v="B0BW69"/>
        <s v="B0RK71"/>
        <s v="B0RK97"/>
        <s v="B0RKC9"/>
        <s v="B0RRE9"/>
        <s v="B0SV65"/>
        <s v="B0T6U2"/>
        <s v="B0T8Q4"/>
        <s v="B0T9G7"/>
        <s v="B0T9U3"/>
        <s v="B0ZB83"/>
        <s v="B0ZDY6"/>
        <s v="B1F9A3"/>
        <s v="B1FE06"/>
        <s v="B1G402"/>
        <s v="B1K7J9"/>
        <s v="B1M9S1"/>
        <s v="B1MU17"/>
        <s v="B1MUA1"/>
        <s v="B1T0E8"/>
        <s v="B1VJ47"/>
        <s v="B1WN90"/>
        <s v="B1Y1W3"/>
        <s v="B1Z655"/>
        <s v="B1ZGK9"/>
        <s v="B2CBD1"/>
        <s v="B2CG16"/>
        <s v="B2FJH1"/>
        <s v="B2FTE1"/>
        <s v="B2IAS1"/>
        <s v="B2SCN4"/>
        <s v="B2T040"/>
        <s v="B2T8Z6"/>
        <s v="B2TH82"/>
        <s v="B2TSH9"/>
        <s v="B2UAH6"/>
        <s v="B2UKJ4"/>
        <s v="B2VB02"/>
        <s v="B3CLE4"/>
        <s v="B3CRS8"/>
        <s v="B3G1W8"/>
        <s v="B3Q2G7"/>
        <s v="B3Q3W9"/>
        <s v="B3X753"/>
        <s v="B4EIR7"/>
        <s v="B4RAB8"/>
        <s v="B4RFU6"/>
        <s v="B4RHX7"/>
        <s v="B4S3J7"/>
        <s v="B4S9L2"/>
        <s v="B4SNC0"/>
        <s v="B4TM64"/>
        <s v="B4W824"/>
        <s v="B4YK32"/>
        <s v="B5CJW6"/>
        <s v="B5EKP2"/>
        <s v="B5ERQ1"/>
        <s v="B5FGZ7"/>
        <s v="B5KAH0"/>
        <s v="B5P957"/>
        <s v="B5S0J4"/>
        <s v="B5TTE4"/>
        <s v="B5TTJ8"/>
        <s v="B5TTQ1"/>
        <s v="B5XPN7"/>
        <s v="B5Z4X0"/>
        <s v="B5ZFJ9"/>
        <s v="B5ZFZ2"/>
        <s v="B5ZHT0"/>
        <s v="B6A598"/>
        <s v="B6AP95"/>
        <s v="B6JA73"/>
        <s v="B6JHP4"/>
        <s v="B6JJW2"/>
        <s v="B6JK42"/>
        <s v="B6UYU0"/>
        <s v="B6UZ49"/>
        <s v="B6Y8Y4"/>
        <s v="B7JAX6"/>
        <s v="B7LJD0"/>
        <s v="B7MWI4"/>
        <s v="B7NBY5"/>
        <s v="B7WYQ9"/>
        <s v="B8GSW3"/>
        <s v="B8GZH6"/>
        <s v="B8JFP3"/>
        <s v="B9BFI7"/>
        <s v="B9BUE2"/>
        <s v="B9CEN3"/>
        <s v="B9JE69"/>
        <s v="B9JPG7"/>
        <s v="B9JPR9"/>
        <s v="B9K3B1"/>
        <s v="B9K3U0"/>
        <s v="B9K416"/>
        <s v="B9K488"/>
        <s v="B9KGH4"/>
        <s v="B9KIY8"/>
        <s v="B9MH78"/>
        <s v="B9MIJ1"/>
        <s v="B9NXT5"/>
        <s v="B9QRE7"/>
        <s v="C0F8D5"/>
        <s v="C0G926"/>
        <s v="C0MPL2"/>
        <s v="C0R3S1"/>
        <s v="C0RK19"/>
        <s v="C1DR59"/>
        <s v="C1F4R2"/>
        <s v="C1F577"/>
        <s v="C1F5S8"/>
        <s v="C1MEW5"/>
        <s v="C3KFT9"/>
        <s v="C3KQX2"/>
        <s v="C3PME1"/>
        <s v="C3QJR2"/>
        <s v="C3WQ26"/>
        <s v="C3WQT9"/>
        <s v="C3WRM6"/>
        <s v="C3WX75"/>
        <s v="C3WYD6"/>
        <s v="C3XP71"/>
        <s v="C4GHE3"/>
        <s v="C4IU74"/>
        <s v="C4K1C1"/>
        <s v="C4KSG4"/>
        <s v="C4WLA6"/>
        <s v="C4XAQ6"/>
        <s v="C4YYS4"/>
        <s v="C5D060"/>
        <s v="C5F2J0"/>
        <s v="C5NND9"/>
        <s v="C5TJS4"/>
        <s v="C6AAG9"/>
        <s v="C6AAS1"/>
        <s v="C6AER4"/>
        <s v="C6AF11"/>
        <s v="C6B8R3"/>
        <s v="C6BQD4"/>
        <s v="C6BRD3"/>
        <s v="C6BT65"/>
        <s v="C6CEZ4"/>
        <s v="C6DZ89"/>
        <s v="C6HTX6"/>
        <s v="C6L117"/>
        <s v="C6M7B9"/>
        <s v="C6NYB9"/>
        <s v="C6V5Y2"/>
        <s v="C6XES3"/>
        <s v="C6XNW3"/>
        <s v="C7LGS2"/>
        <s v="C7N9N8"/>
        <s v="C7RW42"/>
        <s v="C7T5B3"/>
        <s v="C7XQ01"/>
        <s v="C8S1Y8"/>
        <s v="C8WDW2"/>
        <s v="C9D4T1"/>
        <s v="C9LWN4"/>
        <s v="C9M9C3"/>
        <s v="C9R3N2"/>
        <s v="C9SZR5"/>
        <s v="C9T911"/>
        <s v="C9TI42"/>
        <s v="C9U089"/>
        <s v="C9U7Y8"/>
        <s v="C9UHU3"/>
        <s v="C9USI8"/>
        <s v="C9V0T9"/>
        <s v="C9V742"/>
        <s v="C9VDX4"/>
        <s v="C9VNS3"/>
        <s v="C9W983"/>
        <s v="C9W984"/>
        <s v="C9W985"/>
        <s v="C9W986"/>
        <s v="C9W987"/>
        <s v="C9W988"/>
        <s v="C9W989"/>
        <s v="C9W992"/>
        <s v="C9W993"/>
        <s v="C9W994"/>
        <s v="C9W995"/>
        <s v="C9W996"/>
        <s v="C9W997"/>
        <s v="C9W998"/>
        <s v="C9W999"/>
        <s v="C9W9A0"/>
        <s v="C9W9A1"/>
        <s v="C9W9A2"/>
        <s v="C9W9A3"/>
        <s v="C9W9A4"/>
        <s v="C9W9A5"/>
        <s v="C9W9A6"/>
        <s v="C9W9A7"/>
        <s v="C9W9A8"/>
        <s v="C9Y5P9"/>
        <s v="D0AAY7"/>
        <s v="D0AVD7"/>
        <s v="D0B5R9"/>
        <s v="D0BI71"/>
        <s v="D0BTC8"/>
        <s v="D0G947"/>
        <s v="D0L173"/>
        <s v="D0P5F7"/>
        <s v="D0PEE2"/>
        <s v="D0QMP8"/>
        <s v="D0RCP5"/>
        <s v="D0T000"/>
        <s v="D0TSN4"/>
        <s v="D0UIP4"/>
        <s v="D1AUA8"/>
        <s v="D1AV73"/>
        <s v="D1AYH6"/>
        <s v="D1D242"/>
        <s v="D1EBW8"/>
        <s v="D1EJK9"/>
        <s v="D1ESZ9"/>
        <s v="D1F1Y2"/>
        <s v="D1FDT8"/>
        <s v="D1LZG2"/>
        <s v="D1P800"/>
        <s v="D1RHP8"/>
        <s v="D2BWU3"/>
        <s v="D2C3C7"/>
        <s v="D2ET43"/>
        <s v="D2MXK1"/>
        <s v="D2TVB3"/>
        <s v="D2UE00"/>
        <s v="D2ZSY4"/>
        <s v="D3GML5"/>
        <s v="D3HLJ7"/>
        <s v="D3SGR4"/>
        <s v="D4N5H2"/>
        <s v="D4SY06"/>
        <s v="D4T0F3"/>
        <s v="D4T0I0"/>
        <s v="D4TBJ9"/>
        <s v="D4X458"/>
        <s v="D4YY68"/>
        <s v="D4Z2J9"/>
        <s v="D4Z5C0"/>
        <s v="D4Z946"/>
        <s v="D5AW21"/>
        <s v="D5K9I1"/>
        <s v="D5QDN3"/>
        <s v="D5QDY7"/>
        <s v="D5QQW2"/>
        <s v="D5QR94"/>
        <s v="D5T6G8"/>
        <s v="D5T8U8"/>
        <s v="D5VKD3"/>
        <s v="D5WN87"/>
        <s v="D5WNT3"/>
        <s v="D5X2K1"/>
        <s v="D6BE80"/>
        <s v="D6CK34"/>
        <s v="D6CK95"/>
        <s v="D6CKB8"/>
        <s v="D6CUJ6"/>
        <s v="D6CVW5"/>
        <s v="D6L2F2"/>
        <s v="D6LCU4"/>
        <s v="D6LR99"/>
        <s v="D6Q021"/>
        <s v="D6V0X2"/>
        <s v="D6V4H6"/>
        <s v="D6V511"/>
        <s v="D7H5G1"/>
        <s v="D7JNS0"/>
        <s v="D7RTW7"/>
        <s v="D7ZAV8"/>
        <s v="D7ZH79"/>
        <s v="D8A0S2"/>
        <s v="D8AFU3"/>
        <s v="D8AH23"/>
        <s v="D8BAJ7"/>
        <s v="D8BTG7"/>
        <s v="D8L9W7"/>
        <s v="D8MC08"/>
        <s v="D8N3I3"/>
        <s v="D9Y844"/>
        <s v="D9YGK5"/>
        <s v="D9Z5N9"/>
        <s v="E0DPL5"/>
        <s v="E0DYI9"/>
        <s v="E0QB51"/>
        <s v="E0R7H7"/>
        <s v="E0SAI7"/>
        <s v="E0SJI1"/>
        <s v="E0TDN9"/>
        <s v="E0TFJ6"/>
        <s v="E0TGX3"/>
        <s v="E1HJP6"/>
        <s v="E1IXL5"/>
        <s v="E1XYS7"/>
        <s v="E1Y010"/>
        <s v="E2CS68"/>
        <s v="E2EAN8"/>
        <s v="E2PLK6"/>
        <s v="E2T5B1"/>
        <s v="E2ZY30"/>
        <s v="E3F4R3"/>
        <s v="E3HE23"/>
        <s v="E3HXM3"/>
        <s v="E3HZH5"/>
        <s v="E3I3K1"/>
        <s v="E3I8N3"/>
        <s v="E4LJT6"/>
        <s v="E4PRW0"/>
        <s v="E5BFJ6"/>
        <s v="E5BI47"/>
        <s v="E5BKD3"/>
        <s v="E5L724"/>
        <s v="E5Y6Y5"/>
        <s v="E5Y8Z9"/>
        <s v="E5YNJ2"/>
        <s v="E5ZF18"/>
        <s v="E6PZW0"/>
        <s v="E6QB74"/>
        <s v="E6QCI7"/>
        <s v="E6QCL5"/>
        <s v="E6QMV5"/>
        <s v="E6QNU5"/>
        <s v="E6QSL7"/>
        <s v="E6RWY5"/>
        <s v="E6S1B4"/>
        <s v="E6VLF9"/>
        <s v="E6VP34"/>
        <s v="E6VPJ5"/>
        <s v="E6VPW9"/>
        <s v="E6YFX2"/>
        <s v="E6YJU9"/>
        <s v="E6YKF1"/>
        <s v="E6YNZ8"/>
        <s v="E6YTC1"/>
        <s v="E6YU48"/>
        <s v="E6Z0Q0"/>
        <s v="E6Z168"/>
        <s v="E7FJC5"/>
        <s v="E7H2H9"/>
        <s v="E7TGY2"/>
        <s v="E8L365"/>
        <s v="E8L7X4"/>
        <s v="E8L8D4"/>
        <s v="E8LA38"/>
        <s v="E8LKG9"/>
        <s v="E8PSD2"/>
        <s v="E8RML8"/>
        <s v="E8RP36"/>
        <s v="E8RS38"/>
        <s v="E8RUT4"/>
        <s v="E8SRX6"/>
        <s v="E8TFF4"/>
        <s v="E8TGH9"/>
        <s v="E8TT31"/>
        <s v="E8TV32"/>
        <s v="E8U2T1"/>
        <s v="E8UYN2"/>
        <s v="E8V1A9"/>
        <s v="E8V529"/>
        <s v="E8WWA9"/>
        <s v="E8X1G6"/>
        <s v="E8X7F5"/>
        <s v="E8X7Y1"/>
        <s v="E8YFU8"/>
        <s v="E9CQ79"/>
        <s v="E9T8M6"/>
        <s v="E9VHR8"/>
        <s v="E9XFR9"/>
        <s v="E9XV53"/>
        <s v="E9YM88"/>
        <s v="E9ZEX2"/>
        <s v="F0BI77"/>
        <s v="F0BLK1"/>
        <s v="F0BTV2"/>
        <s v="F0C267"/>
        <s v="F0CAY2"/>
        <s v="F0CB30"/>
        <s v="F0EY92"/>
        <s v="F0J2K4"/>
        <s v="F0J2Y7"/>
        <s v="F0J779"/>
        <s v="F0J7S8"/>
        <s v="F0LGB2"/>
        <s v="F0TD22"/>
        <s v="F0TD68"/>
        <s v="F1Y2X9"/>
        <s v="F2A847"/>
        <s v="F2FAX1"/>
        <s v="F2FPN0"/>
        <s v="F2GY96"/>
        <s v="F2HWN4"/>
        <s v="F2J174"/>
        <s v="F2J748"/>
        <s v="F2LFF5"/>
        <s v="F2LSS0"/>
        <s v="F2MZ76"/>
        <s v="F2NT48"/>
        <s v="F2NYQ7"/>
        <s v="F2Q656"/>
        <s v="F3F3S2"/>
        <s v="F3J6Y6"/>
        <s v="F3Q326"/>
        <s v="F3QKK3"/>
        <s v="F3QMZ4"/>
        <s v="F3S433"/>
        <s v="F3S7F3"/>
        <s v="F3X045"/>
        <s v="F4DZA4"/>
        <s v="F4GG92"/>
        <s v="F4GML7"/>
        <s v="F4LG61"/>
        <s v="F4QNF7"/>
        <s v="F4QXD2"/>
        <s v="F4QYV0"/>
        <s v="F4T8R9"/>
        <s v="F4TWS6"/>
        <s v="F4Y9F8"/>
        <s v="F5JAB1"/>
        <s v="F5K7W0"/>
        <s v="F5KDX5"/>
        <s v="F5KS58"/>
        <s v="F5L1Z7"/>
        <s v="F5RNM8"/>
        <s v="F6AAP6"/>
        <s v="F6BY38"/>
        <s v="F6BZ43"/>
        <s v="F6ECR5"/>
        <s v="F6ED73"/>
        <s v="F6EYH4"/>
        <s v="F6F0Q6"/>
        <s v="F6F481"/>
        <s v="F6IBW8"/>
        <s v="F6IC29"/>
        <s v="F6IJ29"/>
        <s v="F7L1D0"/>
        <s v="F7ND83"/>
        <s v="F7QEX8"/>
        <s v="F7SAM5"/>
        <s v="F7SC32"/>
        <s v="F7SC93"/>
        <s v="F7UE95"/>
        <s v="F7UFH2"/>
        <s v="F7UH92"/>
        <s v="F7UHV8"/>
        <s v="F7XC31"/>
        <s v="F7XEP0"/>
        <s v="F7XZ35"/>
        <s v="F7Y1E7"/>
        <s v="F7Y2N9"/>
        <s v="F7Y4H6"/>
        <s v="F7ZMA7"/>
        <s v="F8BJH8"/>
        <s v="F8BKQ1"/>
        <s v="F8BQV2"/>
        <s v="F8BR72"/>
        <s v="F8GX43"/>
        <s v="F8XL29"/>
        <s v="F8XU75"/>
        <s v="F9EPM1"/>
        <s v="F9H032"/>
        <s v="F9N5Y2"/>
        <s v="F9RQM7"/>
        <s v="F9S7U2"/>
        <s v="F9XVP1"/>
        <s v="F9YAT2"/>
        <s v="F9ZMR8"/>
        <s v="F9ZQJ4"/>
        <s v="G0FHC2"/>
        <s v="G0GWS1"/>
        <s v="G0JLI0"/>
        <s v="G0K4Z2"/>
        <s v="G1CCR8"/>
        <s v="G1CCV8"/>
        <s v="G1UPP1"/>
        <s v="G2GWR0"/>
        <s v="G2GYV9"/>
        <s v="G2H1P2"/>
        <s v="G2I152"/>
        <s v="G2IJA8"/>
        <s v="G2ILW8"/>
        <s v="G2IU17"/>
        <s v="G2J8B1"/>
        <s v="G2TBQ4"/>
        <s v="G3CA91"/>
        <s v="G3YW95"/>
        <s v="G3Z1G2"/>
        <s v="G3ZBA9"/>
        <s v="G3ZGB3"/>
        <s v="G3ZIB3"/>
        <s v="G4A6F8"/>
        <s v="G4B3A2"/>
        <s v="G4BAX5"/>
        <s v="G4CSI8"/>
        <s v="G4IK48"/>
        <s v="G4IRK1"/>
        <s v="G4K6L8"/>
        <s v="G4K6U6"/>
        <s v="G4KM22"/>
        <s v="G4LIV7"/>
        <s v="G4PJU9"/>
        <s v="G4RAT7"/>
        <s v="G4RD02"/>
        <s v="G4T4I6"/>
        <s v="G5GMA6"/>
        <s v="G5GZ47"/>
        <s v="G5Q9J4"/>
        <s v="G5QCI4"/>
        <s v="G5SXF4"/>
        <s v="G6C5A4"/>
        <s v="G6EA08"/>
        <s v="G6ELD7"/>
        <s v="G6IE57"/>
        <s v="G6IEB0"/>
        <s v="G6ILU9"/>
        <s v="G6XM47"/>
        <s v="G6Y1V0"/>
        <s v="G6YJ71"/>
        <s v="G7QB62"/>
        <s v="G7UNQ7"/>
        <s v="G8GYF9"/>
        <s v="G8L9E6"/>
        <s v="G8MQK5"/>
        <s v="G8MTW2"/>
        <s v="G8NL62"/>
        <s v="G8SUL1"/>
        <s v="G8T3C1"/>
        <s v="G8VYZ0"/>
        <s v="G8W8H3"/>
        <s v="G9ABZ9"/>
        <s v="G9ADB8"/>
        <s v="G9AE28"/>
        <s v="G9AI60"/>
        <s v="G9C9C2"/>
        <s v="G9C9J8"/>
        <s v="G9C9T2"/>
        <s v="G9CA17"/>
        <s v="G9EPD7"/>
        <s v="G9FB48"/>
        <s v="G9FBS3"/>
        <s v="G9G733"/>
        <s v="G9G7N1"/>
        <s v="G9RMI1"/>
        <s v="G9SDQ8"/>
        <s v="G9ZDC4"/>
        <s v="H0BVL2"/>
        <s v="H0C096"/>
        <s v="H0FVD3"/>
        <s v="H0GAT7"/>
        <s v="H0HEF2"/>
        <s v="H0HH05"/>
        <s v="H0HXL9"/>
        <s v="H0HY33"/>
        <s v="H0I164"/>
        <s v="H0RRV4"/>
        <s v="H0RZ34"/>
        <s v="H0SGQ3"/>
        <s v="H0SSK6"/>
        <s v="H0SV04"/>
        <s v="H0U383"/>
        <s v="H1ETN4"/>
        <s v="H1HC36"/>
        <s v="H1HF06"/>
        <s v="H1HI38"/>
        <s v="H1PYK1"/>
        <s v="H1RZU5"/>
        <s v="H1XK96"/>
        <s v="H1ZMU3"/>
        <s v="H1ZXZ5"/>
        <s v="H2DDV0"/>
        <s v="H2EPM4"/>
        <s v="H2ERY8"/>
        <s v="H2ITU8"/>
        <s v="H3K4Z6"/>
        <s v="H3KB28"/>
        <s v="H3PEK0"/>
        <s v="H3PL83"/>
        <s v="H3PW21"/>
        <s v="H3Q145"/>
        <s v="H3QD31"/>
        <s v="H3QM08"/>
        <s v="H3QVY4"/>
        <s v="H3R2T7"/>
        <s v="H3RLB8"/>
        <s v="H4F1G0"/>
        <s v="H4F3N6"/>
        <s v="H4HR71"/>
        <s v="H4QBB5"/>
        <s v="H4U3Z9"/>
        <s v="H4UTP3"/>
        <s v="H4Z5Q3"/>
        <s v="H5AN97"/>
        <s v="H5FV27"/>
        <s v="H5JCC0"/>
        <s v="H5WLN5"/>
        <s v="H5WQ87"/>
        <s v="H5Y911"/>
        <s v="H6D9C2"/>
        <s v="H6PDM9"/>
        <s v="H6PJP8"/>
        <s v="H6PLL7"/>
        <s v="H6PRG0"/>
        <s v="H6PW21"/>
        <s v="H6PXD1"/>
        <s v="H6Q219"/>
        <s v="H6QGG9"/>
        <s v="H6QKT9"/>
        <s v="H6SJS0"/>
        <s v="H6SKU1"/>
        <s v="H7EGD3"/>
        <s v="H7R2Q8"/>
        <s v="H7RC03"/>
        <s v="H7RGJ1"/>
        <s v="H7RIR9"/>
        <s v="H7RP16"/>
        <s v="H7RVW0"/>
        <s v="H7S323"/>
        <s v="H7SII4"/>
        <s v="H7SJN1"/>
        <s v="H7SM95"/>
        <s v="H7SQ62"/>
        <s v="H7T613"/>
        <s v="H7THQ1"/>
        <s v="H7UKT1"/>
        <s v="H7UM52"/>
        <s v="H7UTV5"/>
        <s v="H7V6V6"/>
        <s v="H7V730"/>
        <s v="H7VS04"/>
        <s v="H7W012"/>
        <s v="H7W5N7"/>
        <s v="H7W7P2"/>
        <s v="H7WD15"/>
        <s v="H7WEZ3"/>
        <s v="H7WLF5"/>
        <s v="H7WTP6"/>
        <s v="H7X2P4"/>
        <s v="H7X5D2"/>
        <s v="H7XFE2"/>
        <s v="H7ZWF6"/>
        <s v="H8AMQ8"/>
        <s v="H8ATX5"/>
        <s v="H8CXE9"/>
        <s v="H8FI62"/>
        <s v="H8FL05"/>
        <s v="H8FM29"/>
        <s v="H8FXW9"/>
        <s v="H8K407"/>
        <s v="H8K9X9"/>
        <s v="H8KBT8"/>
        <s v="H8KEI6"/>
        <s v="H8KHX7"/>
        <s v="H8LLL5"/>
        <s v="H8N2L5"/>
        <s v="H8N678"/>
        <s v="H8N8H1"/>
        <s v="H8N9Y0"/>
        <s v="H8NDN8"/>
        <s v="H8NEI8"/>
        <s v="H8NIS9"/>
        <s v="H8NKL7"/>
        <s v="H8NTU7"/>
        <s v="H9AXR8"/>
        <s v="H9AXW3"/>
        <s v="H9AY05"/>
        <s v="H9K0M0"/>
        <s v="H9TIC0"/>
        <s v="I0AFD1"/>
        <s v="I0GQI9"/>
        <s v="I0IJJ1"/>
        <s v="I0KKA4"/>
        <s v="I0KQ25"/>
        <s v="I0M1T1"/>
        <s v="I0M5M7"/>
        <s v="I0MY89"/>
        <s v="I0QYC6"/>
        <s v="I0YEP3"/>
        <s v="I0YG32"/>
        <s v="I0YGT5"/>
        <s v="I1AJ25"/>
        <s v="I1AYY8"/>
        <s v="O50329"/>
        <s v="O66171"/>
        <s v="O66283"/>
        <s v="P71179"/>
        <s v="Q7WDU2"/>
        <s v="Q7W2U4"/>
        <s v="Q45391"/>
        <s v="Q07GT0"/>
        <s v="Q07JD6"/>
        <s v="Q08KZ9"/>
        <s v="Q09J81"/>
        <s v="Q0ACT2"/>
        <s v="Q0AD15"/>
        <s v="Q0B0Z7"/>
        <s v="Q0BE61"/>
        <s v="Q0E6E8"/>
        <s v="Q0FXR8"/>
        <s v="Q0KKJ9"/>
        <s v="Q0VUW8"/>
        <s v="Q0ZKR4"/>
        <s v="Q11BK5"/>
        <s v="Q11FW5"/>
        <s v="Q11L15"/>
        <s v="Q11MQ2"/>
        <s v="Q11N46"/>
        <s v="Q11ZH2"/>
        <s v="Q120F3"/>
        <s v="Q13HT6"/>
        <s v="Q13XI7"/>
        <s v="Q140D6"/>
        <s v="Q17U22"/>
        <s v="Q1BKX5"/>
        <s v="Q1GN14"/>
        <s v="Q1GPV4"/>
        <s v="Q1H9V1"/>
        <s v="Q1LN41"/>
        <s v="Q1LNQ0"/>
        <s v="Q1M981"/>
        <s v="Q1M9N9"/>
        <s v="Q1NBZ6"/>
        <s v="Q1NCP3"/>
        <s v="Q1ND05"/>
        <s v="Q1QF55"/>
        <s v="Q1QFG7"/>
        <s v="Q1RH08"/>
        <s v="Q1XGH4"/>
        <s v="Q209M2"/>
        <s v="Q20ZL1"/>
        <s v="Q210V8"/>
        <s v="Q21QJ7"/>
        <s v="Q2GBK9"/>
        <s v="Q2GCR5"/>
        <s v="Q2GGX4"/>
        <s v="Q2GKX3"/>
        <s v="Q2K2D5"/>
        <s v="Q2K2R2"/>
        <s v="Q2NC55"/>
        <s v="Q2RW85"/>
        <s v="Q2VLE9"/>
        <s v="Q2VLF9"/>
        <s v="Q3R4Q0"/>
        <s v="Q3RAK5"/>
        <s v="Q3RC97"/>
        <s v="Q3YRT5"/>
        <s v="Q40KB8"/>
        <s v="Q46697"/>
        <s v="Q4AC52"/>
        <s v="Q4ECR0"/>
        <s v="Q4HDH7"/>
        <s v="Q4HP29"/>
        <s v="Q4L0T8"/>
        <s v="Q4LCF6"/>
        <s v="Q4UNC0"/>
        <s v="Q4UW69"/>
        <s v="Q4VR12"/>
        <s v="Q52SK5"/>
        <s v="Q5FEQ8"/>
        <s v="Q5FFK7"/>
        <s v="Q5GRF2"/>
        <s v="Q5GRI8"/>
        <s v="Q5HB05"/>
        <s v="Q5I722"/>
        <s v="Q5NWM4"/>
        <s v="Q5PAD8"/>
        <s v="Q5W3K0"/>
        <s v="Q5X070"/>
        <s v="Q5X8S7"/>
        <s v="Q5ZHH9"/>
        <s v="Q5ZW32"/>
        <s v="Q60211"/>
        <s v="Q663E8"/>
        <s v="Q68E81"/>
        <s v="Q68XX0"/>
        <s v="Q69BA6"/>
        <s v="Q69BF6"/>
        <s v="Q6AIG9"/>
        <s v="Q6D6R0"/>
        <s v="Q6FYJ1"/>
        <s v="Q6G1T6"/>
        <s v="Q6LB35"/>
        <s v="Q6LGX1"/>
        <s v="Q6N2C8"/>
        <s v="Q6N7M6"/>
        <s v="Q6QHM1"/>
        <s v="Q6UP61"/>
        <s v="Q6XGG0"/>
        <s v="Q70W68"/>
        <s v="Q73GS3"/>
        <s v="Q76M38"/>
        <s v="Q79BP8"/>
        <s v="Q79DP0"/>
        <s v="Q79SF0"/>
        <s v="Q7AXT8"/>
        <s v="Q7BLQ4"/>
        <s v="Q7D2P3"/>
        <s v="Q7D3S0"/>
        <s v="Q7PAP2"/>
        <s v="Q7WZM1"/>
        <s v="Q7X109"/>
        <s v="Q7X264"/>
        <s v="Q7X3F0"/>
        <s v="Q7X3L7"/>
        <s v="Q83UG8"/>
        <s v="Q84G58"/>
        <s v="Q84HS3"/>
        <s v="Q89B79"/>
        <s v="Q8GJ65"/>
        <s v="Q8KIM7"/>
        <s v="Q8KJL5"/>
        <s v="Q8KJN1"/>
        <s v="Q8P7Y0"/>
        <s v="Q8PJC0"/>
        <s v="Q8PRI6"/>
        <s v="Q8RPM7"/>
        <s v="Q8RPN3"/>
        <s v="Q8RSJ4"/>
        <s v="Q8VRD6"/>
        <s v="Q8VTA0"/>
        <s v="Q8XW93"/>
        <s v="Q91UQ7"/>
        <s v="Q91UX5"/>
        <s v="Q92JC7"/>
        <s v="Q92YZ5"/>
        <s v="Q93DC2"/>
        <s v="Q93UW8"/>
        <s v="Q93V31"/>
        <s v="Q981S6"/>
        <s v="Q98P51"/>
        <s v="Q9A5M9"/>
        <s v="Q9AHH5"/>
        <s v="Q9EUF9"/>
        <s v="Q9F245"/>
        <s v="Q9F524"/>
        <s v="Q9F5A0"/>
        <s v="Q9F5C4"/>
        <s v="Q9PBT5"/>
        <s v="Q9PHJ9"/>
        <s v="Q9R2G3"/>
        <s v="Q9R2I0"/>
        <s v="Q9RLS2"/>
        <s v="P54909"/>
        <s v="P55397"/>
        <s v="P17793"/>
        <s v="P0A3V9"/>
        <s v="Q9S3N1"/>
        <s v="Q6FYW8"/>
        <s v="Q2YIT7"/>
        <s v="P0C526"/>
        <s v="Q9RPY2"/>
        <s v="Q7CEG1"/>
        <s v="P0A3V8"/>
      </sharedItems>
    </cacheField>
    <cacheField name="Sequence_length" numFmtId="0">
      <sharedItems containsSemiMixedTypes="0" containsString="0" containsNumber="1" containsInteger="1" minValue="38" maxValue="964"/>
    </cacheField>
    <cacheField name="Pfam_AC" numFmtId="0">
      <sharedItems count="10">
        <s v="PF05101"/>
        <s v="PF12846"/>
        <s v="PF03135"/>
        <s v="PB038440"/>
        <s v="PB277890"/>
        <s v="PB079242"/>
        <s v="PB206920"/>
        <s v="PB460374"/>
        <s v="PB146390"/>
        <s v="PF01464"/>
      </sharedItems>
    </cacheField>
    <cacheField name="From" numFmtId="0">
      <sharedItems containsSemiMixedTypes="0" containsString="0" containsNumber="1" containsInteger="1" minValue="1" maxValue="895"/>
    </cacheField>
    <cacheField name="To" numFmtId="0">
      <sharedItems containsSemiMixedTypes="0" containsString="0" containsNumber="1" containsInteger="1" minValue="25" maxValue="962"/>
    </cacheField>
    <cacheField name="Pfam_seq_num" numFmtId="0">
      <sharedItems containsSemiMixedTypes="0" containsString="0" containsNumber="1" containsInteger="1" minValue="2" maxValue="14235"/>
    </cacheField>
    <cacheField name="Description" numFmtId="0">
      <sharedItems/>
    </cacheField>
    <cacheField name="t1" numFmtId="0">
      <sharedItems count="5">
        <s v="Bacteria"/>
        <s v="other sequences"/>
        <e v="#N/A"/>
        <s v="unclassified sequences"/>
        <s v="Eukaryota"/>
      </sharedItems>
    </cacheField>
    <cacheField name="t2" numFmtId="0">
      <sharedItems count="15">
        <s v=" Proteobacteria"/>
        <s v=" Nitrospirae"/>
        <s v=" Fusobacteria"/>
        <s v=" plasmids."/>
        <e v="#N/A"/>
        <s v=" Chlorobi"/>
        <s v=" environmental samples."/>
        <s v=" Acidobacteria"/>
        <s v=" Bacteroidetes"/>
        <s v=" Synergistetes"/>
        <s v=" Firmicutes"/>
        <s v=" metagenomes"/>
        <s v=" Spirochaetes"/>
        <s v=" Metazoa"/>
        <s v=" Proteobacteria."/>
      </sharedItems>
    </cacheField>
    <cacheField name="t3" numFmtId="0">
      <sharedItems containsMixedTypes="1" containsNumber="1" containsInteger="1" minValue="0" maxValue="0" count="17">
        <s v=" Betaproteobacteria"/>
        <s v=" Gammaproteobacteria"/>
        <s v=" Alphaproteobacteria"/>
        <s v=" Epsilonproteobacteria"/>
        <s v=" Nitrospirales"/>
        <s v=" Fusobacteriales"/>
        <n v="0"/>
        <e v="#N/A"/>
        <s v=" Chlorobia"/>
        <s v=" Deltaproteobacteria"/>
        <s v=" Acidobacteriales"/>
        <s v=" Bacteroidia"/>
        <s v=" Synergistia"/>
        <s v=" Negativicutes"/>
        <s v=" ecological metagenomes."/>
        <s v=" Spirochaetales"/>
        <s v=" Ecdysozoa"/>
      </sharedItems>
    </cacheField>
    <cacheField name="t4" numFmtId="0">
      <sharedItems containsMixedTypes="1" containsNumber="1" containsInteger="1" minValue="0" maxValue="0" count="45">
        <s v=" Burkholderiales"/>
        <s v=" Alteromonadales"/>
        <s v=" Rhodobacterales"/>
        <s v=" Campylobacterales"/>
        <s v=" Aeromonadales"/>
        <s v=" Nitrospiraceae"/>
        <s v=" Pseudomonadales"/>
        <s v=" Sphingomonadales"/>
        <s v=" OMG group"/>
        <s v=" Enterobacteriales"/>
        <s v=" Rhizobiales"/>
        <s v=" Rickettsiales"/>
        <s v=" Rhodospirillales"/>
        <s v=" Legionellales"/>
        <s v=" Fusobacteriaceae"/>
        <n v="0"/>
        <e v="#N/A"/>
        <s v=" Xanthomonadales"/>
        <s v=" Caulobacterales"/>
        <s v=" Vibrionales"/>
        <s v=" Chlorobiales"/>
        <s v=" Acidithiobacillales"/>
        <s v=" Chromatiales"/>
        <s v=" Myxococcales"/>
        <s v=" Acidobacteriaceae"/>
        <s v=" Bacteroidales"/>
        <s v=" Neisseriales"/>
        <s v=" Desulfovibrionales"/>
        <s v=" Desulfuromonadales"/>
        <s v=" Methylophilales"/>
        <s v=" Leptotrichiaceae"/>
        <s v="Candidatus Accumulibacter."/>
        <s v=" Synergistales"/>
        <s v=" Pasteurellales"/>
        <s v=" Burkholderiales."/>
        <s v=" Parvularculales"/>
        <s v=" Selenomonadales"/>
        <s v=" Nitrosomonadales"/>
        <s v=" Polymorphum."/>
        <s v=" Spirochaetaceae"/>
        <s v=" Methylococcales"/>
        <s v=" Cardiobacteriales"/>
        <s v=" Arthropoda"/>
        <s v=" Rhodocyclales"/>
        <s v=" Desulfobacterales"/>
      </sharedItems>
    </cacheField>
    <cacheField name="t5" numFmtId="0">
      <sharedItems containsMixedTypes="1" containsNumber="1" containsInteger="1" minValue="0" maxValue="0" count="74">
        <s v="Burkholderiaceae"/>
        <s v="Shewanellaceae"/>
        <s v="Rhodobacteraceae"/>
        <s v="Comamonadaceae"/>
        <s v="Campylobacteraceae"/>
        <s v="Aeromonadaceae"/>
        <s v=" Leptospirillum."/>
        <s v="Pseudomonadaceae"/>
        <s v="Hyphomonadaceae"/>
        <s v="Erythrobacteraceae"/>
        <s v=" OM60 clade"/>
        <s v="Enterobacteriaceae"/>
        <s v="Rhizobiaceae"/>
        <s v="Rickettsiaceae"/>
        <s v="Bradyrhizobiaceae"/>
        <s v="Acetobacteraceae"/>
        <s v="Legionellaceae"/>
        <s v="Fusobacterium."/>
        <s v="Sphingomonadaceae"/>
        <s v="Brucellaceae"/>
        <n v="0"/>
        <s v="Rhodobiaceae"/>
        <s v="Xanthobacteraceae"/>
        <s v="Coxiellaceae"/>
        <e v="#N/A"/>
        <s v="Alcaligenaceae"/>
        <s v="Bartonellaceae"/>
        <s v="Xanthomonadaceae"/>
        <s v="Caulobacteraceae"/>
        <s v="Oxalobacteraceae"/>
        <s v="Methylobacteriaceae"/>
        <s v="Vibrionaceae"/>
        <s v="Leptothrix."/>
        <s v="Anaplasmataceae"/>
        <s v=" Chlorobiaceae"/>
        <s v="Alcaligenaceae."/>
        <s v="Acidithiobacillaceae"/>
        <s v="Ectothiorhodospiraceae"/>
        <s v="Cystobacterineae"/>
        <s v="Rhodobacteraceae."/>
        <s v="Acidobacterium."/>
        <s v=" Bacteroidaceae"/>
        <s v="Helicobacteraceae"/>
        <s v="Neisseriaceae"/>
        <s v="Desulfovibrionaceae"/>
        <s v="Geobacteraceae"/>
        <s v="Methylophilaceae"/>
        <s v="Leptotrichia."/>
        <s v=" Synergistaceae"/>
        <s v="Pasteurellaceae"/>
        <s v="Halothiobacillaceae"/>
        <s v="Moraxellaceae"/>
        <s v="Streptobacillus."/>
        <s v="Thiomonas."/>
        <s v="Parvularculaceae"/>
        <s v=" Ilyobacter."/>
        <s v="Hyphomicrobiaceae"/>
        <s v=" Veillonellaceae"/>
        <s v="Alteromonadaceae"/>
        <s v="Enterobacteriaceae."/>
        <s v="Sutterellaceae"/>
        <s v="Succinivibrionaceae"/>
        <s v="Phyllobacteriaceae"/>
        <s v="Terriglobus."/>
        <s v="Nitrosomonadaceae"/>
        <s v=" Treponema."/>
        <s v="Bradyrhizobiaceae."/>
        <s v="Rhodospirillaceae"/>
        <s v="Methylococcaceae"/>
        <s v="Cardiobacteriaceae"/>
        <s v=" Hexapoda"/>
        <s v="Aurantimonadaceae"/>
        <s v="Rhodocyclaceae"/>
        <s v="Desulfobulbaceae"/>
      </sharedItems>
    </cacheField>
    <cacheField name="t6" numFmtId="0">
      <sharedItems containsMixedTypes="1" containsNumber="1" containsInteger="1" minValue="0" maxValue="0" count="145">
        <s v=" Burkholderia"/>
        <s v=" Shewanella."/>
        <s v=" Paracoccus."/>
        <s v=" Acidovorax."/>
        <s v=" Polaromonas."/>
        <s v=" Campylobacter."/>
        <s v=" Aeromonas."/>
        <n v="0"/>
        <s v=" Sagittula."/>
        <s v=" Pseudomonas."/>
        <s v=" Roseovarius."/>
        <s v=" Sulfitobacter."/>
        <s v=" Oceanicola."/>
        <s v=" Oceanicaulis."/>
        <s v=" Maritimibacter."/>
        <s v=" Erythrobacter."/>
        <s v=" Roseobacter."/>
        <s v="Congregibacter."/>
        <s v=" Klebsiella."/>
        <s v=" Sinorhizobium/Ensifer group"/>
        <s v=" Rhodobacter."/>
        <s v=" Rickettsieae"/>
        <s v=" Bradyrhizobium."/>
        <s v=" Acidiphilium."/>
        <s v=" Legionella."/>
        <s v=" Sphingomonas."/>
        <s v=" Brucella."/>
        <s v=" Rhizobium/Agrobacterium group"/>
        <s v=" Limnobacter."/>
        <s v=" Ochrobactrum."/>
        <s v=" Yersinia."/>
        <s v=" Parvibaculum."/>
        <s v=" Xanthobacter."/>
        <s v=" Comamonas."/>
        <s v=" Salmonella."/>
        <s v=" Cronobacter."/>
        <s v=" Citrobacter."/>
        <s v=" Azorhizobium."/>
        <s v=" Dinoroseobacter."/>
        <s v=" Rickettsiella."/>
        <s v=" Delftia."/>
        <s v=" Oceanibulbus."/>
        <e v="#N/A"/>
        <s v=" Gluconacetobacter."/>
        <s v=" Bordetella."/>
        <s v=" Bartonella."/>
        <s v=" Xanthomonas."/>
        <s v=" Caulobacter."/>
        <s v=" Collimonas."/>
        <s v=" Escherichia."/>
        <s v=" Burkholderia."/>
        <s v=" Methylobacterium."/>
        <s v=" Proteus."/>
        <s v=" Aliivibrio."/>
        <s v=" Stenotrophomonas"/>
        <s v=" Xylella."/>
        <s v=" Shigella."/>
        <s v=" Ralstonia."/>
        <s v=" Erwinia."/>
        <s v=" Wolbachieae"/>
        <s v=" Phenylobacterium."/>
        <s v="Prosthecochloris."/>
        <s v=" Brevundimonas."/>
        <s v=" Acidithiobacillus."/>
        <s v=" Oligotropha."/>
        <s v=" Thioalkalivibrio."/>
        <s v=" Myxococcaceae"/>
        <s v=" Anaplasma."/>
        <s v=" Labrenzia."/>
        <s v=" Azotobacter."/>
        <s v="Bacteroides."/>
        <s v=" Helicobacter."/>
        <s v=" Kingella."/>
        <s v=" Variovorax."/>
        <s v=" Neisseria."/>
        <s v=" Desulfovibrio."/>
        <s v=" Dickeya."/>
        <s v=" Geobacter."/>
        <s v=" Neorickettsia."/>
        <s v=" Methylovorus."/>
        <s v=" Hirschia."/>
        <s v=" Zymomonas."/>
        <s v=" Ruegeria."/>
        <s v="Jonquetella."/>
        <s v=" Aggregatibacter."/>
        <s v=" Halothiobacillus."/>
        <s v=" Acinetobacter."/>
        <s v=" Providencia."/>
        <s v=" Enterobacter"/>
        <s v=" Achromobacter."/>
        <s v=" Sphingobium."/>
        <s v=" Afipia."/>
        <s v=" Photorhabdus."/>
        <s v=" Parvularcula."/>
        <s v=" Roseibium."/>
        <s v=" Ketogulonicigenium."/>
        <s v=" Rhodomicrobium."/>
        <s v="Selenomonas."/>
        <s v=" Marinobacter."/>
        <s v=" Edwardsiella."/>
        <s v=" Bilophila."/>
        <s v=" Rhodopseudomonas."/>
        <s v=" Sutterella."/>
        <s v=" Succinatimonas."/>
        <s v=" Asticcacaulis."/>
        <s v=" Mesorhizobium."/>
        <s v=" Alicycliphilus."/>
        <s v=" Serratia"/>
        <s v=" Nitrosomonas."/>
        <s v=" Pseudomonas"/>
        <s v=" Parasutterella."/>
        <s v=" Pusillimonas."/>
        <s v="Veillonella."/>
        <s v="Centipeda."/>
        <s v=" Novosphingobium."/>
        <s v=" Cupriavidus."/>
        <s v=" Haemophilus."/>
        <s v=" Vibrio."/>
        <s v=" aphid secondary symbionts"/>
        <s v=" Candidatus Glomeribacter."/>
        <s v=" Rhodospirillum."/>
        <s v=" Morganella."/>
        <s v=" Pelagibacterium."/>
        <s v=" Methylomicrobium."/>
        <s v=" Gluconobacter."/>
        <s v=" Pseudoxanthomonas."/>
        <s v=" Citrobacter"/>
        <s v=" Cardiobacterium."/>
        <s v=" Rahnella."/>
        <s v="Megamonas."/>
        <s v=" Insecta"/>
        <s v=" Serratia."/>
        <s v=" Citreicella."/>
        <s v=" Enterobacter."/>
        <s v=" Fulvimarina."/>
        <s v=" Chelativorans."/>
        <s v=" Sphingopyxis."/>
        <s v=" Nitrobacter."/>
        <s v=" Albidiferax."/>
        <s v=" Ehrlichia."/>
        <s v=" Anaplasma"/>
        <s v=" Dichelobacter."/>
        <s v=" Aromatoleum."/>
        <s v=" Desulfotalea."/>
        <s v=" Photobacterium."/>
      </sharedItems>
    </cacheField>
    <cacheField name="t7" numFmtId="0">
      <sharedItems containsMixedTypes="1" containsNumber="1" containsInteger="1" minValue="0" maxValue="0" count="21">
        <s v=" Burkholderia cepacia complex."/>
        <n v="0"/>
        <s v=" Sinorhizobium."/>
        <s v=" Orientia."/>
        <s v=" Agrobacterium"/>
        <s v=" Rickettsia"/>
        <s v=" Agrobacterium."/>
        <e v="#N/A"/>
        <s v="Stenotrophomonas maltophilia group."/>
        <s v=" Wolbachia."/>
        <s v=" Rhizobium."/>
        <s v=" Anaeromyxobacter."/>
        <s v=" pseudomallei group."/>
        <s v=" Enterobacter cloacae complex."/>
        <s v=" Serratia symbiotica."/>
        <s v=" Pseudomonas amygdali."/>
        <s v=" Pseudomonas syringae."/>
        <s v=" Candidatus Regiella."/>
        <s v=" Citrobacter freundii complex."/>
        <s v="Pterygota"/>
        <s v=" phagocytophilum group."/>
      </sharedItems>
    </cacheField>
    <cacheField name="t8" numFmtId="0">
      <sharedItems containsMixedTypes="1" containsNumber="1" containsInteger="1" minValue="0" maxValue="0" count="8">
        <n v="0"/>
        <s v="Agrobacterium tumefaciens complex."/>
        <s v=" belli group."/>
        <s v=" spotted fever group."/>
        <e v="#N/A"/>
        <s v=" typhus group."/>
        <s v=" Neoptera"/>
        <s v=" spotted fever group"/>
      </sharedItems>
    </cacheField>
    <cacheField name="t9" numFmtId="0">
      <sharedItems containsMixedTypes="1" containsNumber="1" containsInteger="1" minValue="0" maxValue="0" count="4">
        <n v="0"/>
        <e v="#N/A"/>
        <s v=" Endopterygota"/>
        <s v="Rickettsia sibirica subgroup."/>
      </sharedItems>
    </cacheField>
    <cacheField name="Domen's length-1" numFmtId="0">
      <sharedItems containsSemiMixedTypes="0" containsString="0" containsNumber="1" containsInteger="1" minValue="24" maxValue="304"/>
    </cacheField>
  </cacheFields>
</pivotCacheDefinition>
</file>

<file path=xl/pivotCache/pivotCacheRecords1.xml><?xml version="1.0" encoding="utf-8"?>
<pivotCacheRecords xmlns="http://schemas.openxmlformats.org/spreadsheetml/2006/main" xmlns:r="http://schemas.openxmlformats.org/officeDocument/2006/relationships" count="1242">
  <r>
    <s v="A0AXC9_BURCH"/>
    <x v="0"/>
    <n v="106"/>
    <x v="0"/>
    <n v="1"/>
    <n v="95"/>
    <n v="967"/>
    <s v="PF05101.8 Type IV secretory pathway, VirB3-like protein"/>
    <x v="0"/>
    <x v="0"/>
    <x v="0"/>
    <x v="0"/>
    <x v="0"/>
    <x v="0"/>
    <x v="0"/>
    <x v="0"/>
    <x v="0"/>
    <n v="94"/>
  </r>
  <r>
    <s v="A0KUP9_SHESA"/>
    <x v="1"/>
    <n v="89"/>
    <x v="0"/>
    <n v="1"/>
    <n v="87"/>
    <n v="967"/>
    <s v="PF05101.8 Type IV secretory pathway, VirB3-like protein"/>
    <x v="0"/>
    <x v="0"/>
    <x v="1"/>
    <x v="1"/>
    <x v="1"/>
    <x v="1"/>
    <x v="1"/>
    <x v="0"/>
    <x v="0"/>
    <n v="86"/>
  </r>
  <r>
    <s v="A1AYC7_PARDP"/>
    <x v="2"/>
    <n v="93"/>
    <x v="0"/>
    <n v="1"/>
    <n v="91"/>
    <n v="967"/>
    <s v="PF05101.8 Type IV secretory pathway, VirB3-like protein"/>
    <x v="0"/>
    <x v="0"/>
    <x v="2"/>
    <x v="2"/>
    <x v="2"/>
    <x v="2"/>
    <x v="1"/>
    <x v="0"/>
    <x v="0"/>
    <n v="90"/>
  </r>
  <r>
    <s v="A1B238_PARDP"/>
    <x v="3"/>
    <n v="97"/>
    <x v="0"/>
    <n v="2"/>
    <n v="95"/>
    <n v="967"/>
    <s v="PF05101.8 Type IV secretory pathway, VirB3-like protein"/>
    <x v="0"/>
    <x v="0"/>
    <x v="2"/>
    <x v="2"/>
    <x v="2"/>
    <x v="2"/>
    <x v="1"/>
    <x v="0"/>
    <x v="0"/>
    <n v="93"/>
  </r>
  <r>
    <s v="A1B6Y3_PARDP"/>
    <x v="4"/>
    <n v="93"/>
    <x v="0"/>
    <n v="2"/>
    <n v="91"/>
    <n v="967"/>
    <s v="PF05101.8 Type IV secretory pathway, VirB3-like protein"/>
    <x v="0"/>
    <x v="0"/>
    <x v="2"/>
    <x v="2"/>
    <x v="2"/>
    <x v="2"/>
    <x v="1"/>
    <x v="0"/>
    <x v="0"/>
    <n v="89"/>
  </r>
  <r>
    <s v="A1TK40_ACIAC"/>
    <x v="5"/>
    <n v="89"/>
    <x v="0"/>
    <n v="1"/>
    <n v="87"/>
    <n v="967"/>
    <s v="PF05101.8 Type IV secretory pathway, VirB3-like protein"/>
    <x v="0"/>
    <x v="0"/>
    <x v="0"/>
    <x v="0"/>
    <x v="3"/>
    <x v="3"/>
    <x v="1"/>
    <x v="0"/>
    <x v="0"/>
    <n v="86"/>
  </r>
  <r>
    <s v="A1VQ78_POLNA"/>
    <x v="6"/>
    <n v="107"/>
    <x v="0"/>
    <n v="1"/>
    <n v="95"/>
    <n v="967"/>
    <s v="PF05101.8 Type IV secretory pathway, VirB3-like protein"/>
    <x v="0"/>
    <x v="0"/>
    <x v="0"/>
    <x v="0"/>
    <x v="3"/>
    <x v="4"/>
    <x v="1"/>
    <x v="0"/>
    <x v="0"/>
    <n v="94"/>
  </r>
  <r>
    <s v="A1VV02_POLNA"/>
    <x v="7"/>
    <n v="94"/>
    <x v="0"/>
    <n v="1"/>
    <n v="91"/>
    <n v="967"/>
    <s v="PF05101.8 Type IV secretory pathway, VirB3-like protein"/>
    <x v="0"/>
    <x v="0"/>
    <x v="0"/>
    <x v="0"/>
    <x v="3"/>
    <x v="4"/>
    <x v="1"/>
    <x v="0"/>
    <x v="0"/>
    <n v="90"/>
  </r>
  <r>
    <s v="A1W9X5_ACISJ"/>
    <x v="8"/>
    <n v="90"/>
    <x v="0"/>
    <n v="1"/>
    <n v="88"/>
    <n v="967"/>
    <s v="PF05101.8 Type IV secretory pathway, VirB3-like protein"/>
    <x v="0"/>
    <x v="0"/>
    <x v="0"/>
    <x v="0"/>
    <x v="3"/>
    <x v="3"/>
    <x v="1"/>
    <x v="0"/>
    <x v="0"/>
    <n v="87"/>
  </r>
  <r>
    <s v="A1WDP6_ACISJ"/>
    <x v="9"/>
    <n v="103"/>
    <x v="0"/>
    <n v="1"/>
    <n v="87"/>
    <n v="967"/>
    <s v="PF05101.8 Type IV secretory pathway, VirB3-like protein"/>
    <x v="0"/>
    <x v="0"/>
    <x v="0"/>
    <x v="0"/>
    <x v="3"/>
    <x v="3"/>
    <x v="1"/>
    <x v="0"/>
    <x v="0"/>
    <n v="86"/>
  </r>
  <r>
    <s v="A1WZW8_CAMJJ"/>
    <x v="10"/>
    <n v="922"/>
    <x v="1"/>
    <n v="545"/>
    <n v="845"/>
    <n v="6551"/>
    <s v="PF12846.2 AAA-like domain"/>
    <x v="0"/>
    <x v="0"/>
    <x v="3"/>
    <x v="3"/>
    <x v="4"/>
    <x v="5"/>
    <x v="1"/>
    <x v="0"/>
    <x v="0"/>
    <n v="300"/>
  </r>
  <r>
    <s v="A1WZW8_CAMJJ"/>
    <x v="10"/>
    <n v="922"/>
    <x v="2"/>
    <n v="276"/>
    <n v="482"/>
    <n v="1506"/>
    <s v="PF03135.9 CagE, TrbE, VirB family, component of type IV transporter system"/>
    <x v="0"/>
    <x v="0"/>
    <x v="3"/>
    <x v="3"/>
    <x v="4"/>
    <x v="5"/>
    <x v="1"/>
    <x v="0"/>
    <x v="0"/>
    <n v="206"/>
  </r>
  <r>
    <s v="A1WZW8_CAMJJ"/>
    <x v="10"/>
    <n v="922"/>
    <x v="0"/>
    <n v="1"/>
    <n v="87"/>
    <n v="967"/>
    <s v="PF05101.8 Type IV secretory pathway, VirB3-like protein"/>
    <x v="0"/>
    <x v="0"/>
    <x v="3"/>
    <x v="3"/>
    <x v="4"/>
    <x v="5"/>
    <x v="1"/>
    <x v="0"/>
    <x v="0"/>
    <n v="86"/>
  </r>
  <r>
    <s v="A1YBN1_9GAMM"/>
    <x v="11"/>
    <n v="113"/>
    <x v="0"/>
    <n v="1"/>
    <n v="94"/>
    <n v="967"/>
    <s v="PF05101.8 Type IV secretory pathway, VirB3-like protein"/>
    <x v="0"/>
    <x v="0"/>
    <x v="1"/>
    <x v="4"/>
    <x v="5"/>
    <x v="6"/>
    <x v="1"/>
    <x v="0"/>
    <x v="0"/>
    <n v="93"/>
  </r>
  <r>
    <s v="A3EW08_9BACT"/>
    <x v="12"/>
    <n v="104"/>
    <x v="0"/>
    <n v="1"/>
    <n v="89"/>
    <n v="967"/>
    <s v="PF05101.8 Type IV secretory pathway, VirB3-like protein"/>
    <x v="0"/>
    <x v="1"/>
    <x v="4"/>
    <x v="5"/>
    <x v="6"/>
    <x v="7"/>
    <x v="1"/>
    <x v="0"/>
    <x v="0"/>
    <n v="88"/>
  </r>
  <r>
    <s v="A3K4J3_9RHOB"/>
    <x v="13"/>
    <n v="92"/>
    <x v="0"/>
    <n v="1"/>
    <n v="84"/>
    <n v="967"/>
    <s v="PF05101.8 Type IV secretory pathway, VirB3-like protein"/>
    <x v="0"/>
    <x v="0"/>
    <x v="2"/>
    <x v="2"/>
    <x v="2"/>
    <x v="8"/>
    <x v="1"/>
    <x v="0"/>
    <x v="0"/>
    <n v="83"/>
  </r>
  <r>
    <s v="A3LA76_PSEAI"/>
    <x v="14"/>
    <n v="89"/>
    <x v="0"/>
    <n v="1"/>
    <n v="88"/>
    <n v="967"/>
    <s v="PF05101.8 Type IV secretory pathway, VirB3-like protein"/>
    <x v="0"/>
    <x v="0"/>
    <x v="1"/>
    <x v="6"/>
    <x v="7"/>
    <x v="9"/>
    <x v="1"/>
    <x v="0"/>
    <x v="0"/>
    <n v="87"/>
  </r>
  <r>
    <s v="A3SS19_9RHOB"/>
    <x v="15"/>
    <n v="92"/>
    <x v="0"/>
    <n v="1"/>
    <n v="87"/>
    <n v="967"/>
    <s v="PF05101.8 Type IV secretory pathway, VirB3-like protein"/>
    <x v="0"/>
    <x v="0"/>
    <x v="2"/>
    <x v="2"/>
    <x v="2"/>
    <x v="10"/>
    <x v="1"/>
    <x v="0"/>
    <x v="0"/>
    <n v="86"/>
  </r>
  <r>
    <s v="A3T2L4_9RHOB"/>
    <x v="16"/>
    <n v="63"/>
    <x v="0"/>
    <n v="1"/>
    <n v="59"/>
    <n v="967"/>
    <s v="PF05101.8 Type IV secretory pathway, VirB3-like protein"/>
    <x v="0"/>
    <x v="0"/>
    <x v="2"/>
    <x v="2"/>
    <x v="2"/>
    <x v="11"/>
    <x v="1"/>
    <x v="0"/>
    <x v="0"/>
    <n v="58"/>
  </r>
  <r>
    <s v="A3T386_9RHOB"/>
    <x v="17"/>
    <n v="92"/>
    <x v="0"/>
    <n v="1"/>
    <n v="87"/>
    <n v="967"/>
    <s v="PF05101.8 Type IV secretory pathway, VirB3-like protein"/>
    <x v="0"/>
    <x v="0"/>
    <x v="2"/>
    <x v="2"/>
    <x v="2"/>
    <x v="11"/>
    <x v="1"/>
    <x v="0"/>
    <x v="0"/>
    <n v="86"/>
  </r>
  <r>
    <s v="A3TZH8_9RHOB"/>
    <x v="18"/>
    <n v="92"/>
    <x v="0"/>
    <n v="1"/>
    <n v="88"/>
    <n v="967"/>
    <s v="PF05101.8 Type IV secretory pathway, VirB3-like protein"/>
    <x v="0"/>
    <x v="0"/>
    <x v="2"/>
    <x v="2"/>
    <x v="2"/>
    <x v="12"/>
    <x v="1"/>
    <x v="0"/>
    <x v="0"/>
    <n v="87"/>
  </r>
  <r>
    <s v="A3U059_9RHOB"/>
    <x v="19"/>
    <n v="92"/>
    <x v="0"/>
    <n v="1"/>
    <n v="88"/>
    <n v="967"/>
    <s v="PF05101.8 Type IV secretory pathway, VirB3-like protein"/>
    <x v="0"/>
    <x v="0"/>
    <x v="2"/>
    <x v="2"/>
    <x v="2"/>
    <x v="12"/>
    <x v="1"/>
    <x v="0"/>
    <x v="0"/>
    <n v="87"/>
  </r>
  <r>
    <s v="A3U3A5_9RHOB"/>
    <x v="20"/>
    <n v="92"/>
    <x v="0"/>
    <n v="1"/>
    <n v="88"/>
    <n v="967"/>
    <s v="PF05101.8 Type IV secretory pathway, VirB3-like protein"/>
    <x v="0"/>
    <x v="0"/>
    <x v="2"/>
    <x v="2"/>
    <x v="2"/>
    <x v="12"/>
    <x v="1"/>
    <x v="0"/>
    <x v="0"/>
    <n v="87"/>
  </r>
  <r>
    <s v="A3U3F7_9RHOB"/>
    <x v="21"/>
    <n v="67"/>
    <x v="0"/>
    <n v="1"/>
    <n v="62"/>
    <n v="967"/>
    <s v="PF05101.8 Type IV secretory pathway, VirB3-like protein"/>
    <x v="0"/>
    <x v="0"/>
    <x v="2"/>
    <x v="2"/>
    <x v="2"/>
    <x v="12"/>
    <x v="1"/>
    <x v="0"/>
    <x v="0"/>
    <n v="61"/>
  </r>
  <r>
    <s v="A3UHM3_9RHOB"/>
    <x v="22"/>
    <n v="89"/>
    <x v="0"/>
    <n v="1"/>
    <n v="87"/>
    <n v="967"/>
    <s v="PF05101.8 Type IV secretory pathway, VirB3-like protein"/>
    <x v="0"/>
    <x v="0"/>
    <x v="2"/>
    <x v="2"/>
    <x v="8"/>
    <x v="13"/>
    <x v="1"/>
    <x v="0"/>
    <x v="0"/>
    <n v="86"/>
  </r>
  <r>
    <s v="A3VIX0_9RHOB"/>
    <x v="23"/>
    <n v="92"/>
    <x v="0"/>
    <n v="1"/>
    <n v="86"/>
    <n v="967"/>
    <s v="PF05101.8 Type IV secretory pathway, VirB3-like protein"/>
    <x v="0"/>
    <x v="0"/>
    <x v="2"/>
    <x v="2"/>
    <x v="2"/>
    <x v="14"/>
    <x v="1"/>
    <x v="0"/>
    <x v="0"/>
    <n v="85"/>
  </r>
  <r>
    <s v="A3VJ89_9RHOB"/>
    <x v="24"/>
    <n v="92"/>
    <x v="0"/>
    <n v="1"/>
    <n v="88"/>
    <n v="967"/>
    <s v="PF05101.8 Type IV secretory pathway, VirB3-like protein"/>
    <x v="0"/>
    <x v="0"/>
    <x v="2"/>
    <x v="2"/>
    <x v="2"/>
    <x v="14"/>
    <x v="1"/>
    <x v="0"/>
    <x v="0"/>
    <n v="87"/>
  </r>
  <r>
    <s v="A3W3E4_9RHOB"/>
    <x v="25"/>
    <n v="92"/>
    <x v="0"/>
    <n v="1"/>
    <n v="87"/>
    <n v="967"/>
    <s v="PF05101.8 Type IV secretory pathway, VirB3-like protein"/>
    <x v="0"/>
    <x v="0"/>
    <x v="2"/>
    <x v="2"/>
    <x v="2"/>
    <x v="10"/>
    <x v="1"/>
    <x v="0"/>
    <x v="0"/>
    <n v="86"/>
  </r>
  <r>
    <s v="A3W6D6_9RHOB"/>
    <x v="26"/>
    <n v="91"/>
    <x v="0"/>
    <n v="1"/>
    <n v="82"/>
    <n v="967"/>
    <s v="PF05101.8 Type IV secretory pathway, VirB3-like protein"/>
    <x v="0"/>
    <x v="0"/>
    <x v="2"/>
    <x v="2"/>
    <x v="2"/>
    <x v="10"/>
    <x v="1"/>
    <x v="0"/>
    <x v="0"/>
    <n v="81"/>
  </r>
  <r>
    <s v="A3W8H4_9RHOB"/>
    <x v="27"/>
    <n v="90"/>
    <x v="0"/>
    <n v="1"/>
    <n v="81"/>
    <n v="967"/>
    <s v="PF05101.8 Type IV secretory pathway, VirB3-like protein"/>
    <x v="0"/>
    <x v="0"/>
    <x v="2"/>
    <x v="2"/>
    <x v="2"/>
    <x v="10"/>
    <x v="1"/>
    <x v="0"/>
    <x v="0"/>
    <n v="80"/>
  </r>
  <r>
    <s v="A3W931_9RHOB"/>
    <x v="28"/>
    <n v="92"/>
    <x v="0"/>
    <n v="1"/>
    <n v="88"/>
    <n v="967"/>
    <s v="PF05101.8 Type IV secretory pathway, VirB3-like protein"/>
    <x v="0"/>
    <x v="0"/>
    <x v="2"/>
    <x v="2"/>
    <x v="2"/>
    <x v="10"/>
    <x v="1"/>
    <x v="0"/>
    <x v="0"/>
    <n v="87"/>
  </r>
  <r>
    <s v="A3WHY5_9SPHN"/>
    <x v="29"/>
    <n v="94"/>
    <x v="0"/>
    <n v="1"/>
    <n v="90"/>
    <n v="967"/>
    <s v="PF05101.8 Type IV secretory pathway, VirB3-like protein"/>
    <x v="0"/>
    <x v="0"/>
    <x v="2"/>
    <x v="7"/>
    <x v="9"/>
    <x v="15"/>
    <x v="1"/>
    <x v="0"/>
    <x v="0"/>
    <n v="89"/>
  </r>
  <r>
    <s v="A3XDV8_9RHOB"/>
    <x v="30"/>
    <n v="92"/>
    <x v="0"/>
    <n v="1"/>
    <n v="87"/>
    <n v="967"/>
    <s v="PF05101.8 Type IV secretory pathway, VirB3-like protein"/>
    <x v="0"/>
    <x v="0"/>
    <x v="2"/>
    <x v="2"/>
    <x v="2"/>
    <x v="16"/>
    <x v="1"/>
    <x v="0"/>
    <x v="0"/>
    <n v="86"/>
  </r>
  <r>
    <s v="A3XE97_9RHOB"/>
    <x v="31"/>
    <n v="92"/>
    <x v="0"/>
    <n v="1"/>
    <n v="88"/>
    <n v="967"/>
    <s v="PF05101.8 Type IV secretory pathway, VirB3-like protein"/>
    <x v="0"/>
    <x v="0"/>
    <x v="2"/>
    <x v="2"/>
    <x v="2"/>
    <x v="16"/>
    <x v="1"/>
    <x v="0"/>
    <x v="0"/>
    <n v="87"/>
  </r>
  <r>
    <s v="A3ZFR7_CAMJU"/>
    <x v="32"/>
    <n v="922"/>
    <x v="1"/>
    <n v="545"/>
    <n v="845"/>
    <n v="6551"/>
    <s v="PF12846.2 AAA-like domain"/>
    <x v="0"/>
    <x v="0"/>
    <x v="3"/>
    <x v="3"/>
    <x v="4"/>
    <x v="5"/>
    <x v="1"/>
    <x v="0"/>
    <x v="0"/>
    <n v="300"/>
  </r>
  <r>
    <s v="A3ZFR7_CAMJU"/>
    <x v="32"/>
    <n v="922"/>
    <x v="2"/>
    <n v="276"/>
    <n v="482"/>
    <n v="1506"/>
    <s v="PF03135.9 CagE, TrbE, VirB family, component of type IV transporter system"/>
    <x v="0"/>
    <x v="0"/>
    <x v="3"/>
    <x v="3"/>
    <x v="4"/>
    <x v="5"/>
    <x v="1"/>
    <x v="0"/>
    <x v="0"/>
    <n v="206"/>
  </r>
  <r>
    <s v="A3ZFR7_CAMJU"/>
    <x v="32"/>
    <n v="922"/>
    <x v="0"/>
    <n v="1"/>
    <n v="87"/>
    <n v="967"/>
    <s v="PF05101.8 Type IV secretory pathway, VirB3-like protein"/>
    <x v="0"/>
    <x v="0"/>
    <x v="3"/>
    <x v="3"/>
    <x v="4"/>
    <x v="5"/>
    <x v="1"/>
    <x v="0"/>
    <x v="0"/>
    <n v="86"/>
  </r>
  <r>
    <s v="A4AAL4_9GAMM"/>
    <x v="33"/>
    <n v="89"/>
    <x v="0"/>
    <n v="1"/>
    <n v="88"/>
    <n v="967"/>
    <s v="PF05101.8 Type IV secretory pathway, VirB3-like protein"/>
    <x v="0"/>
    <x v="0"/>
    <x v="1"/>
    <x v="8"/>
    <x v="10"/>
    <x v="17"/>
    <x v="1"/>
    <x v="0"/>
    <x v="0"/>
    <n v="87"/>
  </r>
  <r>
    <s v="A4GZG0_KLEPN"/>
    <x v="34"/>
    <n v="912"/>
    <x v="1"/>
    <n v="532"/>
    <n v="827"/>
    <n v="6551"/>
    <s v="PF12846.2 AAA-like domain"/>
    <x v="0"/>
    <x v="0"/>
    <x v="1"/>
    <x v="9"/>
    <x v="11"/>
    <x v="18"/>
    <x v="1"/>
    <x v="0"/>
    <x v="0"/>
    <n v="295"/>
  </r>
  <r>
    <s v="A4GZG0_KLEPN"/>
    <x v="34"/>
    <n v="912"/>
    <x v="2"/>
    <n v="267"/>
    <n v="470"/>
    <n v="1506"/>
    <s v="PF03135.9 CagE, TrbE, VirB family, component of type IV transporter system"/>
    <x v="0"/>
    <x v="0"/>
    <x v="1"/>
    <x v="9"/>
    <x v="11"/>
    <x v="18"/>
    <x v="1"/>
    <x v="0"/>
    <x v="0"/>
    <n v="203"/>
  </r>
  <r>
    <s v="A4GZG0_KLEPN"/>
    <x v="34"/>
    <n v="912"/>
    <x v="3"/>
    <n v="85"/>
    <n v="166"/>
    <n v="22"/>
    <s v="PB038440"/>
    <x v="0"/>
    <x v="0"/>
    <x v="1"/>
    <x v="9"/>
    <x v="11"/>
    <x v="18"/>
    <x v="1"/>
    <x v="0"/>
    <x v="0"/>
    <n v="81"/>
  </r>
  <r>
    <s v="A4GZG0_KLEPN"/>
    <x v="34"/>
    <n v="912"/>
    <x v="0"/>
    <n v="1"/>
    <n v="84"/>
    <n v="967"/>
    <s v="PF05101.8 Type IV secretory pathway, VirB3-like protein"/>
    <x v="0"/>
    <x v="0"/>
    <x v="1"/>
    <x v="9"/>
    <x v="11"/>
    <x v="18"/>
    <x v="1"/>
    <x v="0"/>
    <x v="0"/>
    <n v="83"/>
  </r>
  <r>
    <s v="A4JR13_BURVG"/>
    <x v="35"/>
    <n v="106"/>
    <x v="0"/>
    <n v="1"/>
    <n v="95"/>
    <n v="967"/>
    <s v="PF05101.8 Type IV secretory pathway, VirB3-like protein"/>
    <x v="0"/>
    <x v="0"/>
    <x v="0"/>
    <x v="0"/>
    <x v="0"/>
    <x v="0"/>
    <x v="0"/>
    <x v="0"/>
    <x v="0"/>
    <n v="94"/>
  </r>
  <r>
    <s v="A4JUP3_BURVG"/>
    <x v="36"/>
    <n v="87"/>
    <x v="0"/>
    <n v="1"/>
    <n v="67"/>
    <n v="967"/>
    <s v="PF05101.8 Type IV secretory pathway, VirB3-like protein"/>
    <x v="0"/>
    <x v="0"/>
    <x v="0"/>
    <x v="0"/>
    <x v="0"/>
    <x v="0"/>
    <x v="0"/>
    <x v="0"/>
    <x v="0"/>
    <n v="66"/>
  </r>
  <r>
    <s v="A4KVR9_SINMM"/>
    <x v="37"/>
    <n v="99"/>
    <x v="0"/>
    <n v="1"/>
    <n v="92"/>
    <n v="967"/>
    <s v="PF05101.8 Type IV secretory pathway, VirB3-like protein"/>
    <x v="0"/>
    <x v="0"/>
    <x v="2"/>
    <x v="10"/>
    <x v="12"/>
    <x v="19"/>
    <x v="2"/>
    <x v="0"/>
    <x v="0"/>
    <n v="91"/>
  </r>
  <r>
    <s v="A4X0Q8_RHOS5"/>
    <x v="38"/>
    <n v="109"/>
    <x v="0"/>
    <n v="1"/>
    <n v="92"/>
    <n v="967"/>
    <s v="PF05101.8 Type IV secretory pathway, VirB3-like protein"/>
    <x v="0"/>
    <x v="0"/>
    <x v="2"/>
    <x v="2"/>
    <x v="2"/>
    <x v="20"/>
    <x v="1"/>
    <x v="0"/>
    <x v="0"/>
    <n v="91"/>
  </r>
  <r>
    <s v="A5CFA9_ORITB"/>
    <x v="39"/>
    <n v="95"/>
    <x v="0"/>
    <n v="1"/>
    <n v="91"/>
    <n v="967"/>
    <s v="PF05101.8 Type IV secretory pathway, VirB3-like protein"/>
    <x v="0"/>
    <x v="0"/>
    <x v="2"/>
    <x v="11"/>
    <x v="13"/>
    <x v="21"/>
    <x v="3"/>
    <x v="0"/>
    <x v="0"/>
    <n v="90"/>
  </r>
  <r>
    <s v="A5EC27_BRASB"/>
    <x v="40"/>
    <n v="87"/>
    <x v="0"/>
    <n v="1"/>
    <n v="84"/>
    <n v="967"/>
    <s v="PF05101.8 Type IV secretory pathway, VirB3-like protein"/>
    <x v="0"/>
    <x v="0"/>
    <x v="2"/>
    <x v="10"/>
    <x v="14"/>
    <x v="22"/>
    <x v="1"/>
    <x v="0"/>
    <x v="0"/>
    <n v="83"/>
  </r>
  <r>
    <s v="A5EH21_BRASB"/>
    <x v="41"/>
    <n v="93"/>
    <x v="0"/>
    <n v="4"/>
    <n v="91"/>
    <n v="967"/>
    <s v="PF05101.8 Type IV secretory pathway, VirB3-like protein"/>
    <x v="0"/>
    <x v="0"/>
    <x v="2"/>
    <x v="10"/>
    <x v="14"/>
    <x v="22"/>
    <x v="1"/>
    <x v="0"/>
    <x v="0"/>
    <n v="87"/>
  </r>
  <r>
    <s v="A5ET07_BRASB"/>
    <x v="42"/>
    <n v="89"/>
    <x v="0"/>
    <n v="1"/>
    <n v="87"/>
    <n v="967"/>
    <s v="PF05101.8 Type IV secretory pathway, VirB3-like protein"/>
    <x v="0"/>
    <x v="0"/>
    <x v="2"/>
    <x v="10"/>
    <x v="14"/>
    <x v="22"/>
    <x v="1"/>
    <x v="0"/>
    <x v="0"/>
    <n v="86"/>
  </r>
  <r>
    <s v="A5ETU0_BRASB"/>
    <x v="43"/>
    <n v="166"/>
    <x v="0"/>
    <n v="75"/>
    <n v="164"/>
    <n v="967"/>
    <s v="PF05101.8 Type IV secretory pathway, VirB3-like protein"/>
    <x v="0"/>
    <x v="0"/>
    <x v="2"/>
    <x v="10"/>
    <x v="14"/>
    <x v="22"/>
    <x v="1"/>
    <x v="0"/>
    <x v="0"/>
    <n v="89"/>
  </r>
  <r>
    <s v="A5EUQ0_BRASB"/>
    <x v="44"/>
    <n v="112"/>
    <x v="0"/>
    <n v="1"/>
    <n v="93"/>
    <n v="967"/>
    <s v="PF05101.8 Type IV secretory pathway, VirB3-like protein"/>
    <x v="0"/>
    <x v="0"/>
    <x v="2"/>
    <x v="10"/>
    <x v="14"/>
    <x v="22"/>
    <x v="1"/>
    <x v="0"/>
    <x v="0"/>
    <n v="92"/>
  </r>
  <r>
    <s v="A5FU40_ACICJ"/>
    <x v="45"/>
    <n v="110"/>
    <x v="0"/>
    <n v="1"/>
    <n v="91"/>
    <n v="967"/>
    <s v="PF05101.8 Type IV secretory pathway, VirB3-like protein"/>
    <x v="0"/>
    <x v="0"/>
    <x v="2"/>
    <x v="12"/>
    <x v="15"/>
    <x v="23"/>
    <x v="1"/>
    <x v="0"/>
    <x v="0"/>
    <n v="90"/>
  </r>
  <r>
    <s v="A5I9X1_LEGPC"/>
    <x v="46"/>
    <n v="99"/>
    <x v="0"/>
    <n v="1"/>
    <n v="87"/>
    <n v="967"/>
    <s v="PF05101.8 Type IV secretory pathway, VirB3-like protein"/>
    <x v="0"/>
    <x v="0"/>
    <x v="1"/>
    <x v="13"/>
    <x v="16"/>
    <x v="24"/>
    <x v="1"/>
    <x v="0"/>
    <x v="0"/>
    <n v="86"/>
  </r>
  <r>
    <s v="A5IH61_LEGPC"/>
    <x v="47"/>
    <n v="81"/>
    <x v="0"/>
    <n v="1"/>
    <n v="69"/>
    <n v="967"/>
    <s v="PF05101.8 Type IV secretory pathway, VirB3-like protein"/>
    <x v="0"/>
    <x v="0"/>
    <x v="1"/>
    <x v="13"/>
    <x v="16"/>
    <x v="24"/>
    <x v="1"/>
    <x v="0"/>
    <x v="0"/>
    <n v="68"/>
  </r>
  <r>
    <s v="A5PB32_9SPHN"/>
    <x v="48"/>
    <n v="94"/>
    <x v="0"/>
    <n v="1"/>
    <n v="90"/>
    <n v="967"/>
    <s v="PF05101.8 Type IV secretory pathway, VirB3-like protein"/>
    <x v="0"/>
    <x v="0"/>
    <x v="2"/>
    <x v="7"/>
    <x v="9"/>
    <x v="15"/>
    <x v="1"/>
    <x v="0"/>
    <x v="0"/>
    <n v="89"/>
  </r>
  <r>
    <s v="A5PEQ2_9SPHN"/>
    <x v="49"/>
    <n v="91"/>
    <x v="0"/>
    <n v="1"/>
    <n v="87"/>
    <n v="967"/>
    <s v="PF05101.8 Type IV secretory pathway, VirB3-like protein"/>
    <x v="0"/>
    <x v="0"/>
    <x v="2"/>
    <x v="7"/>
    <x v="9"/>
    <x v="15"/>
    <x v="1"/>
    <x v="0"/>
    <x v="0"/>
    <n v="86"/>
  </r>
  <r>
    <s v="A5TXM0_FUSNP"/>
    <x v="50"/>
    <n v="87"/>
    <x v="0"/>
    <n v="1"/>
    <n v="87"/>
    <n v="967"/>
    <s v="PF05101.8 Type IV secretory pathway, VirB3-like protein"/>
    <x v="0"/>
    <x v="2"/>
    <x v="5"/>
    <x v="14"/>
    <x v="17"/>
    <x v="7"/>
    <x v="1"/>
    <x v="0"/>
    <x v="0"/>
    <n v="86"/>
  </r>
  <r>
    <s v="A5V2L8_SPHWW"/>
    <x v="51"/>
    <n v="88"/>
    <x v="0"/>
    <n v="1"/>
    <n v="86"/>
    <n v="967"/>
    <s v="PF05101.8 Type IV secretory pathway, VirB3-like protein"/>
    <x v="0"/>
    <x v="0"/>
    <x v="2"/>
    <x v="7"/>
    <x v="18"/>
    <x v="25"/>
    <x v="1"/>
    <x v="0"/>
    <x v="0"/>
    <n v="85"/>
  </r>
  <r>
    <s v="A5VCM3_SPHWW"/>
    <x v="52"/>
    <n v="93"/>
    <x v="0"/>
    <n v="1"/>
    <n v="93"/>
    <n v="967"/>
    <s v="PF05101.8 Type IV secretory pathway, VirB3-like protein"/>
    <x v="0"/>
    <x v="0"/>
    <x v="2"/>
    <x v="7"/>
    <x v="18"/>
    <x v="25"/>
    <x v="1"/>
    <x v="0"/>
    <x v="0"/>
    <n v="92"/>
  </r>
  <r>
    <s v="A5VH58_SPHWW"/>
    <x v="53"/>
    <n v="111"/>
    <x v="0"/>
    <n v="1"/>
    <n v="93"/>
    <n v="967"/>
    <s v="PF05101.8 Type IV secretory pathway, VirB3-like protein"/>
    <x v="0"/>
    <x v="0"/>
    <x v="2"/>
    <x v="7"/>
    <x v="18"/>
    <x v="25"/>
    <x v="1"/>
    <x v="0"/>
    <x v="0"/>
    <n v="92"/>
  </r>
  <r>
    <s v="A5VTI7_BRUO2"/>
    <x v="54"/>
    <n v="128"/>
    <x v="0"/>
    <n v="13"/>
    <n v="114"/>
    <n v="967"/>
    <s v="PF05101.8 Type IV secretory pathway, VirB3-like protein"/>
    <x v="0"/>
    <x v="0"/>
    <x v="2"/>
    <x v="10"/>
    <x v="19"/>
    <x v="26"/>
    <x v="1"/>
    <x v="0"/>
    <x v="0"/>
    <n v="101"/>
  </r>
  <r>
    <s v="A5WY02_RHIRD"/>
    <x v="55"/>
    <n v="99"/>
    <x v="0"/>
    <n v="1"/>
    <n v="92"/>
    <n v="967"/>
    <s v="PF05101.8 Type IV secretory pathway, VirB3-like protein"/>
    <x v="0"/>
    <x v="0"/>
    <x v="2"/>
    <x v="10"/>
    <x v="12"/>
    <x v="27"/>
    <x v="4"/>
    <x v="1"/>
    <x v="0"/>
    <n v="91"/>
  </r>
  <r>
    <s v="A5WY52_RHIRD"/>
    <x v="56"/>
    <n v="108"/>
    <x v="0"/>
    <n v="1"/>
    <n v="91"/>
    <n v="967"/>
    <s v="PF05101.8 Type IV secretory pathway, VirB3-like protein"/>
    <x v="0"/>
    <x v="0"/>
    <x v="2"/>
    <x v="10"/>
    <x v="12"/>
    <x v="27"/>
    <x v="4"/>
    <x v="1"/>
    <x v="0"/>
    <n v="90"/>
  </r>
  <r>
    <s v="A6E5M3_9RHOB"/>
    <x v="57"/>
    <n v="92"/>
    <x v="0"/>
    <n v="1"/>
    <n v="88"/>
    <n v="967"/>
    <s v="PF05101.8 Type IV secretory pathway, VirB3-like protein"/>
    <x v="0"/>
    <x v="0"/>
    <x v="2"/>
    <x v="2"/>
    <x v="2"/>
    <x v="10"/>
    <x v="1"/>
    <x v="0"/>
    <x v="0"/>
    <n v="87"/>
  </r>
  <r>
    <s v="A6GUR5_9BURK"/>
    <x v="58"/>
    <n v="95"/>
    <x v="0"/>
    <n v="1"/>
    <n v="80"/>
    <n v="967"/>
    <s v="PF05101.8 Type IV secretory pathway, VirB3-like protein"/>
    <x v="0"/>
    <x v="0"/>
    <x v="0"/>
    <x v="0"/>
    <x v="0"/>
    <x v="28"/>
    <x v="1"/>
    <x v="0"/>
    <x v="0"/>
    <n v="79"/>
  </r>
  <r>
    <s v="A6H942_9ZZZZ"/>
    <x v="59"/>
    <n v="103"/>
    <x v="0"/>
    <n v="1"/>
    <n v="87"/>
    <n v="967"/>
    <s v="PF05101.8 Type IV secretory pathway, VirB3-like protein"/>
    <x v="1"/>
    <x v="3"/>
    <x v="6"/>
    <x v="15"/>
    <x v="20"/>
    <x v="7"/>
    <x v="1"/>
    <x v="0"/>
    <x v="0"/>
    <n v="86"/>
  </r>
  <r>
    <s v="A6UKG7_SINMW"/>
    <x v="60"/>
    <n v="98"/>
    <x v="0"/>
    <n v="1"/>
    <n v="91"/>
    <n v="967"/>
    <s v="PF05101.8 Type IV secretory pathway, VirB3-like protein"/>
    <x v="0"/>
    <x v="0"/>
    <x v="2"/>
    <x v="10"/>
    <x v="12"/>
    <x v="19"/>
    <x v="2"/>
    <x v="0"/>
    <x v="0"/>
    <n v="90"/>
  </r>
  <r>
    <s v="A6UMA6_SINMW"/>
    <x v="61"/>
    <n v="108"/>
    <x v="0"/>
    <n v="1"/>
    <n v="91"/>
    <n v="967"/>
    <s v="PF05101.8 Type IV secretory pathway, VirB3-like protein"/>
    <x v="0"/>
    <x v="0"/>
    <x v="2"/>
    <x v="10"/>
    <x v="12"/>
    <x v="19"/>
    <x v="2"/>
    <x v="0"/>
    <x v="0"/>
    <n v="90"/>
  </r>
  <r>
    <s v="A6UMV5_SINMW"/>
    <x v="62"/>
    <n v="99"/>
    <x v="0"/>
    <n v="1"/>
    <n v="95"/>
    <n v="967"/>
    <s v="PF05101.8 Type IV secretory pathway, VirB3-like protein"/>
    <x v="0"/>
    <x v="0"/>
    <x v="2"/>
    <x v="10"/>
    <x v="12"/>
    <x v="19"/>
    <x v="2"/>
    <x v="0"/>
    <x v="0"/>
    <n v="94"/>
  </r>
  <r>
    <s v="A6V7M3_PSEA7"/>
    <x v="63"/>
    <n v="90"/>
    <x v="0"/>
    <n v="1"/>
    <n v="88"/>
    <n v="967"/>
    <s v="PF05101.8 Type IV secretory pathway, VirB3-like protein"/>
    <x v="0"/>
    <x v="0"/>
    <x v="1"/>
    <x v="6"/>
    <x v="7"/>
    <x v="9"/>
    <x v="1"/>
    <x v="0"/>
    <x v="0"/>
    <n v="87"/>
  </r>
  <r>
    <s v="A6WWP7_OCHA4"/>
    <x v="64"/>
    <n v="113"/>
    <x v="0"/>
    <n v="1"/>
    <n v="94"/>
    <n v="967"/>
    <s v="PF05101.8 Type IV secretory pathway, VirB3-like protein"/>
    <x v="0"/>
    <x v="0"/>
    <x v="2"/>
    <x v="10"/>
    <x v="19"/>
    <x v="29"/>
    <x v="1"/>
    <x v="0"/>
    <x v="0"/>
    <n v="93"/>
  </r>
  <r>
    <s v="A6X3W8_OCHA4"/>
    <x v="65"/>
    <n v="93"/>
    <x v="0"/>
    <n v="1"/>
    <n v="91"/>
    <n v="967"/>
    <s v="PF05101.8 Type IV secretory pathway, VirB3-like protein"/>
    <x v="0"/>
    <x v="0"/>
    <x v="2"/>
    <x v="10"/>
    <x v="19"/>
    <x v="29"/>
    <x v="1"/>
    <x v="0"/>
    <x v="0"/>
    <n v="90"/>
  </r>
  <r>
    <s v="A6X7P6_OCHA4"/>
    <x v="66"/>
    <n v="99"/>
    <x v="0"/>
    <n v="1"/>
    <n v="95"/>
    <n v="967"/>
    <s v="PF05101.8 Type IV secretory pathway, VirB3-like protein"/>
    <x v="0"/>
    <x v="0"/>
    <x v="2"/>
    <x v="10"/>
    <x v="19"/>
    <x v="29"/>
    <x v="1"/>
    <x v="0"/>
    <x v="0"/>
    <n v="94"/>
  </r>
  <r>
    <s v="A7FC35_YERP3"/>
    <x v="67"/>
    <n v="104"/>
    <x v="0"/>
    <n v="1"/>
    <n v="87"/>
    <n v="967"/>
    <s v="PF05101.8 Type IV secretory pathway, VirB3-like protein"/>
    <x v="0"/>
    <x v="0"/>
    <x v="1"/>
    <x v="9"/>
    <x v="11"/>
    <x v="30"/>
    <x v="1"/>
    <x v="0"/>
    <x v="0"/>
    <n v="86"/>
  </r>
  <r>
    <s v="A7HSD0_PARL1"/>
    <x v="68"/>
    <n v="93"/>
    <x v="0"/>
    <n v="1"/>
    <n v="91"/>
    <n v="967"/>
    <s v="PF05101.8 Type IV secretory pathway, VirB3-like protein"/>
    <x v="0"/>
    <x v="0"/>
    <x v="2"/>
    <x v="10"/>
    <x v="21"/>
    <x v="31"/>
    <x v="1"/>
    <x v="0"/>
    <x v="0"/>
    <n v="90"/>
  </r>
  <r>
    <s v="A7HU71_PARL1"/>
    <x v="69"/>
    <n v="87"/>
    <x v="0"/>
    <n v="1"/>
    <n v="86"/>
    <n v="967"/>
    <s v="PF05101.8 Type IV secretory pathway, VirB3-like protein"/>
    <x v="0"/>
    <x v="0"/>
    <x v="2"/>
    <x v="10"/>
    <x v="21"/>
    <x v="31"/>
    <x v="1"/>
    <x v="0"/>
    <x v="0"/>
    <n v="85"/>
  </r>
  <r>
    <s v="A7ICW0_XANP2"/>
    <x v="70"/>
    <n v="90"/>
    <x v="0"/>
    <n v="1"/>
    <n v="89"/>
    <n v="967"/>
    <s v="PF05101.8 Type IV secretory pathway, VirB3-like protein"/>
    <x v="0"/>
    <x v="0"/>
    <x v="2"/>
    <x v="10"/>
    <x v="22"/>
    <x v="32"/>
    <x v="1"/>
    <x v="0"/>
    <x v="0"/>
    <n v="88"/>
  </r>
  <r>
    <s v="A7ID56_XANP2"/>
    <x v="71"/>
    <n v="93"/>
    <x v="0"/>
    <n v="1"/>
    <n v="91"/>
    <n v="967"/>
    <s v="PF05101.8 Type IV secretory pathway, VirB3-like protein"/>
    <x v="0"/>
    <x v="0"/>
    <x v="2"/>
    <x v="10"/>
    <x v="22"/>
    <x v="32"/>
    <x v="1"/>
    <x v="0"/>
    <x v="0"/>
    <n v="90"/>
  </r>
  <r>
    <s v="A7IDA6_XANP2"/>
    <x v="72"/>
    <n v="93"/>
    <x v="0"/>
    <n v="1"/>
    <n v="91"/>
    <n v="967"/>
    <s v="PF05101.8 Type IV secretory pathway, VirB3-like protein"/>
    <x v="0"/>
    <x v="0"/>
    <x v="2"/>
    <x v="10"/>
    <x v="22"/>
    <x v="32"/>
    <x v="1"/>
    <x v="0"/>
    <x v="0"/>
    <n v="90"/>
  </r>
  <r>
    <s v="A7IJC6_XANP2"/>
    <x v="73"/>
    <n v="93"/>
    <x v="0"/>
    <n v="1"/>
    <n v="91"/>
    <n v="967"/>
    <s v="PF05101.8 Type IV secretory pathway, VirB3-like protein"/>
    <x v="0"/>
    <x v="0"/>
    <x v="2"/>
    <x v="10"/>
    <x v="22"/>
    <x v="32"/>
    <x v="1"/>
    <x v="0"/>
    <x v="0"/>
    <n v="90"/>
  </r>
  <r>
    <s v="A7IJN9_XANP2"/>
    <x v="74"/>
    <n v="90"/>
    <x v="0"/>
    <n v="1"/>
    <n v="88"/>
    <n v="967"/>
    <s v="PF05101.8 Type IV secretory pathway, VirB3-like protein"/>
    <x v="0"/>
    <x v="0"/>
    <x v="2"/>
    <x v="10"/>
    <x v="22"/>
    <x v="32"/>
    <x v="1"/>
    <x v="0"/>
    <x v="0"/>
    <n v="87"/>
  </r>
  <r>
    <s v="A7IMH8_XANP2"/>
    <x v="75"/>
    <n v="90"/>
    <x v="0"/>
    <n v="3"/>
    <n v="88"/>
    <n v="967"/>
    <s v="PF05101.8 Type IV secretory pathway, VirB3-like protein"/>
    <x v="0"/>
    <x v="0"/>
    <x v="2"/>
    <x v="10"/>
    <x v="22"/>
    <x v="32"/>
    <x v="1"/>
    <x v="0"/>
    <x v="0"/>
    <n v="85"/>
  </r>
  <r>
    <s v="A7IQI9_XANP2"/>
    <x v="76"/>
    <n v="112"/>
    <x v="0"/>
    <n v="1"/>
    <n v="93"/>
    <n v="967"/>
    <s v="PF05101.8 Type IV secretory pathway, VirB3-like protein"/>
    <x v="0"/>
    <x v="0"/>
    <x v="2"/>
    <x v="10"/>
    <x v="22"/>
    <x v="32"/>
    <x v="1"/>
    <x v="0"/>
    <x v="0"/>
    <n v="92"/>
  </r>
  <r>
    <s v="A7K7I5_COMTE"/>
    <x v="77"/>
    <n v="103"/>
    <x v="0"/>
    <n v="1"/>
    <n v="87"/>
    <n v="967"/>
    <s v="PF05101.8 Type IV secretory pathway, VirB3-like protein"/>
    <x v="0"/>
    <x v="0"/>
    <x v="0"/>
    <x v="0"/>
    <x v="3"/>
    <x v="33"/>
    <x v="1"/>
    <x v="0"/>
    <x v="0"/>
    <n v="86"/>
  </r>
  <r>
    <s v="A7KZV5_SALDU"/>
    <x v="78"/>
    <n v="104"/>
    <x v="0"/>
    <n v="1"/>
    <n v="93"/>
    <n v="967"/>
    <s v="PF05101.8 Type IV secretory pathway, VirB3-like protein"/>
    <x v="0"/>
    <x v="0"/>
    <x v="1"/>
    <x v="9"/>
    <x v="11"/>
    <x v="34"/>
    <x v="1"/>
    <x v="0"/>
    <x v="0"/>
    <n v="92"/>
  </r>
  <r>
    <s v="A7MRA9_CROS8"/>
    <x v="79"/>
    <n v="914"/>
    <x v="1"/>
    <n v="534"/>
    <n v="829"/>
    <n v="6551"/>
    <s v="PF12846.2 AAA-like domain"/>
    <x v="0"/>
    <x v="0"/>
    <x v="1"/>
    <x v="9"/>
    <x v="11"/>
    <x v="35"/>
    <x v="1"/>
    <x v="0"/>
    <x v="0"/>
    <n v="295"/>
  </r>
  <r>
    <s v="A7MRA9_CROS8"/>
    <x v="79"/>
    <n v="914"/>
    <x v="2"/>
    <n v="269"/>
    <n v="472"/>
    <n v="1506"/>
    <s v="PF03135.9 CagE, TrbE, VirB family, component of type IV transporter system"/>
    <x v="0"/>
    <x v="0"/>
    <x v="1"/>
    <x v="9"/>
    <x v="11"/>
    <x v="35"/>
    <x v="1"/>
    <x v="0"/>
    <x v="0"/>
    <n v="203"/>
  </r>
  <r>
    <s v="A7MRA9_CROS8"/>
    <x v="79"/>
    <n v="914"/>
    <x v="3"/>
    <n v="85"/>
    <n v="166"/>
    <n v="22"/>
    <s v="PB038440"/>
    <x v="0"/>
    <x v="0"/>
    <x v="1"/>
    <x v="9"/>
    <x v="11"/>
    <x v="35"/>
    <x v="1"/>
    <x v="0"/>
    <x v="0"/>
    <n v="81"/>
  </r>
  <r>
    <s v="A7MRA9_CROS8"/>
    <x v="79"/>
    <n v="914"/>
    <x v="0"/>
    <n v="1"/>
    <n v="84"/>
    <n v="967"/>
    <s v="PF05101.8 Type IV secretory pathway, VirB3-like protein"/>
    <x v="0"/>
    <x v="0"/>
    <x v="1"/>
    <x v="9"/>
    <x v="11"/>
    <x v="35"/>
    <x v="1"/>
    <x v="0"/>
    <x v="0"/>
    <n v="83"/>
  </r>
  <r>
    <s v="A8AEY3_CITK8"/>
    <x v="80"/>
    <n v="912"/>
    <x v="1"/>
    <n v="532"/>
    <n v="828"/>
    <n v="6551"/>
    <s v="PF12846.2 AAA-like domain"/>
    <x v="0"/>
    <x v="0"/>
    <x v="1"/>
    <x v="9"/>
    <x v="11"/>
    <x v="36"/>
    <x v="1"/>
    <x v="0"/>
    <x v="0"/>
    <n v="296"/>
  </r>
  <r>
    <s v="A8AEY3_CITK8"/>
    <x v="80"/>
    <n v="912"/>
    <x v="2"/>
    <n v="267"/>
    <n v="470"/>
    <n v="1506"/>
    <s v="PF03135.9 CagE, TrbE, VirB family, component of type IV transporter system"/>
    <x v="0"/>
    <x v="0"/>
    <x v="1"/>
    <x v="9"/>
    <x v="11"/>
    <x v="36"/>
    <x v="1"/>
    <x v="0"/>
    <x v="0"/>
    <n v="203"/>
  </r>
  <r>
    <s v="A8AEY3_CITK8"/>
    <x v="80"/>
    <n v="912"/>
    <x v="3"/>
    <n v="85"/>
    <n v="166"/>
    <n v="22"/>
    <s v="PB038440"/>
    <x v="0"/>
    <x v="0"/>
    <x v="1"/>
    <x v="9"/>
    <x v="11"/>
    <x v="36"/>
    <x v="1"/>
    <x v="0"/>
    <x v="0"/>
    <n v="81"/>
  </r>
  <r>
    <s v="A8AEY3_CITK8"/>
    <x v="80"/>
    <n v="912"/>
    <x v="0"/>
    <n v="1"/>
    <n v="84"/>
    <n v="967"/>
    <s v="PF05101.8 Type IV secretory pathway, VirB3-like protein"/>
    <x v="0"/>
    <x v="0"/>
    <x v="1"/>
    <x v="9"/>
    <x v="11"/>
    <x v="36"/>
    <x v="1"/>
    <x v="0"/>
    <x v="0"/>
    <n v="83"/>
  </r>
  <r>
    <s v="A8EXG6_RICCK"/>
    <x v="81"/>
    <n v="95"/>
    <x v="0"/>
    <n v="1"/>
    <n v="91"/>
    <n v="967"/>
    <s v="PF05101.8 Type IV secretory pathway, VirB3-like protein"/>
    <x v="0"/>
    <x v="0"/>
    <x v="2"/>
    <x v="11"/>
    <x v="13"/>
    <x v="21"/>
    <x v="5"/>
    <x v="2"/>
    <x v="0"/>
    <n v="90"/>
  </r>
  <r>
    <s v="A8F0L0_RICM5"/>
    <x v="82"/>
    <n v="95"/>
    <x v="0"/>
    <n v="1"/>
    <n v="91"/>
    <n v="967"/>
    <s v="PF05101.8 Type IV secretory pathway, VirB3-like protein"/>
    <x v="0"/>
    <x v="0"/>
    <x v="2"/>
    <x v="11"/>
    <x v="13"/>
    <x v="21"/>
    <x v="5"/>
    <x v="3"/>
    <x v="0"/>
    <n v="90"/>
  </r>
  <r>
    <s v="A8GM61_RICAH"/>
    <x v="83"/>
    <n v="95"/>
    <x v="0"/>
    <n v="1"/>
    <n v="91"/>
    <n v="967"/>
    <s v="PF05101.8 Type IV secretory pathway, VirB3-like protein"/>
    <x v="0"/>
    <x v="0"/>
    <x v="2"/>
    <x v="11"/>
    <x v="13"/>
    <x v="21"/>
    <x v="5"/>
    <x v="3"/>
    <x v="0"/>
    <n v="90"/>
  </r>
  <r>
    <s v="A8GQS3_RICRS"/>
    <x v="84"/>
    <n v="95"/>
    <x v="0"/>
    <n v="1"/>
    <n v="91"/>
    <n v="967"/>
    <s v="PF05101.8 Type IV secretory pathway, VirB3-like protein"/>
    <x v="0"/>
    <x v="0"/>
    <x v="2"/>
    <x v="11"/>
    <x v="13"/>
    <x v="21"/>
    <x v="5"/>
    <x v="3"/>
    <x v="0"/>
    <n v="90"/>
  </r>
  <r>
    <s v="A8GUK8_RICB8"/>
    <x v="85"/>
    <n v="95"/>
    <x v="0"/>
    <n v="1"/>
    <n v="91"/>
    <n v="967"/>
    <s v="PF05101.8 Type IV secretory pathway, VirB3-like protein"/>
    <x v="0"/>
    <x v="0"/>
    <x v="2"/>
    <x v="11"/>
    <x v="13"/>
    <x v="21"/>
    <x v="5"/>
    <x v="2"/>
    <x v="0"/>
    <n v="90"/>
  </r>
  <r>
    <s v="A8IPD0_AZOC5"/>
    <x v="86"/>
    <n v="89"/>
    <x v="0"/>
    <n v="1"/>
    <n v="87"/>
    <n v="967"/>
    <s v="PF05101.8 Type IV secretory pathway, VirB3-like protein"/>
    <x v="0"/>
    <x v="0"/>
    <x v="2"/>
    <x v="10"/>
    <x v="22"/>
    <x v="37"/>
    <x v="1"/>
    <x v="0"/>
    <x v="0"/>
    <n v="86"/>
  </r>
  <r>
    <s v="A8LT06_DINSH"/>
    <x v="87"/>
    <n v="92"/>
    <x v="0"/>
    <n v="1"/>
    <n v="88"/>
    <n v="967"/>
    <s v="PF05101.8 Type IV secretory pathway, VirB3-like protein"/>
    <x v="0"/>
    <x v="0"/>
    <x v="2"/>
    <x v="2"/>
    <x v="2"/>
    <x v="38"/>
    <x v="1"/>
    <x v="0"/>
    <x v="0"/>
    <n v="87"/>
  </r>
  <r>
    <s v="A8LTZ5_DINSH"/>
    <x v="88"/>
    <n v="92"/>
    <x v="0"/>
    <n v="1"/>
    <n v="88"/>
    <n v="967"/>
    <s v="PF05101.8 Type IV secretory pathway, VirB3-like protein"/>
    <x v="0"/>
    <x v="0"/>
    <x v="2"/>
    <x v="2"/>
    <x v="2"/>
    <x v="38"/>
    <x v="1"/>
    <x v="0"/>
    <x v="0"/>
    <n v="87"/>
  </r>
  <r>
    <s v="A8PK76_9COXI"/>
    <x v="89"/>
    <n v="115"/>
    <x v="0"/>
    <n v="1"/>
    <n v="88"/>
    <n v="967"/>
    <s v="PF05101.8 Type IV secretory pathway, VirB3-like protein"/>
    <x v="0"/>
    <x v="0"/>
    <x v="1"/>
    <x v="13"/>
    <x v="23"/>
    <x v="39"/>
    <x v="1"/>
    <x v="0"/>
    <x v="0"/>
    <n v="87"/>
  </r>
  <r>
    <s v="A8PLL1_9COXI"/>
    <x v="90"/>
    <n v="108"/>
    <x v="0"/>
    <n v="1"/>
    <n v="90"/>
    <n v="967"/>
    <s v="PF05101.8 Type IV secretory pathway, VirB3-like protein"/>
    <x v="0"/>
    <x v="0"/>
    <x v="1"/>
    <x v="13"/>
    <x v="23"/>
    <x v="39"/>
    <x v="1"/>
    <x v="0"/>
    <x v="0"/>
    <n v="89"/>
  </r>
  <r>
    <s v="A8R750_SALDU"/>
    <x v="91"/>
    <n v="104"/>
    <x v="0"/>
    <n v="1"/>
    <n v="93"/>
    <n v="967"/>
    <s v="PF05101.8 Type IV secretory pathway, VirB3-like protein"/>
    <x v="0"/>
    <x v="0"/>
    <x v="1"/>
    <x v="9"/>
    <x v="11"/>
    <x v="34"/>
    <x v="1"/>
    <x v="0"/>
    <x v="0"/>
    <n v="92"/>
  </r>
  <r>
    <s v="A8W0C7_AGRRH"/>
    <x v="92"/>
    <n v="99"/>
    <x v="0"/>
    <n v="1"/>
    <n v="92"/>
    <n v="967"/>
    <s v="PF05101.8 Type IV secretory pathway, VirB3-like protein"/>
    <x v="0"/>
    <x v="0"/>
    <x v="2"/>
    <x v="10"/>
    <x v="12"/>
    <x v="27"/>
    <x v="6"/>
    <x v="0"/>
    <x v="0"/>
    <n v="91"/>
  </r>
  <r>
    <s v="A9AED0_BURM1"/>
    <x v="93"/>
    <n v="94"/>
    <x v="0"/>
    <n v="1"/>
    <n v="92"/>
    <n v="967"/>
    <s v="PF05101.8 Type IV secretory pathway, VirB3-like protein"/>
    <x v="0"/>
    <x v="0"/>
    <x v="0"/>
    <x v="0"/>
    <x v="0"/>
    <x v="0"/>
    <x v="0"/>
    <x v="0"/>
    <x v="0"/>
    <n v="91"/>
  </r>
  <r>
    <s v="A9ARV6_BURM1"/>
    <x v="94"/>
    <n v="87"/>
    <x v="0"/>
    <n v="1"/>
    <n v="64"/>
    <n v="967"/>
    <s v="PF05101.8 Type IV secretory pathway, VirB3-like protein"/>
    <x v="0"/>
    <x v="0"/>
    <x v="0"/>
    <x v="0"/>
    <x v="0"/>
    <x v="0"/>
    <x v="0"/>
    <x v="0"/>
    <x v="0"/>
    <n v="63"/>
  </r>
  <r>
    <s v="A9BPW3_DELAS"/>
    <x v="95"/>
    <n v="90"/>
    <x v="0"/>
    <n v="1"/>
    <n v="88"/>
    <n v="967"/>
    <s v="PF05101.8 Type IV secretory pathway, VirB3-like protein"/>
    <x v="0"/>
    <x v="0"/>
    <x v="0"/>
    <x v="0"/>
    <x v="3"/>
    <x v="40"/>
    <x v="1"/>
    <x v="0"/>
    <x v="0"/>
    <n v="87"/>
  </r>
  <r>
    <s v="A9BTS1_DELAS"/>
    <x v="96"/>
    <n v="90"/>
    <x v="0"/>
    <n v="1"/>
    <n v="88"/>
    <n v="967"/>
    <s v="PF05101.8 Type IV secretory pathway, VirB3-like protein"/>
    <x v="0"/>
    <x v="0"/>
    <x v="0"/>
    <x v="0"/>
    <x v="3"/>
    <x v="40"/>
    <x v="1"/>
    <x v="0"/>
    <x v="0"/>
    <n v="87"/>
  </r>
  <r>
    <s v="A9EBB9_9RHOB"/>
    <x v="97"/>
    <n v="67"/>
    <x v="0"/>
    <n v="1"/>
    <n v="62"/>
    <n v="967"/>
    <s v="PF05101.8 Type IV secretory pathway, VirB3-like protein"/>
    <x v="0"/>
    <x v="0"/>
    <x v="2"/>
    <x v="2"/>
    <x v="2"/>
    <x v="41"/>
    <x v="1"/>
    <x v="0"/>
    <x v="0"/>
    <n v="61"/>
  </r>
  <r>
    <s v="A9EBX4_9RHOB"/>
    <x v="98"/>
    <n v="70"/>
    <x v="0"/>
    <n v="1"/>
    <n v="66"/>
    <n v="967"/>
    <s v="PF05101.8 Type IV secretory pathway, VirB3-like protein"/>
    <x v="0"/>
    <x v="0"/>
    <x v="2"/>
    <x v="2"/>
    <x v="2"/>
    <x v="41"/>
    <x v="1"/>
    <x v="0"/>
    <x v="0"/>
    <n v="65"/>
  </r>
  <r>
    <s v="A9EEH8_9RHOB"/>
    <x v="99"/>
    <n v="92"/>
    <x v="0"/>
    <n v="1"/>
    <n v="87"/>
    <n v="967"/>
    <s v="PF05101.8 Type IV secretory pathway, VirB3-like protein"/>
    <x v="0"/>
    <x v="0"/>
    <x v="2"/>
    <x v="2"/>
    <x v="2"/>
    <x v="41"/>
    <x v="1"/>
    <x v="0"/>
    <x v="0"/>
    <n v="86"/>
  </r>
  <r>
    <s v="A9G1S9_9RHOB"/>
    <x v="100"/>
    <n v="92"/>
    <x v="0"/>
    <n v="1"/>
    <n v="87"/>
    <n v="967"/>
    <s v="PF05101.8 Type IV secretory pathway, VirB3-like protein"/>
    <x v="2"/>
    <x v="4"/>
    <x v="7"/>
    <x v="16"/>
    <x v="24"/>
    <x v="42"/>
    <x v="7"/>
    <x v="4"/>
    <x v="1"/>
    <n v="86"/>
  </r>
  <r>
    <s v="A9H1Y0_GLUDA"/>
    <x v="101"/>
    <n v="91"/>
    <x v="0"/>
    <n v="1"/>
    <n v="91"/>
    <n v="967"/>
    <s v="PF05101.8 Type IV secretory pathway, VirB3-like protein"/>
    <x v="0"/>
    <x v="0"/>
    <x v="2"/>
    <x v="12"/>
    <x v="15"/>
    <x v="43"/>
    <x v="1"/>
    <x v="0"/>
    <x v="0"/>
    <n v="90"/>
  </r>
  <r>
    <s v="A9HCL4_GLUDA"/>
    <x v="102"/>
    <n v="88"/>
    <x v="0"/>
    <n v="1"/>
    <n v="85"/>
    <n v="967"/>
    <s v="PF05101.8 Type IV secretory pathway, VirB3-like protein"/>
    <x v="0"/>
    <x v="0"/>
    <x v="2"/>
    <x v="12"/>
    <x v="15"/>
    <x v="43"/>
    <x v="1"/>
    <x v="0"/>
    <x v="0"/>
    <n v="84"/>
  </r>
  <r>
    <s v="A9HQ67_GLUDA"/>
    <x v="103"/>
    <n v="92"/>
    <x v="0"/>
    <n v="1"/>
    <n v="91"/>
    <n v="967"/>
    <s v="PF05101.8 Type IV secretory pathway, VirB3-like protein"/>
    <x v="0"/>
    <x v="0"/>
    <x v="2"/>
    <x v="12"/>
    <x v="15"/>
    <x v="43"/>
    <x v="1"/>
    <x v="0"/>
    <x v="0"/>
    <n v="90"/>
  </r>
  <r>
    <s v="A9HR83_GLUDA"/>
    <x v="104"/>
    <n v="91"/>
    <x v="0"/>
    <n v="1"/>
    <n v="90"/>
    <n v="967"/>
    <s v="PF05101.8 Type IV secretory pathway, VirB3-like protein"/>
    <x v="0"/>
    <x v="0"/>
    <x v="2"/>
    <x v="12"/>
    <x v="15"/>
    <x v="43"/>
    <x v="1"/>
    <x v="0"/>
    <x v="0"/>
    <n v="89"/>
  </r>
  <r>
    <s v="A9I2D4_BORPD"/>
    <x v="105"/>
    <n v="106"/>
    <x v="0"/>
    <n v="1"/>
    <n v="88"/>
    <n v="967"/>
    <s v="PF05101.8 Type IV secretory pathway, VirB3-like protein"/>
    <x v="0"/>
    <x v="0"/>
    <x v="0"/>
    <x v="0"/>
    <x v="25"/>
    <x v="44"/>
    <x v="1"/>
    <x v="0"/>
    <x v="0"/>
    <n v="87"/>
  </r>
  <r>
    <s v="A9IF58_BORPD"/>
    <x v="106"/>
    <n v="90"/>
    <x v="0"/>
    <n v="4"/>
    <n v="87"/>
    <n v="967"/>
    <s v="PF05101.8 Type IV secretory pathway, VirB3-like protein"/>
    <x v="0"/>
    <x v="0"/>
    <x v="0"/>
    <x v="0"/>
    <x v="25"/>
    <x v="44"/>
    <x v="1"/>
    <x v="0"/>
    <x v="0"/>
    <n v="83"/>
  </r>
  <r>
    <s v="A9IL81_BORPD"/>
    <x v="107"/>
    <n v="90"/>
    <x v="0"/>
    <n v="1"/>
    <n v="88"/>
    <n v="967"/>
    <s v="PF05101.8 Type IV secretory pathway, VirB3-like protein"/>
    <x v="0"/>
    <x v="0"/>
    <x v="0"/>
    <x v="0"/>
    <x v="25"/>
    <x v="44"/>
    <x v="1"/>
    <x v="0"/>
    <x v="0"/>
    <n v="87"/>
  </r>
  <r>
    <s v="A9IWM8_BART1"/>
    <x v="108"/>
    <n v="102"/>
    <x v="0"/>
    <n v="1"/>
    <n v="87"/>
    <n v="967"/>
    <s v="PF05101.8 Type IV secretory pathway, VirB3-like protein"/>
    <x v="0"/>
    <x v="0"/>
    <x v="2"/>
    <x v="10"/>
    <x v="26"/>
    <x v="45"/>
    <x v="1"/>
    <x v="0"/>
    <x v="0"/>
    <n v="86"/>
  </r>
  <r>
    <s v="A9IYE1_BART1"/>
    <x v="109"/>
    <n v="112"/>
    <x v="0"/>
    <n v="6"/>
    <n v="98"/>
    <n v="967"/>
    <s v="PF05101.8 Type IV secretory pathway, VirB3-like protein"/>
    <x v="0"/>
    <x v="0"/>
    <x v="2"/>
    <x v="10"/>
    <x v="26"/>
    <x v="45"/>
    <x v="1"/>
    <x v="0"/>
    <x v="0"/>
    <n v="92"/>
  </r>
  <r>
    <s v="A9IZ42_BART1"/>
    <x v="110"/>
    <n v="102"/>
    <x v="0"/>
    <n v="1"/>
    <n v="91"/>
    <n v="967"/>
    <s v="PF05101.8 Type IV secretory pathway, VirB3-like protein"/>
    <x v="0"/>
    <x v="0"/>
    <x v="2"/>
    <x v="10"/>
    <x v="26"/>
    <x v="45"/>
    <x v="1"/>
    <x v="0"/>
    <x v="0"/>
    <n v="90"/>
  </r>
  <r>
    <s v="A9LK56_SALEN"/>
    <x v="111"/>
    <n v="917"/>
    <x v="1"/>
    <n v="538"/>
    <n v="832"/>
    <n v="6551"/>
    <s v="PF12846.2 AAA-like domain"/>
    <x v="0"/>
    <x v="0"/>
    <x v="1"/>
    <x v="9"/>
    <x v="11"/>
    <x v="34"/>
    <x v="1"/>
    <x v="0"/>
    <x v="0"/>
    <n v="294"/>
  </r>
  <r>
    <s v="A9LK56_SALEN"/>
    <x v="111"/>
    <n v="917"/>
    <x v="2"/>
    <n v="271"/>
    <n v="474"/>
    <n v="1506"/>
    <s v="PF03135.9 CagE, TrbE, VirB family, component of type IV transporter system"/>
    <x v="0"/>
    <x v="0"/>
    <x v="1"/>
    <x v="9"/>
    <x v="11"/>
    <x v="34"/>
    <x v="1"/>
    <x v="0"/>
    <x v="0"/>
    <n v="203"/>
  </r>
  <r>
    <s v="A9LK56_SALEN"/>
    <x v="111"/>
    <n v="917"/>
    <x v="0"/>
    <n v="1"/>
    <n v="87"/>
    <n v="967"/>
    <s v="PF05101.8 Type IV secretory pathway, VirB3-like protein"/>
    <x v="0"/>
    <x v="0"/>
    <x v="1"/>
    <x v="9"/>
    <x v="11"/>
    <x v="34"/>
    <x v="1"/>
    <x v="0"/>
    <x v="0"/>
    <n v="86"/>
  </r>
  <r>
    <s v="A9MDI4_BRUC2"/>
    <x v="112"/>
    <n v="116"/>
    <x v="0"/>
    <n v="1"/>
    <n v="102"/>
    <n v="967"/>
    <s v="PF05101.8 Type IV secretory pathway, VirB3-like protein"/>
    <x v="0"/>
    <x v="0"/>
    <x v="2"/>
    <x v="10"/>
    <x v="19"/>
    <x v="26"/>
    <x v="1"/>
    <x v="0"/>
    <x v="0"/>
    <n v="101"/>
  </r>
  <r>
    <s v="A9WX95_BRUSI"/>
    <x v="113"/>
    <n v="116"/>
    <x v="0"/>
    <n v="1"/>
    <n v="102"/>
    <n v="967"/>
    <s v="PF05101.8 Type IV secretory pathway, VirB3-like protein"/>
    <x v="0"/>
    <x v="0"/>
    <x v="2"/>
    <x v="10"/>
    <x v="19"/>
    <x v="26"/>
    <x v="1"/>
    <x v="0"/>
    <x v="0"/>
    <n v="101"/>
  </r>
  <r>
    <s v="B0BW69_RICRO"/>
    <x v="114"/>
    <n v="95"/>
    <x v="0"/>
    <n v="1"/>
    <n v="91"/>
    <n v="967"/>
    <s v="PF05101.8 Type IV secretory pathway, VirB3-like protein"/>
    <x v="0"/>
    <x v="0"/>
    <x v="2"/>
    <x v="11"/>
    <x v="13"/>
    <x v="21"/>
    <x v="5"/>
    <x v="3"/>
    <x v="0"/>
    <n v="90"/>
  </r>
  <r>
    <s v="B0RK71_BARHN"/>
    <x v="115"/>
    <n v="102"/>
    <x v="0"/>
    <n v="1"/>
    <n v="91"/>
    <n v="967"/>
    <s v="PF05101.8 Type IV secretory pathway, VirB3-like protein"/>
    <x v="0"/>
    <x v="0"/>
    <x v="2"/>
    <x v="10"/>
    <x v="26"/>
    <x v="45"/>
    <x v="1"/>
    <x v="0"/>
    <x v="0"/>
    <n v="90"/>
  </r>
  <r>
    <s v="B0RK97_BARHN"/>
    <x v="116"/>
    <n v="102"/>
    <x v="0"/>
    <n v="1"/>
    <n v="91"/>
    <n v="967"/>
    <s v="PF05101.8 Type IV secretory pathway, VirB3-like protein"/>
    <x v="0"/>
    <x v="0"/>
    <x v="2"/>
    <x v="10"/>
    <x v="26"/>
    <x v="45"/>
    <x v="1"/>
    <x v="0"/>
    <x v="0"/>
    <n v="90"/>
  </r>
  <r>
    <s v="B0RKC9_BARGR"/>
    <x v="117"/>
    <n v="102"/>
    <x v="0"/>
    <n v="1"/>
    <n v="91"/>
    <n v="967"/>
    <s v="PF05101.8 Type IV secretory pathway, VirB3-like protein"/>
    <x v="0"/>
    <x v="0"/>
    <x v="2"/>
    <x v="10"/>
    <x v="26"/>
    <x v="45"/>
    <x v="1"/>
    <x v="0"/>
    <x v="0"/>
    <n v="90"/>
  </r>
  <r>
    <s v="B0RRE9_XANCB"/>
    <x v="118"/>
    <n v="103"/>
    <x v="0"/>
    <n v="1"/>
    <n v="87"/>
    <n v="967"/>
    <s v="PF05101.8 Type IV secretory pathway, VirB3-like protein"/>
    <x v="0"/>
    <x v="0"/>
    <x v="1"/>
    <x v="17"/>
    <x v="27"/>
    <x v="46"/>
    <x v="1"/>
    <x v="0"/>
    <x v="0"/>
    <n v="86"/>
  </r>
  <r>
    <s v="B0SV65_CAUSK"/>
    <x v="119"/>
    <n v="93"/>
    <x v="0"/>
    <n v="1"/>
    <n v="90"/>
    <n v="967"/>
    <s v="PF05101.8 Type IV secretory pathway, VirB3-like protein"/>
    <x v="0"/>
    <x v="0"/>
    <x v="2"/>
    <x v="18"/>
    <x v="28"/>
    <x v="47"/>
    <x v="1"/>
    <x v="0"/>
    <x v="0"/>
    <n v="89"/>
  </r>
  <r>
    <s v="B0T6U2_CAUSK"/>
    <x v="120"/>
    <n v="94"/>
    <x v="0"/>
    <n v="1"/>
    <n v="93"/>
    <n v="967"/>
    <s v="PF05101.8 Type IV secretory pathway, VirB3-like protein"/>
    <x v="0"/>
    <x v="0"/>
    <x v="2"/>
    <x v="18"/>
    <x v="28"/>
    <x v="47"/>
    <x v="1"/>
    <x v="0"/>
    <x v="0"/>
    <n v="92"/>
  </r>
  <r>
    <s v="B0T8Q4_CAUSK"/>
    <x v="121"/>
    <n v="88"/>
    <x v="0"/>
    <n v="1"/>
    <n v="87"/>
    <n v="967"/>
    <s v="PF05101.8 Type IV secretory pathway, VirB3-like protein"/>
    <x v="0"/>
    <x v="0"/>
    <x v="2"/>
    <x v="18"/>
    <x v="28"/>
    <x v="47"/>
    <x v="1"/>
    <x v="0"/>
    <x v="0"/>
    <n v="86"/>
  </r>
  <r>
    <s v="B0T9G7_CAUSK"/>
    <x v="122"/>
    <n v="87"/>
    <x v="0"/>
    <n v="1"/>
    <n v="85"/>
    <n v="967"/>
    <s v="PF05101.8 Type IV secretory pathway, VirB3-like protein"/>
    <x v="0"/>
    <x v="0"/>
    <x v="2"/>
    <x v="18"/>
    <x v="28"/>
    <x v="47"/>
    <x v="1"/>
    <x v="0"/>
    <x v="0"/>
    <n v="84"/>
  </r>
  <r>
    <s v="B0T9U3_CAUSK"/>
    <x v="123"/>
    <n v="88"/>
    <x v="0"/>
    <n v="1"/>
    <n v="88"/>
    <n v="967"/>
    <s v="PF05101.8 Type IV secretory pathway, VirB3-like protein"/>
    <x v="0"/>
    <x v="0"/>
    <x v="2"/>
    <x v="18"/>
    <x v="28"/>
    <x v="47"/>
    <x v="1"/>
    <x v="0"/>
    <x v="0"/>
    <n v="87"/>
  </r>
  <r>
    <s v="B0ZB83_9BURK"/>
    <x v="124"/>
    <n v="107"/>
    <x v="0"/>
    <n v="1"/>
    <n v="96"/>
    <n v="967"/>
    <s v="PF05101.8 Type IV secretory pathway, VirB3-like protein"/>
    <x v="0"/>
    <x v="0"/>
    <x v="0"/>
    <x v="0"/>
    <x v="29"/>
    <x v="48"/>
    <x v="1"/>
    <x v="0"/>
    <x v="0"/>
    <n v="95"/>
  </r>
  <r>
    <s v="B0ZDY6_ECOLX"/>
    <x v="125"/>
    <n v="917"/>
    <x v="1"/>
    <n v="538"/>
    <n v="832"/>
    <n v="6551"/>
    <s v="PF12846.2 AAA-like domain"/>
    <x v="0"/>
    <x v="0"/>
    <x v="1"/>
    <x v="9"/>
    <x v="11"/>
    <x v="49"/>
    <x v="1"/>
    <x v="0"/>
    <x v="0"/>
    <n v="294"/>
  </r>
  <r>
    <s v="B0ZDY6_ECOLX"/>
    <x v="125"/>
    <n v="917"/>
    <x v="2"/>
    <n v="271"/>
    <n v="474"/>
    <n v="1506"/>
    <s v="PF03135.9 CagE, TrbE, VirB family, component of type IV transporter system"/>
    <x v="0"/>
    <x v="0"/>
    <x v="1"/>
    <x v="9"/>
    <x v="11"/>
    <x v="49"/>
    <x v="1"/>
    <x v="0"/>
    <x v="0"/>
    <n v="203"/>
  </r>
  <r>
    <s v="B0ZDY6_ECOLX"/>
    <x v="125"/>
    <n v="917"/>
    <x v="0"/>
    <n v="1"/>
    <n v="87"/>
    <n v="967"/>
    <s v="PF05101.8 Type IV secretory pathway, VirB3-like protein"/>
    <x v="0"/>
    <x v="0"/>
    <x v="1"/>
    <x v="9"/>
    <x v="11"/>
    <x v="49"/>
    <x v="1"/>
    <x v="0"/>
    <x v="0"/>
    <n v="86"/>
  </r>
  <r>
    <s v="B1F9A3_9BURK"/>
    <x v="126"/>
    <n v="142"/>
    <x v="0"/>
    <n v="1"/>
    <n v="97"/>
    <n v="967"/>
    <s v="PF05101.8 Type IV secretory pathway, VirB3-like protein"/>
    <x v="0"/>
    <x v="0"/>
    <x v="0"/>
    <x v="0"/>
    <x v="0"/>
    <x v="0"/>
    <x v="0"/>
    <x v="0"/>
    <x v="0"/>
    <n v="96"/>
  </r>
  <r>
    <s v="B1FE06_9BURK"/>
    <x v="127"/>
    <n v="106"/>
    <x v="0"/>
    <n v="1"/>
    <n v="95"/>
    <n v="967"/>
    <s v="PF05101.8 Type IV secretory pathway, VirB3-like protein"/>
    <x v="0"/>
    <x v="0"/>
    <x v="0"/>
    <x v="0"/>
    <x v="0"/>
    <x v="0"/>
    <x v="0"/>
    <x v="0"/>
    <x v="0"/>
    <n v="94"/>
  </r>
  <r>
    <s v="B1G402_9BURK"/>
    <x v="128"/>
    <n v="118"/>
    <x v="0"/>
    <n v="5"/>
    <n v="107"/>
    <n v="967"/>
    <s v="PF05101.8 Type IV secretory pathway, VirB3-like protein"/>
    <x v="0"/>
    <x v="0"/>
    <x v="0"/>
    <x v="0"/>
    <x v="0"/>
    <x v="50"/>
    <x v="1"/>
    <x v="0"/>
    <x v="0"/>
    <n v="102"/>
  </r>
  <r>
    <s v="B1K7J9_BURCC"/>
    <x v="129"/>
    <n v="106"/>
    <x v="0"/>
    <n v="1"/>
    <n v="95"/>
    <n v="967"/>
    <s v="PF05101.8 Type IV secretory pathway, VirB3-like protein"/>
    <x v="0"/>
    <x v="0"/>
    <x v="0"/>
    <x v="0"/>
    <x v="0"/>
    <x v="0"/>
    <x v="0"/>
    <x v="0"/>
    <x v="0"/>
    <n v="94"/>
  </r>
  <r>
    <s v="B1M9S1_METRJ"/>
    <x v="130"/>
    <n v="113"/>
    <x v="0"/>
    <n v="1"/>
    <n v="102"/>
    <n v="967"/>
    <s v="PF05101.8 Type IV secretory pathway, VirB3-like protein"/>
    <x v="0"/>
    <x v="0"/>
    <x v="2"/>
    <x v="10"/>
    <x v="30"/>
    <x v="51"/>
    <x v="1"/>
    <x v="0"/>
    <x v="0"/>
    <n v="101"/>
  </r>
  <r>
    <s v="B1MU17_SALDU"/>
    <x v="131"/>
    <n v="917"/>
    <x v="1"/>
    <n v="538"/>
    <n v="832"/>
    <n v="6551"/>
    <s v="PF12846.2 AAA-like domain"/>
    <x v="0"/>
    <x v="0"/>
    <x v="1"/>
    <x v="9"/>
    <x v="11"/>
    <x v="34"/>
    <x v="1"/>
    <x v="0"/>
    <x v="0"/>
    <n v="294"/>
  </r>
  <r>
    <s v="B1MU17_SALDU"/>
    <x v="131"/>
    <n v="917"/>
    <x v="2"/>
    <n v="271"/>
    <n v="474"/>
    <n v="1506"/>
    <s v="PF03135.9 CagE, TrbE, VirB family, component of type IV transporter system"/>
    <x v="0"/>
    <x v="0"/>
    <x v="1"/>
    <x v="9"/>
    <x v="11"/>
    <x v="34"/>
    <x v="1"/>
    <x v="0"/>
    <x v="0"/>
    <n v="203"/>
  </r>
  <r>
    <s v="B1MU17_SALDU"/>
    <x v="131"/>
    <n v="917"/>
    <x v="0"/>
    <n v="1"/>
    <n v="87"/>
    <n v="967"/>
    <s v="PF05101.8 Type IV secretory pathway, VirB3-like protein"/>
    <x v="0"/>
    <x v="0"/>
    <x v="1"/>
    <x v="9"/>
    <x v="11"/>
    <x v="34"/>
    <x v="1"/>
    <x v="0"/>
    <x v="0"/>
    <n v="86"/>
  </r>
  <r>
    <s v="B1MUA1_SALDU"/>
    <x v="132"/>
    <n v="917"/>
    <x v="1"/>
    <n v="537"/>
    <n v="832"/>
    <n v="6551"/>
    <s v="PF12846.2 AAA-like domain"/>
    <x v="0"/>
    <x v="0"/>
    <x v="1"/>
    <x v="9"/>
    <x v="11"/>
    <x v="34"/>
    <x v="1"/>
    <x v="0"/>
    <x v="0"/>
    <n v="295"/>
  </r>
  <r>
    <s v="B1MUA1_SALDU"/>
    <x v="132"/>
    <n v="917"/>
    <x v="2"/>
    <n v="271"/>
    <n v="474"/>
    <n v="1506"/>
    <s v="PF03135.9 CagE, TrbE, VirB family, component of type IV transporter system"/>
    <x v="0"/>
    <x v="0"/>
    <x v="1"/>
    <x v="9"/>
    <x v="11"/>
    <x v="34"/>
    <x v="1"/>
    <x v="0"/>
    <x v="0"/>
    <n v="203"/>
  </r>
  <r>
    <s v="B1MUA1_SALDU"/>
    <x v="132"/>
    <n v="917"/>
    <x v="0"/>
    <n v="1"/>
    <n v="87"/>
    <n v="967"/>
    <s v="PF05101.8 Type IV secretory pathway, VirB3-like protein"/>
    <x v="0"/>
    <x v="0"/>
    <x v="1"/>
    <x v="9"/>
    <x v="11"/>
    <x v="34"/>
    <x v="1"/>
    <x v="0"/>
    <x v="0"/>
    <n v="86"/>
  </r>
  <r>
    <s v="B1T0E8_9BURK"/>
    <x v="133"/>
    <n v="87"/>
    <x v="0"/>
    <n v="1"/>
    <n v="64"/>
    <n v="967"/>
    <s v="PF05101.8 Type IV secretory pathway, VirB3-like protein"/>
    <x v="0"/>
    <x v="0"/>
    <x v="0"/>
    <x v="0"/>
    <x v="0"/>
    <x v="0"/>
    <x v="0"/>
    <x v="0"/>
    <x v="0"/>
    <n v="63"/>
  </r>
  <r>
    <s v="B1VJ47_PROMH"/>
    <x v="134"/>
    <n v="924"/>
    <x v="1"/>
    <n v="543"/>
    <n v="839"/>
    <n v="6551"/>
    <s v="PF12846.2 AAA-like domain"/>
    <x v="0"/>
    <x v="0"/>
    <x v="1"/>
    <x v="9"/>
    <x v="11"/>
    <x v="52"/>
    <x v="1"/>
    <x v="0"/>
    <x v="0"/>
    <n v="296"/>
  </r>
  <r>
    <s v="B1VJ47_PROMH"/>
    <x v="134"/>
    <n v="924"/>
    <x v="2"/>
    <n v="276"/>
    <n v="479"/>
    <n v="1506"/>
    <s v="PF03135.9 CagE, TrbE, VirB family, component of type IV transporter system"/>
    <x v="0"/>
    <x v="0"/>
    <x v="1"/>
    <x v="9"/>
    <x v="11"/>
    <x v="52"/>
    <x v="1"/>
    <x v="0"/>
    <x v="0"/>
    <n v="203"/>
  </r>
  <r>
    <s v="B1VJ47_PROMH"/>
    <x v="134"/>
    <n v="924"/>
    <x v="0"/>
    <n v="1"/>
    <n v="85"/>
    <n v="967"/>
    <s v="PF05101.8 Type IV secretory pathway, VirB3-like protein"/>
    <x v="0"/>
    <x v="0"/>
    <x v="1"/>
    <x v="9"/>
    <x v="11"/>
    <x v="52"/>
    <x v="1"/>
    <x v="0"/>
    <x v="0"/>
    <n v="84"/>
  </r>
  <r>
    <s v="B1WN90_VIBF1"/>
    <x v="135"/>
    <n v="100"/>
    <x v="0"/>
    <n v="1"/>
    <n v="90"/>
    <n v="967"/>
    <s v="PF05101.8 Type IV secretory pathway, VirB3-like protein"/>
    <x v="0"/>
    <x v="0"/>
    <x v="1"/>
    <x v="19"/>
    <x v="31"/>
    <x v="53"/>
    <x v="1"/>
    <x v="0"/>
    <x v="0"/>
    <n v="89"/>
  </r>
  <r>
    <s v="B1Y1W3_LEPCP"/>
    <x v="136"/>
    <n v="110"/>
    <x v="0"/>
    <n v="1"/>
    <n v="94"/>
    <n v="967"/>
    <s v="PF05101.8 Type IV secretory pathway, VirB3-like protein"/>
    <x v="0"/>
    <x v="0"/>
    <x v="0"/>
    <x v="0"/>
    <x v="32"/>
    <x v="7"/>
    <x v="1"/>
    <x v="0"/>
    <x v="0"/>
    <n v="93"/>
  </r>
  <r>
    <s v="B1Z655_BURA4"/>
    <x v="137"/>
    <n v="103"/>
    <x v="0"/>
    <n v="1"/>
    <n v="82"/>
    <n v="967"/>
    <s v="PF05101.8 Type IV secretory pathway, VirB3-like protein"/>
    <x v="0"/>
    <x v="0"/>
    <x v="0"/>
    <x v="0"/>
    <x v="0"/>
    <x v="0"/>
    <x v="0"/>
    <x v="0"/>
    <x v="0"/>
    <n v="81"/>
  </r>
  <r>
    <s v="B1ZGK9_METPB"/>
    <x v="138"/>
    <n v="90"/>
    <x v="0"/>
    <n v="1"/>
    <n v="88"/>
    <n v="967"/>
    <s v="PF05101.8 Type IV secretory pathway, VirB3-like protein"/>
    <x v="0"/>
    <x v="0"/>
    <x v="2"/>
    <x v="10"/>
    <x v="30"/>
    <x v="51"/>
    <x v="1"/>
    <x v="0"/>
    <x v="0"/>
    <n v="87"/>
  </r>
  <r>
    <s v="B2CBD1_KLEPN"/>
    <x v="139"/>
    <n v="912"/>
    <x v="1"/>
    <n v="532"/>
    <n v="828"/>
    <n v="6551"/>
    <s v="PF12846.2 AAA-like domain"/>
    <x v="0"/>
    <x v="0"/>
    <x v="1"/>
    <x v="9"/>
    <x v="11"/>
    <x v="18"/>
    <x v="1"/>
    <x v="0"/>
    <x v="0"/>
    <n v="296"/>
  </r>
  <r>
    <s v="B2CBD1_KLEPN"/>
    <x v="139"/>
    <n v="912"/>
    <x v="2"/>
    <n v="267"/>
    <n v="470"/>
    <n v="1506"/>
    <s v="PF03135.9 CagE, TrbE, VirB family, component of type IV transporter system"/>
    <x v="0"/>
    <x v="0"/>
    <x v="1"/>
    <x v="9"/>
    <x v="11"/>
    <x v="18"/>
    <x v="1"/>
    <x v="0"/>
    <x v="0"/>
    <n v="203"/>
  </r>
  <r>
    <s v="B2CBD1_KLEPN"/>
    <x v="139"/>
    <n v="912"/>
    <x v="3"/>
    <n v="85"/>
    <n v="166"/>
    <n v="22"/>
    <s v="PB038440"/>
    <x v="0"/>
    <x v="0"/>
    <x v="1"/>
    <x v="9"/>
    <x v="11"/>
    <x v="18"/>
    <x v="1"/>
    <x v="0"/>
    <x v="0"/>
    <n v="81"/>
  </r>
  <r>
    <s v="B2CBD1_KLEPN"/>
    <x v="139"/>
    <n v="912"/>
    <x v="0"/>
    <n v="1"/>
    <n v="84"/>
    <n v="967"/>
    <s v="PF05101.8 Type IV secretory pathway, VirB3-like protein"/>
    <x v="0"/>
    <x v="0"/>
    <x v="1"/>
    <x v="9"/>
    <x v="11"/>
    <x v="18"/>
    <x v="1"/>
    <x v="0"/>
    <x v="0"/>
    <n v="83"/>
  </r>
  <r>
    <s v="B2CG16_CAMFE"/>
    <x v="140"/>
    <n v="929"/>
    <x v="1"/>
    <n v="551"/>
    <n v="855"/>
    <n v="6551"/>
    <s v="PF12846.2 AAA-like domain"/>
    <x v="0"/>
    <x v="0"/>
    <x v="3"/>
    <x v="3"/>
    <x v="4"/>
    <x v="5"/>
    <x v="1"/>
    <x v="0"/>
    <x v="0"/>
    <n v="304"/>
  </r>
  <r>
    <s v="B2CG16_CAMFE"/>
    <x v="140"/>
    <n v="929"/>
    <x v="2"/>
    <n v="283"/>
    <n v="488"/>
    <n v="1506"/>
    <s v="PF03135.9 CagE, TrbE, VirB family, component of type IV transporter system"/>
    <x v="0"/>
    <x v="0"/>
    <x v="3"/>
    <x v="3"/>
    <x v="4"/>
    <x v="5"/>
    <x v="1"/>
    <x v="0"/>
    <x v="0"/>
    <n v="205"/>
  </r>
  <r>
    <s v="B2CG16_CAMFE"/>
    <x v="140"/>
    <n v="929"/>
    <x v="4"/>
    <n v="860"/>
    <n v="927"/>
    <n v="3"/>
    <s v="PB277890"/>
    <x v="0"/>
    <x v="0"/>
    <x v="3"/>
    <x v="3"/>
    <x v="4"/>
    <x v="5"/>
    <x v="1"/>
    <x v="0"/>
    <x v="0"/>
    <n v="67"/>
  </r>
  <r>
    <s v="B2CG16_CAMFE"/>
    <x v="140"/>
    <n v="929"/>
    <x v="0"/>
    <n v="1"/>
    <n v="94"/>
    <n v="967"/>
    <s v="PF05101.8 Type IV secretory pathway, VirB3-like protein"/>
    <x v="0"/>
    <x v="0"/>
    <x v="3"/>
    <x v="3"/>
    <x v="4"/>
    <x v="5"/>
    <x v="1"/>
    <x v="0"/>
    <x v="0"/>
    <n v="93"/>
  </r>
  <r>
    <s v="B2FJH1_STRMK"/>
    <x v="141"/>
    <n v="102"/>
    <x v="0"/>
    <n v="1"/>
    <n v="83"/>
    <n v="967"/>
    <s v="PF05101.8 Type IV secretory pathway, VirB3-like protein"/>
    <x v="0"/>
    <x v="0"/>
    <x v="1"/>
    <x v="17"/>
    <x v="27"/>
    <x v="54"/>
    <x v="8"/>
    <x v="0"/>
    <x v="0"/>
    <n v="82"/>
  </r>
  <r>
    <s v="B2FTE1_STRMK"/>
    <x v="142"/>
    <n v="90"/>
    <x v="0"/>
    <n v="1"/>
    <n v="88"/>
    <n v="967"/>
    <s v="PF05101.8 Type IV secretory pathway, VirB3-like protein"/>
    <x v="0"/>
    <x v="0"/>
    <x v="1"/>
    <x v="17"/>
    <x v="27"/>
    <x v="54"/>
    <x v="8"/>
    <x v="0"/>
    <x v="0"/>
    <n v="87"/>
  </r>
  <r>
    <s v="B2IAS1_XYLF2"/>
    <x v="143"/>
    <n v="106"/>
    <x v="0"/>
    <n v="1"/>
    <n v="87"/>
    <n v="967"/>
    <s v="PF05101.8 Type IV secretory pathway, VirB3-like protein"/>
    <x v="0"/>
    <x v="0"/>
    <x v="1"/>
    <x v="17"/>
    <x v="27"/>
    <x v="55"/>
    <x v="1"/>
    <x v="0"/>
    <x v="0"/>
    <n v="86"/>
  </r>
  <r>
    <s v="B2SCN4_BRUA1"/>
    <x v="144"/>
    <n v="116"/>
    <x v="0"/>
    <n v="1"/>
    <n v="102"/>
    <n v="967"/>
    <s v="PF05101.8 Type IV secretory pathway, VirB3-like protein"/>
    <x v="0"/>
    <x v="0"/>
    <x v="2"/>
    <x v="10"/>
    <x v="19"/>
    <x v="26"/>
    <x v="1"/>
    <x v="0"/>
    <x v="0"/>
    <n v="101"/>
  </r>
  <r>
    <s v="B2T040_BURPP"/>
    <x v="145"/>
    <n v="110"/>
    <x v="0"/>
    <n v="1"/>
    <n v="99"/>
    <n v="967"/>
    <s v="PF05101.8 Type IV secretory pathway, VirB3-like protein"/>
    <x v="0"/>
    <x v="0"/>
    <x v="0"/>
    <x v="0"/>
    <x v="0"/>
    <x v="50"/>
    <x v="1"/>
    <x v="0"/>
    <x v="0"/>
    <n v="98"/>
  </r>
  <r>
    <s v="B2T8Z6_BURPP"/>
    <x v="146"/>
    <n v="114"/>
    <x v="0"/>
    <n v="5"/>
    <n v="103"/>
    <n v="967"/>
    <s v="PF05101.8 Type IV secretory pathway, VirB3-like protein"/>
    <x v="0"/>
    <x v="0"/>
    <x v="0"/>
    <x v="0"/>
    <x v="0"/>
    <x v="50"/>
    <x v="1"/>
    <x v="0"/>
    <x v="0"/>
    <n v="98"/>
  </r>
  <r>
    <s v="B2TH82_BURPP"/>
    <x v="147"/>
    <n v="111"/>
    <x v="0"/>
    <n v="1"/>
    <n v="84"/>
    <n v="967"/>
    <s v="PF05101.8 Type IV secretory pathway, VirB3-like protein"/>
    <x v="0"/>
    <x v="0"/>
    <x v="0"/>
    <x v="0"/>
    <x v="0"/>
    <x v="50"/>
    <x v="1"/>
    <x v="0"/>
    <x v="0"/>
    <n v="83"/>
  </r>
  <r>
    <s v="B2TSH9_SHIB3"/>
    <x v="148"/>
    <n v="915"/>
    <x v="1"/>
    <n v="535"/>
    <n v="835"/>
    <n v="6551"/>
    <s v="PF12846.2 AAA-like domain"/>
    <x v="0"/>
    <x v="0"/>
    <x v="1"/>
    <x v="9"/>
    <x v="11"/>
    <x v="56"/>
    <x v="1"/>
    <x v="0"/>
    <x v="0"/>
    <n v="300"/>
  </r>
  <r>
    <s v="B2TSH9_SHIB3"/>
    <x v="148"/>
    <n v="915"/>
    <x v="2"/>
    <n v="269"/>
    <n v="472"/>
    <n v="1506"/>
    <s v="PF03135.9 CagE, TrbE, VirB family, component of type IV transporter system"/>
    <x v="0"/>
    <x v="0"/>
    <x v="1"/>
    <x v="9"/>
    <x v="11"/>
    <x v="56"/>
    <x v="1"/>
    <x v="0"/>
    <x v="0"/>
    <n v="203"/>
  </r>
  <r>
    <s v="B2TSH9_SHIB3"/>
    <x v="148"/>
    <n v="915"/>
    <x v="0"/>
    <n v="1"/>
    <n v="84"/>
    <n v="967"/>
    <s v="PF05101.8 Type IV secretory pathway, VirB3-like protein"/>
    <x v="0"/>
    <x v="0"/>
    <x v="1"/>
    <x v="9"/>
    <x v="11"/>
    <x v="56"/>
    <x v="1"/>
    <x v="0"/>
    <x v="0"/>
    <n v="83"/>
  </r>
  <r>
    <s v="B2UAH6_RALPJ"/>
    <x v="149"/>
    <n v="94"/>
    <x v="0"/>
    <n v="1"/>
    <n v="92"/>
    <n v="967"/>
    <s v="PF05101.8 Type IV secretory pathway, VirB3-like protein"/>
    <x v="0"/>
    <x v="0"/>
    <x v="0"/>
    <x v="0"/>
    <x v="0"/>
    <x v="57"/>
    <x v="1"/>
    <x v="0"/>
    <x v="0"/>
    <n v="91"/>
  </r>
  <r>
    <s v="B2UKJ4_RALPJ"/>
    <x v="150"/>
    <n v="118"/>
    <x v="0"/>
    <n v="12"/>
    <n v="98"/>
    <n v="967"/>
    <s v="PF05101.8 Type IV secretory pathway, VirB3-like protein"/>
    <x v="0"/>
    <x v="0"/>
    <x v="0"/>
    <x v="0"/>
    <x v="0"/>
    <x v="57"/>
    <x v="1"/>
    <x v="0"/>
    <x v="0"/>
    <n v="86"/>
  </r>
  <r>
    <s v="B2VB02_ERWT9"/>
    <x v="151"/>
    <n v="104"/>
    <x v="0"/>
    <n v="1"/>
    <n v="90"/>
    <n v="967"/>
    <s v="PF05101.8 Type IV secretory pathway, VirB3-like protein"/>
    <x v="0"/>
    <x v="0"/>
    <x v="1"/>
    <x v="9"/>
    <x v="11"/>
    <x v="58"/>
    <x v="1"/>
    <x v="0"/>
    <x v="0"/>
    <n v="89"/>
  </r>
  <r>
    <s v="B3CLE4_WOLPP"/>
    <x v="152"/>
    <n v="98"/>
    <x v="0"/>
    <n v="1"/>
    <n v="93"/>
    <n v="967"/>
    <s v="PF05101.8 Type IV secretory pathway, VirB3-like protein"/>
    <x v="0"/>
    <x v="0"/>
    <x v="2"/>
    <x v="11"/>
    <x v="33"/>
    <x v="59"/>
    <x v="9"/>
    <x v="0"/>
    <x v="0"/>
    <n v="92"/>
  </r>
  <r>
    <s v="B3CRS8_ORITI"/>
    <x v="153"/>
    <n v="95"/>
    <x v="0"/>
    <n v="1"/>
    <n v="91"/>
    <n v="967"/>
    <s v="PF05101.8 Type IV secretory pathway, VirB3-like protein"/>
    <x v="0"/>
    <x v="0"/>
    <x v="2"/>
    <x v="11"/>
    <x v="13"/>
    <x v="21"/>
    <x v="3"/>
    <x v="0"/>
    <x v="0"/>
    <n v="90"/>
  </r>
  <r>
    <s v="B3G1W8_PSEAI"/>
    <x v="154"/>
    <n v="89"/>
    <x v="0"/>
    <n v="1"/>
    <n v="88"/>
    <n v="967"/>
    <s v="PF05101.8 Type IV secretory pathway, VirB3-like protein"/>
    <x v="0"/>
    <x v="0"/>
    <x v="1"/>
    <x v="6"/>
    <x v="7"/>
    <x v="9"/>
    <x v="1"/>
    <x v="0"/>
    <x v="0"/>
    <n v="87"/>
  </r>
  <r>
    <s v="B3Q2G7_RHIE6"/>
    <x v="155"/>
    <n v="112"/>
    <x v="0"/>
    <n v="1"/>
    <n v="93"/>
    <n v="967"/>
    <s v="PF05101.8 Type IV secretory pathway, VirB3-like protein"/>
    <x v="0"/>
    <x v="0"/>
    <x v="2"/>
    <x v="10"/>
    <x v="12"/>
    <x v="27"/>
    <x v="10"/>
    <x v="0"/>
    <x v="0"/>
    <n v="92"/>
  </r>
  <r>
    <s v="B3Q3W9_RHIE6"/>
    <x v="156"/>
    <n v="112"/>
    <x v="0"/>
    <n v="1"/>
    <n v="93"/>
    <n v="967"/>
    <s v="PF05101.8 Type IV secretory pathway, VirB3-like protein"/>
    <x v="0"/>
    <x v="0"/>
    <x v="2"/>
    <x v="10"/>
    <x v="12"/>
    <x v="27"/>
    <x v="10"/>
    <x v="0"/>
    <x v="0"/>
    <n v="92"/>
  </r>
  <r>
    <s v="B3X753_SHIDY"/>
    <x v="157"/>
    <n v="903"/>
    <x v="1"/>
    <n v="523"/>
    <n v="823"/>
    <n v="6551"/>
    <s v="PF12846.2 AAA-like domain"/>
    <x v="0"/>
    <x v="0"/>
    <x v="1"/>
    <x v="9"/>
    <x v="11"/>
    <x v="56"/>
    <x v="1"/>
    <x v="0"/>
    <x v="0"/>
    <n v="300"/>
  </r>
  <r>
    <s v="B3X753_SHIDY"/>
    <x v="157"/>
    <n v="903"/>
    <x v="2"/>
    <n v="257"/>
    <n v="460"/>
    <n v="1506"/>
    <s v="PF03135.9 CagE, TrbE, VirB family, component of type IV transporter system"/>
    <x v="0"/>
    <x v="0"/>
    <x v="1"/>
    <x v="9"/>
    <x v="11"/>
    <x v="56"/>
    <x v="1"/>
    <x v="0"/>
    <x v="0"/>
    <n v="203"/>
  </r>
  <r>
    <s v="B3X753_SHIDY"/>
    <x v="157"/>
    <n v="903"/>
    <x v="0"/>
    <n v="1"/>
    <n v="72"/>
    <n v="967"/>
    <s v="PF05101.8 Type IV secretory pathway, VirB3-like protein"/>
    <x v="0"/>
    <x v="0"/>
    <x v="1"/>
    <x v="9"/>
    <x v="11"/>
    <x v="56"/>
    <x v="1"/>
    <x v="0"/>
    <x v="0"/>
    <n v="71"/>
  </r>
  <r>
    <s v="B4EIR7_BURCJ"/>
    <x v="158"/>
    <n v="112"/>
    <x v="0"/>
    <n v="1"/>
    <n v="101"/>
    <n v="967"/>
    <s v="PF05101.8 Type IV secretory pathway, VirB3-like protein"/>
    <x v="0"/>
    <x v="0"/>
    <x v="0"/>
    <x v="0"/>
    <x v="0"/>
    <x v="0"/>
    <x v="0"/>
    <x v="0"/>
    <x v="0"/>
    <n v="100"/>
  </r>
  <r>
    <s v="B4RAB8_PHEZH"/>
    <x v="159"/>
    <n v="89"/>
    <x v="0"/>
    <n v="1"/>
    <n v="86"/>
    <n v="967"/>
    <s v="PF05101.8 Type IV secretory pathway, VirB3-like protein"/>
    <x v="0"/>
    <x v="0"/>
    <x v="2"/>
    <x v="18"/>
    <x v="28"/>
    <x v="60"/>
    <x v="1"/>
    <x v="0"/>
    <x v="0"/>
    <n v="85"/>
  </r>
  <r>
    <s v="B4RFU6_PHEZH"/>
    <x v="160"/>
    <n v="112"/>
    <x v="0"/>
    <n v="1"/>
    <n v="93"/>
    <n v="967"/>
    <s v="PF05101.8 Type IV secretory pathway, VirB3-like protein"/>
    <x v="0"/>
    <x v="0"/>
    <x v="2"/>
    <x v="18"/>
    <x v="28"/>
    <x v="60"/>
    <x v="1"/>
    <x v="0"/>
    <x v="0"/>
    <n v="92"/>
  </r>
  <r>
    <s v="B4RHX7_PHEZH"/>
    <x v="161"/>
    <n v="111"/>
    <x v="0"/>
    <n v="1"/>
    <n v="92"/>
    <n v="967"/>
    <s v="PF05101.8 Type IV secretory pathway, VirB3-like protein"/>
    <x v="0"/>
    <x v="0"/>
    <x v="2"/>
    <x v="18"/>
    <x v="28"/>
    <x v="60"/>
    <x v="1"/>
    <x v="0"/>
    <x v="0"/>
    <n v="91"/>
  </r>
  <r>
    <s v="B4S3J7_PROA2"/>
    <x v="162"/>
    <n v="83"/>
    <x v="0"/>
    <n v="1"/>
    <n v="82"/>
    <n v="967"/>
    <s v="PF05101.8 Type IV secretory pathway, VirB3-like protein"/>
    <x v="0"/>
    <x v="5"/>
    <x v="8"/>
    <x v="20"/>
    <x v="34"/>
    <x v="61"/>
    <x v="1"/>
    <x v="0"/>
    <x v="0"/>
    <n v="81"/>
  </r>
  <r>
    <s v="B4S9L2_PROA2"/>
    <x v="163"/>
    <n v="83"/>
    <x v="0"/>
    <n v="1"/>
    <n v="82"/>
    <n v="967"/>
    <s v="PF05101.8 Type IV secretory pathway, VirB3-like protein"/>
    <x v="0"/>
    <x v="5"/>
    <x v="8"/>
    <x v="20"/>
    <x v="34"/>
    <x v="61"/>
    <x v="1"/>
    <x v="0"/>
    <x v="0"/>
    <n v="81"/>
  </r>
  <r>
    <s v="B4SNC0_STRM5"/>
    <x v="164"/>
    <n v="102"/>
    <x v="0"/>
    <n v="1"/>
    <n v="83"/>
    <n v="967"/>
    <s v="PF05101.8 Type IV secretory pathway, VirB3-like protein"/>
    <x v="0"/>
    <x v="0"/>
    <x v="1"/>
    <x v="17"/>
    <x v="27"/>
    <x v="54"/>
    <x v="8"/>
    <x v="0"/>
    <x v="0"/>
    <n v="82"/>
  </r>
  <r>
    <s v="B4TM64_SALSV"/>
    <x v="165"/>
    <n v="916"/>
    <x v="1"/>
    <n v="535"/>
    <n v="836"/>
    <n v="6551"/>
    <s v="PF12846.2 AAA-like domain"/>
    <x v="0"/>
    <x v="0"/>
    <x v="1"/>
    <x v="9"/>
    <x v="11"/>
    <x v="34"/>
    <x v="1"/>
    <x v="0"/>
    <x v="0"/>
    <n v="301"/>
  </r>
  <r>
    <s v="B4TM64_SALSV"/>
    <x v="165"/>
    <n v="916"/>
    <x v="2"/>
    <n v="270"/>
    <n v="473"/>
    <n v="1506"/>
    <s v="PF03135.9 CagE, TrbE, VirB family, component of type IV transporter system"/>
    <x v="0"/>
    <x v="0"/>
    <x v="1"/>
    <x v="9"/>
    <x v="11"/>
    <x v="34"/>
    <x v="1"/>
    <x v="0"/>
    <x v="0"/>
    <n v="203"/>
  </r>
  <r>
    <s v="B4TM64_SALSV"/>
    <x v="165"/>
    <n v="916"/>
    <x v="0"/>
    <n v="1"/>
    <n v="85"/>
    <n v="967"/>
    <s v="PF05101.8 Type IV secretory pathway, VirB3-like protein"/>
    <x v="0"/>
    <x v="0"/>
    <x v="1"/>
    <x v="9"/>
    <x v="11"/>
    <x v="34"/>
    <x v="1"/>
    <x v="0"/>
    <x v="0"/>
    <n v="84"/>
  </r>
  <r>
    <s v="B4W824_9CAUL"/>
    <x v="166"/>
    <n v="95"/>
    <x v="0"/>
    <n v="1"/>
    <n v="93"/>
    <n v="967"/>
    <s v="PF05101.8 Type IV secretory pathway, VirB3-like protein"/>
    <x v="0"/>
    <x v="0"/>
    <x v="2"/>
    <x v="18"/>
    <x v="28"/>
    <x v="62"/>
    <x v="1"/>
    <x v="0"/>
    <x v="0"/>
    <n v="92"/>
  </r>
  <r>
    <s v="B4YK32_9BURK"/>
    <x v="167"/>
    <n v="143"/>
    <x v="0"/>
    <n v="1"/>
    <n v="101"/>
    <n v="967"/>
    <s v="PF05101.8 Type IV secretory pathway, VirB3-like protein"/>
    <x v="0"/>
    <x v="0"/>
    <x v="0"/>
    <x v="0"/>
    <x v="35"/>
    <x v="7"/>
    <x v="1"/>
    <x v="0"/>
    <x v="0"/>
    <n v="100"/>
  </r>
  <r>
    <s v="B5CJW6_SALET"/>
    <x v="168"/>
    <n v="916"/>
    <x v="1"/>
    <n v="535"/>
    <n v="836"/>
    <n v="6551"/>
    <s v="PF12846.2 AAA-like domain"/>
    <x v="0"/>
    <x v="0"/>
    <x v="1"/>
    <x v="9"/>
    <x v="11"/>
    <x v="34"/>
    <x v="1"/>
    <x v="0"/>
    <x v="0"/>
    <n v="301"/>
  </r>
  <r>
    <s v="B5CJW6_SALET"/>
    <x v="168"/>
    <n v="916"/>
    <x v="2"/>
    <n v="270"/>
    <n v="473"/>
    <n v="1506"/>
    <s v="PF03135.9 CagE, TrbE, VirB family, component of type IV transporter system"/>
    <x v="0"/>
    <x v="0"/>
    <x v="1"/>
    <x v="9"/>
    <x v="11"/>
    <x v="34"/>
    <x v="1"/>
    <x v="0"/>
    <x v="0"/>
    <n v="203"/>
  </r>
  <r>
    <s v="B5CJW6_SALET"/>
    <x v="168"/>
    <n v="916"/>
    <x v="0"/>
    <n v="1"/>
    <n v="85"/>
    <n v="967"/>
    <s v="PF05101.8 Type IV secretory pathway, VirB3-like protein"/>
    <x v="0"/>
    <x v="0"/>
    <x v="1"/>
    <x v="9"/>
    <x v="11"/>
    <x v="34"/>
    <x v="1"/>
    <x v="0"/>
    <x v="0"/>
    <n v="84"/>
  </r>
  <r>
    <s v="B5EKP2_ACIF5"/>
    <x v="169"/>
    <n v="125"/>
    <x v="0"/>
    <n v="1"/>
    <n v="91"/>
    <n v="967"/>
    <s v="PF05101.8 Type IV secretory pathway, VirB3-like protein"/>
    <x v="0"/>
    <x v="0"/>
    <x v="1"/>
    <x v="21"/>
    <x v="36"/>
    <x v="63"/>
    <x v="1"/>
    <x v="0"/>
    <x v="0"/>
    <n v="90"/>
  </r>
  <r>
    <s v="B5ERQ1_ACIF5"/>
    <x v="170"/>
    <n v="125"/>
    <x v="0"/>
    <n v="1"/>
    <n v="91"/>
    <n v="967"/>
    <s v="PF05101.8 Type IV secretory pathway, VirB3-like protein"/>
    <x v="0"/>
    <x v="0"/>
    <x v="1"/>
    <x v="21"/>
    <x v="36"/>
    <x v="63"/>
    <x v="1"/>
    <x v="0"/>
    <x v="0"/>
    <n v="90"/>
  </r>
  <r>
    <s v="B5FGZ7_SALDC"/>
    <x v="171"/>
    <n v="876"/>
    <x v="1"/>
    <n v="496"/>
    <n v="791"/>
    <n v="6551"/>
    <s v="PF12846.2 AAA-like domain"/>
    <x v="0"/>
    <x v="0"/>
    <x v="1"/>
    <x v="9"/>
    <x v="11"/>
    <x v="34"/>
    <x v="1"/>
    <x v="0"/>
    <x v="0"/>
    <n v="295"/>
  </r>
  <r>
    <s v="B5FGZ7_SALDC"/>
    <x v="171"/>
    <n v="876"/>
    <x v="2"/>
    <n v="230"/>
    <n v="433"/>
    <n v="1506"/>
    <s v="PF03135.9 CagE, TrbE, VirB family, component of type IV transporter system"/>
    <x v="0"/>
    <x v="0"/>
    <x v="1"/>
    <x v="9"/>
    <x v="11"/>
    <x v="34"/>
    <x v="1"/>
    <x v="0"/>
    <x v="0"/>
    <n v="203"/>
  </r>
  <r>
    <s v="B5FGZ7_SALDC"/>
    <x v="171"/>
    <n v="876"/>
    <x v="0"/>
    <n v="1"/>
    <n v="46"/>
    <n v="967"/>
    <s v="PF05101.8 Type IV secretory pathway, VirB3-like protein"/>
    <x v="0"/>
    <x v="0"/>
    <x v="1"/>
    <x v="9"/>
    <x v="11"/>
    <x v="34"/>
    <x v="1"/>
    <x v="0"/>
    <x v="0"/>
    <n v="45"/>
  </r>
  <r>
    <s v="B5KAH0_9RHOB"/>
    <x v="172"/>
    <n v="92"/>
    <x v="0"/>
    <n v="1"/>
    <n v="87"/>
    <n v="967"/>
    <s v="PF05101.8 Type IV secretory pathway, VirB3-like protein"/>
    <x v="2"/>
    <x v="4"/>
    <x v="7"/>
    <x v="16"/>
    <x v="24"/>
    <x v="42"/>
    <x v="7"/>
    <x v="4"/>
    <x v="1"/>
    <n v="86"/>
  </r>
  <r>
    <s v="B5P957_SALET"/>
    <x v="173"/>
    <n v="917"/>
    <x v="1"/>
    <n v="538"/>
    <n v="832"/>
    <n v="6551"/>
    <s v="PF12846.2 AAA-like domain"/>
    <x v="0"/>
    <x v="0"/>
    <x v="1"/>
    <x v="9"/>
    <x v="11"/>
    <x v="34"/>
    <x v="1"/>
    <x v="0"/>
    <x v="0"/>
    <n v="294"/>
  </r>
  <r>
    <s v="B5P957_SALET"/>
    <x v="173"/>
    <n v="917"/>
    <x v="2"/>
    <n v="271"/>
    <n v="474"/>
    <n v="1506"/>
    <s v="PF03135.9 CagE, TrbE, VirB family, component of type IV transporter system"/>
    <x v="0"/>
    <x v="0"/>
    <x v="1"/>
    <x v="9"/>
    <x v="11"/>
    <x v="34"/>
    <x v="1"/>
    <x v="0"/>
    <x v="0"/>
    <n v="203"/>
  </r>
  <r>
    <s v="B5P957_SALET"/>
    <x v="173"/>
    <n v="917"/>
    <x v="0"/>
    <n v="1"/>
    <n v="87"/>
    <n v="967"/>
    <s v="PF05101.8 Type IV secretory pathway, VirB3-like protein"/>
    <x v="0"/>
    <x v="0"/>
    <x v="1"/>
    <x v="9"/>
    <x v="11"/>
    <x v="34"/>
    <x v="1"/>
    <x v="0"/>
    <x v="0"/>
    <n v="86"/>
  </r>
  <r>
    <s v="B5S0J4_RALSL"/>
    <x v="174"/>
    <n v="90"/>
    <x v="0"/>
    <n v="1"/>
    <n v="88"/>
    <n v="967"/>
    <s v="PF05101.8 Type IV secretory pathway, VirB3-like protein"/>
    <x v="2"/>
    <x v="4"/>
    <x v="7"/>
    <x v="16"/>
    <x v="24"/>
    <x v="42"/>
    <x v="7"/>
    <x v="4"/>
    <x v="1"/>
    <n v="87"/>
  </r>
  <r>
    <s v="B5TTE4_9BACT"/>
    <x v="175"/>
    <n v="108"/>
    <x v="0"/>
    <n v="1"/>
    <n v="97"/>
    <n v="967"/>
    <s v="PF05101.8 Type IV secretory pathway, VirB3-like protein"/>
    <x v="0"/>
    <x v="6"/>
    <x v="6"/>
    <x v="15"/>
    <x v="20"/>
    <x v="7"/>
    <x v="1"/>
    <x v="0"/>
    <x v="0"/>
    <n v="96"/>
  </r>
  <r>
    <s v="B5TTJ8_9BACT"/>
    <x v="176"/>
    <n v="108"/>
    <x v="0"/>
    <n v="1"/>
    <n v="97"/>
    <n v="967"/>
    <s v="PF05101.8 Type IV secretory pathway, VirB3-like protein"/>
    <x v="0"/>
    <x v="6"/>
    <x v="6"/>
    <x v="15"/>
    <x v="20"/>
    <x v="7"/>
    <x v="1"/>
    <x v="0"/>
    <x v="0"/>
    <n v="96"/>
  </r>
  <r>
    <s v="B5TTQ1_9BACT"/>
    <x v="177"/>
    <n v="108"/>
    <x v="0"/>
    <n v="1"/>
    <n v="97"/>
    <n v="967"/>
    <s v="PF05101.8 Type IV secretory pathway, VirB3-like protein"/>
    <x v="0"/>
    <x v="6"/>
    <x v="6"/>
    <x v="15"/>
    <x v="20"/>
    <x v="7"/>
    <x v="1"/>
    <x v="0"/>
    <x v="0"/>
    <n v="96"/>
  </r>
  <r>
    <s v="B5XPN7_KLEP3"/>
    <x v="178"/>
    <n v="915"/>
    <x v="1"/>
    <n v="534"/>
    <n v="835"/>
    <n v="6551"/>
    <s v="PF12846.2 AAA-like domain"/>
    <x v="0"/>
    <x v="0"/>
    <x v="1"/>
    <x v="9"/>
    <x v="11"/>
    <x v="18"/>
    <x v="1"/>
    <x v="0"/>
    <x v="0"/>
    <n v="301"/>
  </r>
  <r>
    <s v="B5XPN7_KLEP3"/>
    <x v="178"/>
    <n v="915"/>
    <x v="2"/>
    <n v="270"/>
    <n v="472"/>
    <n v="1506"/>
    <s v="PF03135.9 CagE, TrbE, VirB family, component of type IV transporter system"/>
    <x v="0"/>
    <x v="0"/>
    <x v="1"/>
    <x v="9"/>
    <x v="11"/>
    <x v="18"/>
    <x v="1"/>
    <x v="0"/>
    <x v="0"/>
    <n v="202"/>
  </r>
  <r>
    <s v="B5XPN7_KLEP3"/>
    <x v="178"/>
    <n v="915"/>
    <x v="0"/>
    <n v="1"/>
    <n v="84"/>
    <n v="967"/>
    <s v="PF05101.8 Type IV secretory pathway, VirB3-like protein"/>
    <x v="0"/>
    <x v="0"/>
    <x v="1"/>
    <x v="9"/>
    <x v="11"/>
    <x v="18"/>
    <x v="1"/>
    <x v="0"/>
    <x v="0"/>
    <n v="83"/>
  </r>
  <r>
    <s v="B5Z4X0_ECO5E"/>
    <x v="179"/>
    <n v="116"/>
    <x v="0"/>
    <n v="10"/>
    <n v="104"/>
    <n v="967"/>
    <s v="PF05101.8 Type IV secretory pathway, VirB3-like protein"/>
    <x v="0"/>
    <x v="0"/>
    <x v="1"/>
    <x v="9"/>
    <x v="11"/>
    <x v="49"/>
    <x v="1"/>
    <x v="0"/>
    <x v="0"/>
    <n v="94"/>
  </r>
  <r>
    <s v="B5ZFJ9_GLUDA"/>
    <x v="180"/>
    <n v="91"/>
    <x v="0"/>
    <n v="1"/>
    <n v="91"/>
    <n v="967"/>
    <s v="PF05101.8 Type IV secretory pathway, VirB3-like protein"/>
    <x v="0"/>
    <x v="0"/>
    <x v="2"/>
    <x v="12"/>
    <x v="15"/>
    <x v="43"/>
    <x v="1"/>
    <x v="0"/>
    <x v="0"/>
    <n v="90"/>
  </r>
  <r>
    <s v="B5ZFZ2_GLUDA"/>
    <x v="181"/>
    <n v="88"/>
    <x v="0"/>
    <n v="1"/>
    <n v="85"/>
    <n v="967"/>
    <s v="PF05101.8 Type IV secretory pathway, VirB3-like protein"/>
    <x v="0"/>
    <x v="0"/>
    <x v="2"/>
    <x v="12"/>
    <x v="15"/>
    <x v="43"/>
    <x v="1"/>
    <x v="0"/>
    <x v="0"/>
    <n v="84"/>
  </r>
  <r>
    <s v="B5ZHT0_GLUDA"/>
    <x v="182"/>
    <n v="91"/>
    <x v="0"/>
    <n v="1"/>
    <n v="90"/>
    <n v="967"/>
    <s v="PF05101.8 Type IV secretory pathway, VirB3-like protein"/>
    <x v="0"/>
    <x v="0"/>
    <x v="2"/>
    <x v="12"/>
    <x v="15"/>
    <x v="43"/>
    <x v="1"/>
    <x v="0"/>
    <x v="0"/>
    <n v="89"/>
  </r>
  <r>
    <s v="B6A598_RHILW"/>
    <x v="183"/>
    <n v="108"/>
    <x v="0"/>
    <n v="1"/>
    <n v="98"/>
    <n v="967"/>
    <s v="PF05101.8 Type IV secretory pathway, VirB3-like protein"/>
    <x v="0"/>
    <x v="0"/>
    <x v="2"/>
    <x v="10"/>
    <x v="12"/>
    <x v="27"/>
    <x v="10"/>
    <x v="0"/>
    <x v="0"/>
    <n v="97"/>
  </r>
  <r>
    <s v="B6AP95_9BACT"/>
    <x v="184"/>
    <n v="104"/>
    <x v="0"/>
    <n v="1"/>
    <n v="89"/>
    <n v="967"/>
    <s v="PF05101.8 Type IV secretory pathway, VirB3-like protein"/>
    <x v="0"/>
    <x v="1"/>
    <x v="4"/>
    <x v="5"/>
    <x v="6"/>
    <x v="7"/>
    <x v="1"/>
    <x v="0"/>
    <x v="0"/>
    <n v="88"/>
  </r>
  <r>
    <s v="B6JA73_OLICO"/>
    <x v="185"/>
    <n v="93"/>
    <x v="0"/>
    <n v="1"/>
    <n v="91"/>
    <n v="967"/>
    <s v="PF05101.8 Type IV secretory pathway, VirB3-like protein"/>
    <x v="0"/>
    <x v="0"/>
    <x v="2"/>
    <x v="10"/>
    <x v="14"/>
    <x v="64"/>
    <x v="1"/>
    <x v="0"/>
    <x v="0"/>
    <n v="90"/>
  </r>
  <r>
    <s v="B6JHP4_OLICO"/>
    <x v="186"/>
    <n v="87"/>
    <x v="0"/>
    <n v="1"/>
    <n v="85"/>
    <n v="967"/>
    <s v="PF05101.8 Type IV secretory pathway, VirB3-like protein"/>
    <x v="0"/>
    <x v="0"/>
    <x v="2"/>
    <x v="10"/>
    <x v="14"/>
    <x v="64"/>
    <x v="1"/>
    <x v="0"/>
    <x v="0"/>
    <n v="84"/>
  </r>
  <r>
    <s v="B6JJW2_OLICO"/>
    <x v="187"/>
    <n v="93"/>
    <x v="0"/>
    <n v="1"/>
    <n v="91"/>
    <n v="967"/>
    <s v="PF05101.8 Type IV secretory pathway, VirB3-like protein"/>
    <x v="0"/>
    <x v="0"/>
    <x v="2"/>
    <x v="10"/>
    <x v="14"/>
    <x v="64"/>
    <x v="1"/>
    <x v="0"/>
    <x v="0"/>
    <n v="90"/>
  </r>
  <r>
    <s v="B6JK42_OLICO"/>
    <x v="188"/>
    <n v="98"/>
    <x v="0"/>
    <n v="1"/>
    <n v="94"/>
    <n v="967"/>
    <s v="PF05101.8 Type IV secretory pathway, VirB3-like protein"/>
    <x v="0"/>
    <x v="0"/>
    <x v="2"/>
    <x v="10"/>
    <x v="14"/>
    <x v="64"/>
    <x v="1"/>
    <x v="0"/>
    <x v="0"/>
    <n v="93"/>
  </r>
  <r>
    <s v="B6UYU0_KLEPN"/>
    <x v="189"/>
    <n v="105"/>
    <x v="0"/>
    <n v="1"/>
    <n v="91"/>
    <n v="967"/>
    <s v="PF05101.8 Type IV secretory pathway, VirB3-like protein"/>
    <x v="0"/>
    <x v="0"/>
    <x v="1"/>
    <x v="9"/>
    <x v="11"/>
    <x v="18"/>
    <x v="1"/>
    <x v="0"/>
    <x v="0"/>
    <n v="90"/>
  </r>
  <r>
    <s v="B6UZ49_KLEPN"/>
    <x v="190"/>
    <n v="78"/>
    <x v="0"/>
    <n v="1"/>
    <n v="65"/>
    <n v="967"/>
    <s v="PF05101.8 Type IV secretory pathway, VirB3-like protein"/>
    <x v="0"/>
    <x v="0"/>
    <x v="1"/>
    <x v="9"/>
    <x v="11"/>
    <x v="18"/>
    <x v="1"/>
    <x v="0"/>
    <x v="0"/>
    <n v="64"/>
  </r>
  <r>
    <s v="B6Y8Y4_9RICK"/>
    <x v="191"/>
    <n v="98"/>
    <x v="0"/>
    <n v="1"/>
    <n v="93"/>
    <n v="967"/>
    <s v="PF05101.8 Type IV secretory pathway, VirB3-like protein"/>
    <x v="0"/>
    <x v="0"/>
    <x v="2"/>
    <x v="11"/>
    <x v="33"/>
    <x v="59"/>
    <x v="9"/>
    <x v="0"/>
    <x v="0"/>
    <n v="92"/>
  </r>
  <r>
    <s v="B7JAX6_ACIF2"/>
    <x v="192"/>
    <n v="125"/>
    <x v="0"/>
    <n v="1"/>
    <n v="91"/>
    <n v="967"/>
    <s v="PF05101.8 Type IV secretory pathway, VirB3-like protein"/>
    <x v="0"/>
    <x v="0"/>
    <x v="1"/>
    <x v="21"/>
    <x v="36"/>
    <x v="63"/>
    <x v="1"/>
    <x v="0"/>
    <x v="0"/>
    <n v="90"/>
  </r>
  <r>
    <s v="B7LJD0_ECOLU"/>
    <x v="193"/>
    <n v="917"/>
    <x v="1"/>
    <n v="538"/>
    <n v="832"/>
    <n v="6551"/>
    <s v="PF12846.2 AAA-like domain"/>
    <x v="0"/>
    <x v="0"/>
    <x v="1"/>
    <x v="9"/>
    <x v="11"/>
    <x v="49"/>
    <x v="1"/>
    <x v="0"/>
    <x v="0"/>
    <n v="294"/>
  </r>
  <r>
    <s v="B7LJD0_ECOLU"/>
    <x v="193"/>
    <n v="917"/>
    <x v="2"/>
    <n v="271"/>
    <n v="474"/>
    <n v="1506"/>
    <s v="PF03135.9 CagE, TrbE, VirB family, component of type IV transporter system"/>
    <x v="0"/>
    <x v="0"/>
    <x v="1"/>
    <x v="9"/>
    <x v="11"/>
    <x v="49"/>
    <x v="1"/>
    <x v="0"/>
    <x v="0"/>
    <n v="203"/>
  </r>
  <r>
    <s v="B7LJD0_ECOLU"/>
    <x v="193"/>
    <n v="917"/>
    <x v="0"/>
    <n v="1"/>
    <n v="87"/>
    <n v="967"/>
    <s v="PF05101.8 Type IV secretory pathway, VirB3-like protein"/>
    <x v="0"/>
    <x v="0"/>
    <x v="1"/>
    <x v="9"/>
    <x v="11"/>
    <x v="49"/>
    <x v="1"/>
    <x v="0"/>
    <x v="0"/>
    <n v="86"/>
  </r>
  <r>
    <s v="B7MWI4_ECO81"/>
    <x v="194"/>
    <n v="912"/>
    <x v="1"/>
    <n v="532"/>
    <n v="828"/>
    <n v="6551"/>
    <s v="PF12846.2 AAA-like domain"/>
    <x v="0"/>
    <x v="0"/>
    <x v="1"/>
    <x v="9"/>
    <x v="11"/>
    <x v="49"/>
    <x v="1"/>
    <x v="0"/>
    <x v="0"/>
    <n v="296"/>
  </r>
  <r>
    <s v="B7MWI4_ECO81"/>
    <x v="194"/>
    <n v="912"/>
    <x v="2"/>
    <n v="267"/>
    <n v="470"/>
    <n v="1506"/>
    <s v="PF03135.9 CagE, TrbE, VirB family, component of type IV transporter system"/>
    <x v="0"/>
    <x v="0"/>
    <x v="1"/>
    <x v="9"/>
    <x v="11"/>
    <x v="49"/>
    <x v="1"/>
    <x v="0"/>
    <x v="0"/>
    <n v="203"/>
  </r>
  <r>
    <s v="B7MWI4_ECO81"/>
    <x v="194"/>
    <n v="912"/>
    <x v="3"/>
    <n v="85"/>
    <n v="166"/>
    <n v="22"/>
    <s v="PB038440"/>
    <x v="0"/>
    <x v="0"/>
    <x v="1"/>
    <x v="9"/>
    <x v="11"/>
    <x v="49"/>
    <x v="1"/>
    <x v="0"/>
    <x v="0"/>
    <n v="81"/>
  </r>
  <r>
    <s v="B7MWI4_ECO81"/>
    <x v="194"/>
    <n v="912"/>
    <x v="0"/>
    <n v="1"/>
    <n v="84"/>
    <n v="967"/>
    <s v="PF05101.8 Type IV secretory pathway, VirB3-like protein"/>
    <x v="0"/>
    <x v="0"/>
    <x v="1"/>
    <x v="9"/>
    <x v="11"/>
    <x v="49"/>
    <x v="1"/>
    <x v="0"/>
    <x v="0"/>
    <n v="83"/>
  </r>
  <r>
    <s v="B7NBY5_ECOLU"/>
    <x v="195"/>
    <n v="912"/>
    <x v="1"/>
    <n v="532"/>
    <n v="832"/>
    <n v="6551"/>
    <s v="PF12846.2 AAA-like domain"/>
    <x v="0"/>
    <x v="0"/>
    <x v="1"/>
    <x v="9"/>
    <x v="11"/>
    <x v="49"/>
    <x v="1"/>
    <x v="0"/>
    <x v="0"/>
    <n v="300"/>
  </r>
  <r>
    <s v="B7NBY5_ECOLU"/>
    <x v="195"/>
    <n v="912"/>
    <x v="2"/>
    <n v="267"/>
    <n v="470"/>
    <n v="1506"/>
    <s v="PF03135.9 CagE, TrbE, VirB family, component of type IV transporter system"/>
    <x v="0"/>
    <x v="0"/>
    <x v="1"/>
    <x v="9"/>
    <x v="11"/>
    <x v="49"/>
    <x v="1"/>
    <x v="0"/>
    <x v="0"/>
    <n v="203"/>
  </r>
  <r>
    <s v="B7NBY5_ECOLU"/>
    <x v="195"/>
    <n v="912"/>
    <x v="3"/>
    <n v="85"/>
    <n v="166"/>
    <n v="22"/>
    <s v="PB038440"/>
    <x v="0"/>
    <x v="0"/>
    <x v="1"/>
    <x v="9"/>
    <x v="11"/>
    <x v="49"/>
    <x v="1"/>
    <x v="0"/>
    <x v="0"/>
    <n v="81"/>
  </r>
  <r>
    <s v="B7NBY5_ECOLU"/>
    <x v="195"/>
    <n v="912"/>
    <x v="0"/>
    <n v="1"/>
    <n v="84"/>
    <n v="967"/>
    <s v="PF05101.8 Type IV secretory pathway, VirB3-like protein"/>
    <x v="0"/>
    <x v="0"/>
    <x v="1"/>
    <x v="9"/>
    <x v="11"/>
    <x v="49"/>
    <x v="1"/>
    <x v="0"/>
    <x v="0"/>
    <n v="83"/>
  </r>
  <r>
    <s v="B7WYQ9_COMTE"/>
    <x v="196"/>
    <n v="90"/>
    <x v="0"/>
    <n v="1"/>
    <n v="88"/>
    <n v="967"/>
    <s v="PF05101.8 Type IV secretory pathway, VirB3-like protein"/>
    <x v="0"/>
    <x v="0"/>
    <x v="0"/>
    <x v="0"/>
    <x v="3"/>
    <x v="33"/>
    <x v="1"/>
    <x v="0"/>
    <x v="0"/>
    <n v="87"/>
  </r>
  <r>
    <s v="B8GSW3_THISH"/>
    <x v="197"/>
    <n v="90"/>
    <x v="0"/>
    <n v="1"/>
    <n v="88"/>
    <n v="967"/>
    <s v="PF05101.8 Type IV secretory pathway, VirB3-like protein"/>
    <x v="0"/>
    <x v="0"/>
    <x v="1"/>
    <x v="22"/>
    <x v="37"/>
    <x v="65"/>
    <x v="1"/>
    <x v="0"/>
    <x v="0"/>
    <n v="87"/>
  </r>
  <r>
    <s v="B8GZH6_CAUCN"/>
    <x v="198"/>
    <n v="94"/>
    <x v="0"/>
    <n v="1"/>
    <n v="90"/>
    <n v="967"/>
    <s v="PF05101.8 Type IV secretory pathway, VirB3-like protein"/>
    <x v="0"/>
    <x v="0"/>
    <x v="2"/>
    <x v="18"/>
    <x v="28"/>
    <x v="47"/>
    <x v="1"/>
    <x v="0"/>
    <x v="0"/>
    <n v="89"/>
  </r>
  <r>
    <s v="B8JFP3_ANAD2"/>
    <x v="199"/>
    <n v="116"/>
    <x v="0"/>
    <n v="1"/>
    <n v="85"/>
    <n v="967"/>
    <s v="PF05101.8 Type IV secretory pathway, VirB3-like protein"/>
    <x v="0"/>
    <x v="0"/>
    <x v="9"/>
    <x v="23"/>
    <x v="38"/>
    <x v="66"/>
    <x v="11"/>
    <x v="0"/>
    <x v="0"/>
    <n v="84"/>
  </r>
  <r>
    <s v="B9BFI7_9BURK"/>
    <x v="200"/>
    <n v="94"/>
    <x v="0"/>
    <n v="1"/>
    <n v="89"/>
    <n v="967"/>
    <s v="PF05101.8 Type IV secretory pathway, VirB3-like protein"/>
    <x v="0"/>
    <x v="0"/>
    <x v="0"/>
    <x v="0"/>
    <x v="0"/>
    <x v="0"/>
    <x v="0"/>
    <x v="0"/>
    <x v="0"/>
    <n v="88"/>
  </r>
  <r>
    <s v="B9BUE2_9BURK"/>
    <x v="201"/>
    <n v="89"/>
    <x v="0"/>
    <n v="1"/>
    <n v="87"/>
    <n v="967"/>
    <s v="PF05101.8 Type IV secretory pathway, VirB3-like protein"/>
    <x v="0"/>
    <x v="0"/>
    <x v="0"/>
    <x v="0"/>
    <x v="0"/>
    <x v="0"/>
    <x v="0"/>
    <x v="0"/>
    <x v="0"/>
    <n v="86"/>
  </r>
  <r>
    <s v="B9CEN3_9BURK"/>
    <x v="202"/>
    <n v="89"/>
    <x v="0"/>
    <n v="1"/>
    <n v="87"/>
    <n v="967"/>
    <s v="PF05101.8 Type IV secretory pathway, VirB3-like protein"/>
    <x v="0"/>
    <x v="0"/>
    <x v="0"/>
    <x v="0"/>
    <x v="0"/>
    <x v="0"/>
    <x v="0"/>
    <x v="0"/>
    <x v="0"/>
    <n v="86"/>
  </r>
  <r>
    <s v="B9JE69_AGRRK"/>
    <x v="203"/>
    <n v="112"/>
    <x v="0"/>
    <n v="1"/>
    <n v="93"/>
    <n v="967"/>
    <s v="PF05101.8 Type IV secretory pathway, VirB3-like protein"/>
    <x v="0"/>
    <x v="0"/>
    <x v="2"/>
    <x v="10"/>
    <x v="12"/>
    <x v="27"/>
    <x v="4"/>
    <x v="1"/>
    <x v="0"/>
    <n v="92"/>
  </r>
  <r>
    <s v="B9JPG7_AGRRK"/>
    <x v="204"/>
    <n v="99"/>
    <x v="0"/>
    <n v="1"/>
    <n v="92"/>
    <n v="967"/>
    <s v="PF05101.8 Type IV secretory pathway, VirB3-like protein"/>
    <x v="0"/>
    <x v="0"/>
    <x v="2"/>
    <x v="10"/>
    <x v="12"/>
    <x v="27"/>
    <x v="4"/>
    <x v="1"/>
    <x v="0"/>
    <n v="91"/>
  </r>
  <r>
    <s v="B9JPR9_AGRRK"/>
    <x v="205"/>
    <n v="98"/>
    <x v="0"/>
    <n v="1"/>
    <n v="94"/>
    <n v="967"/>
    <s v="PF05101.8 Type IV secretory pathway, VirB3-like protein"/>
    <x v="0"/>
    <x v="0"/>
    <x v="2"/>
    <x v="10"/>
    <x v="12"/>
    <x v="27"/>
    <x v="4"/>
    <x v="1"/>
    <x v="0"/>
    <n v="93"/>
  </r>
  <r>
    <s v="B9K3B1_AGRVS"/>
    <x v="206"/>
    <n v="99"/>
    <x v="0"/>
    <n v="1"/>
    <n v="92"/>
    <n v="967"/>
    <s v="PF05101.8 Type IV secretory pathway, VirB3-like protein"/>
    <x v="0"/>
    <x v="0"/>
    <x v="2"/>
    <x v="10"/>
    <x v="12"/>
    <x v="27"/>
    <x v="6"/>
    <x v="0"/>
    <x v="0"/>
    <n v="91"/>
  </r>
  <r>
    <s v="B9K3U0_AGRVS"/>
    <x v="207"/>
    <n v="99"/>
    <x v="0"/>
    <n v="1"/>
    <n v="92"/>
    <n v="967"/>
    <s v="PF05101.8 Type IV secretory pathway, VirB3-like protein"/>
    <x v="0"/>
    <x v="0"/>
    <x v="2"/>
    <x v="10"/>
    <x v="12"/>
    <x v="27"/>
    <x v="6"/>
    <x v="0"/>
    <x v="0"/>
    <n v="91"/>
  </r>
  <r>
    <s v="B9K416_AGRVS"/>
    <x v="208"/>
    <n v="108"/>
    <x v="0"/>
    <n v="1"/>
    <n v="91"/>
    <n v="967"/>
    <s v="PF05101.8 Type IV secretory pathway, VirB3-like protein"/>
    <x v="0"/>
    <x v="0"/>
    <x v="2"/>
    <x v="10"/>
    <x v="12"/>
    <x v="27"/>
    <x v="6"/>
    <x v="0"/>
    <x v="0"/>
    <n v="90"/>
  </r>
  <r>
    <s v="B9K488_AGRVS"/>
    <x v="209"/>
    <n v="99"/>
    <x v="0"/>
    <n v="1"/>
    <n v="92"/>
    <n v="967"/>
    <s v="PF05101.8 Type IV secretory pathway, VirB3-like protein"/>
    <x v="0"/>
    <x v="0"/>
    <x v="2"/>
    <x v="10"/>
    <x v="12"/>
    <x v="27"/>
    <x v="6"/>
    <x v="0"/>
    <x v="0"/>
    <n v="91"/>
  </r>
  <r>
    <s v="B9KGH4_CAMLR"/>
    <x v="210"/>
    <n v="924"/>
    <x v="1"/>
    <n v="547"/>
    <n v="846"/>
    <n v="6551"/>
    <s v="PF12846.2 AAA-like domain"/>
    <x v="0"/>
    <x v="0"/>
    <x v="3"/>
    <x v="3"/>
    <x v="4"/>
    <x v="5"/>
    <x v="1"/>
    <x v="0"/>
    <x v="0"/>
    <n v="299"/>
  </r>
  <r>
    <s v="B9KGH4_CAMLR"/>
    <x v="210"/>
    <n v="924"/>
    <x v="2"/>
    <n v="278"/>
    <n v="484"/>
    <n v="1506"/>
    <s v="PF03135.9 CagE, TrbE, VirB family, component of type IV transporter system"/>
    <x v="0"/>
    <x v="0"/>
    <x v="3"/>
    <x v="3"/>
    <x v="4"/>
    <x v="5"/>
    <x v="1"/>
    <x v="0"/>
    <x v="0"/>
    <n v="206"/>
  </r>
  <r>
    <s v="B9KGH4_CAMLR"/>
    <x v="210"/>
    <n v="924"/>
    <x v="0"/>
    <n v="1"/>
    <n v="89"/>
    <n v="967"/>
    <s v="PF05101.8 Type IV secretory pathway, VirB3-like protein"/>
    <x v="0"/>
    <x v="0"/>
    <x v="3"/>
    <x v="3"/>
    <x v="4"/>
    <x v="5"/>
    <x v="1"/>
    <x v="0"/>
    <x v="0"/>
    <n v="88"/>
  </r>
  <r>
    <s v="B9KIY8_ANAMF"/>
    <x v="211"/>
    <n v="105"/>
    <x v="0"/>
    <n v="8"/>
    <n v="99"/>
    <n v="967"/>
    <s v="PF05101.8 Type IV secretory pathway, VirB3-like protein"/>
    <x v="0"/>
    <x v="0"/>
    <x v="2"/>
    <x v="11"/>
    <x v="33"/>
    <x v="67"/>
    <x v="1"/>
    <x v="0"/>
    <x v="0"/>
    <n v="91"/>
  </r>
  <r>
    <s v="B9MH78_ACIET"/>
    <x v="212"/>
    <n v="90"/>
    <x v="0"/>
    <n v="1"/>
    <n v="88"/>
    <n v="967"/>
    <s v="PF05101.8 Type IV secretory pathway, VirB3-like protein"/>
    <x v="0"/>
    <x v="0"/>
    <x v="0"/>
    <x v="0"/>
    <x v="3"/>
    <x v="3"/>
    <x v="1"/>
    <x v="0"/>
    <x v="0"/>
    <n v="87"/>
  </r>
  <r>
    <s v="B9MIJ1_ACIET"/>
    <x v="213"/>
    <n v="90"/>
    <x v="0"/>
    <n v="1"/>
    <n v="88"/>
    <n v="967"/>
    <s v="PF05101.8 Type IV secretory pathway, VirB3-like protein"/>
    <x v="0"/>
    <x v="0"/>
    <x v="0"/>
    <x v="0"/>
    <x v="3"/>
    <x v="3"/>
    <x v="1"/>
    <x v="0"/>
    <x v="0"/>
    <n v="87"/>
  </r>
  <r>
    <s v="B9NXT5_9RHOB"/>
    <x v="214"/>
    <n v="92"/>
    <x v="0"/>
    <n v="1"/>
    <n v="88"/>
    <n v="967"/>
    <s v="PF05101.8 Type IV secretory pathway, VirB3-like protein"/>
    <x v="0"/>
    <x v="0"/>
    <x v="2"/>
    <x v="2"/>
    <x v="39"/>
    <x v="7"/>
    <x v="1"/>
    <x v="0"/>
    <x v="0"/>
    <n v="87"/>
  </r>
  <r>
    <s v="B9QRE7_9RHOB"/>
    <x v="215"/>
    <n v="77"/>
    <x v="0"/>
    <n v="1"/>
    <n v="70"/>
    <n v="967"/>
    <s v="PF05101.8 Type IV secretory pathway, VirB3-like protein"/>
    <x v="0"/>
    <x v="0"/>
    <x v="2"/>
    <x v="2"/>
    <x v="2"/>
    <x v="68"/>
    <x v="1"/>
    <x v="0"/>
    <x v="0"/>
    <n v="69"/>
  </r>
  <r>
    <s v="C0F8D5_9RICK"/>
    <x v="216"/>
    <n v="98"/>
    <x v="0"/>
    <n v="1"/>
    <n v="93"/>
    <n v="967"/>
    <s v="PF05101.8 Type IV secretory pathway, VirB3-like protein"/>
    <x v="0"/>
    <x v="0"/>
    <x v="2"/>
    <x v="11"/>
    <x v="33"/>
    <x v="59"/>
    <x v="9"/>
    <x v="0"/>
    <x v="0"/>
    <n v="92"/>
  </r>
  <r>
    <s v="C0G926_9RHIZ"/>
    <x v="217"/>
    <n v="128"/>
    <x v="0"/>
    <n v="13"/>
    <n v="114"/>
    <n v="967"/>
    <s v="PF05101.8 Type IV secretory pathway, VirB3-like protein"/>
    <x v="0"/>
    <x v="0"/>
    <x v="2"/>
    <x v="10"/>
    <x v="19"/>
    <x v="26"/>
    <x v="1"/>
    <x v="0"/>
    <x v="0"/>
    <n v="101"/>
  </r>
  <r>
    <s v="C0MPL2_BORPT"/>
    <x v="218"/>
    <n v="104"/>
    <x v="0"/>
    <n v="1"/>
    <n v="87"/>
    <n v="967"/>
    <s v="PF05101.8 Type IV secretory pathway, VirB3-like protein"/>
    <x v="0"/>
    <x v="0"/>
    <x v="0"/>
    <x v="0"/>
    <x v="25"/>
    <x v="44"/>
    <x v="1"/>
    <x v="0"/>
    <x v="0"/>
    <n v="86"/>
  </r>
  <r>
    <s v="C0R3S1_WOLWR"/>
    <x v="219"/>
    <n v="98"/>
    <x v="0"/>
    <n v="1"/>
    <n v="93"/>
    <n v="967"/>
    <s v="PF05101.8 Type IV secretory pathway, VirB3-like protein"/>
    <x v="0"/>
    <x v="0"/>
    <x v="2"/>
    <x v="11"/>
    <x v="33"/>
    <x v="59"/>
    <x v="9"/>
    <x v="0"/>
    <x v="0"/>
    <n v="92"/>
  </r>
  <r>
    <s v="C0RK19_BRUMB"/>
    <x v="220"/>
    <n v="116"/>
    <x v="0"/>
    <n v="1"/>
    <n v="102"/>
    <n v="967"/>
    <s v="PF05101.8 Type IV secretory pathway, VirB3-like protein"/>
    <x v="0"/>
    <x v="0"/>
    <x v="2"/>
    <x v="10"/>
    <x v="19"/>
    <x v="26"/>
    <x v="1"/>
    <x v="0"/>
    <x v="0"/>
    <n v="101"/>
  </r>
  <r>
    <s v="C1DR59_AZOVD"/>
    <x v="221"/>
    <n v="94"/>
    <x v="0"/>
    <n v="1"/>
    <n v="92"/>
    <n v="967"/>
    <s v="PF05101.8 Type IV secretory pathway, VirB3-like protein"/>
    <x v="0"/>
    <x v="0"/>
    <x v="1"/>
    <x v="6"/>
    <x v="7"/>
    <x v="69"/>
    <x v="1"/>
    <x v="0"/>
    <x v="0"/>
    <n v="91"/>
  </r>
  <r>
    <s v="C1F4R2_ACIC5"/>
    <x v="222"/>
    <n v="99"/>
    <x v="0"/>
    <n v="1"/>
    <n v="89"/>
    <n v="967"/>
    <s v="PF05101.8 Type IV secretory pathway, VirB3-like protein"/>
    <x v="0"/>
    <x v="7"/>
    <x v="10"/>
    <x v="24"/>
    <x v="40"/>
    <x v="7"/>
    <x v="1"/>
    <x v="0"/>
    <x v="0"/>
    <n v="88"/>
  </r>
  <r>
    <s v="C1F577_ACIC5"/>
    <x v="223"/>
    <n v="87"/>
    <x v="0"/>
    <n v="1"/>
    <n v="85"/>
    <n v="967"/>
    <s v="PF05101.8 Type IV secretory pathway, VirB3-like protein"/>
    <x v="0"/>
    <x v="7"/>
    <x v="10"/>
    <x v="24"/>
    <x v="40"/>
    <x v="7"/>
    <x v="1"/>
    <x v="0"/>
    <x v="0"/>
    <n v="84"/>
  </r>
  <r>
    <s v="C1F5S8_ACIC5"/>
    <x v="224"/>
    <n v="87"/>
    <x v="0"/>
    <n v="1"/>
    <n v="85"/>
    <n v="967"/>
    <s v="PF05101.8 Type IV secretory pathway, VirB3-like protein"/>
    <x v="0"/>
    <x v="7"/>
    <x v="10"/>
    <x v="24"/>
    <x v="40"/>
    <x v="7"/>
    <x v="1"/>
    <x v="0"/>
    <x v="0"/>
    <n v="84"/>
  </r>
  <r>
    <s v="C1MEW5_9ENTR"/>
    <x v="225"/>
    <n v="90"/>
    <x v="0"/>
    <n v="1"/>
    <n v="88"/>
    <n v="967"/>
    <s v="PF05101.8 Type IV secretory pathway, VirB3-like protein"/>
    <x v="0"/>
    <x v="0"/>
    <x v="1"/>
    <x v="9"/>
    <x v="11"/>
    <x v="36"/>
    <x v="1"/>
    <x v="0"/>
    <x v="0"/>
    <n v="87"/>
  </r>
  <r>
    <s v="C3KFT9_PSEFL"/>
    <x v="226"/>
    <n v="97"/>
    <x v="0"/>
    <n v="1"/>
    <n v="92"/>
    <n v="967"/>
    <s v="PF05101.8 Type IV secretory pathway, VirB3-like protein"/>
    <x v="0"/>
    <x v="0"/>
    <x v="1"/>
    <x v="6"/>
    <x v="7"/>
    <x v="9"/>
    <x v="1"/>
    <x v="0"/>
    <x v="0"/>
    <n v="91"/>
  </r>
  <r>
    <s v="C3KQX2_RHISN"/>
    <x v="227"/>
    <n v="112"/>
    <x v="0"/>
    <n v="1"/>
    <n v="93"/>
    <n v="967"/>
    <s v="PF05101.8 Type IV secretory pathway, VirB3-like protein"/>
    <x v="0"/>
    <x v="0"/>
    <x v="2"/>
    <x v="10"/>
    <x v="12"/>
    <x v="19"/>
    <x v="2"/>
    <x v="0"/>
    <x v="0"/>
    <n v="92"/>
  </r>
  <r>
    <s v="C3PME1_RICAE"/>
    <x v="228"/>
    <n v="95"/>
    <x v="0"/>
    <n v="1"/>
    <n v="91"/>
    <n v="967"/>
    <s v="PF05101.8 Type IV secretory pathway, VirB3-like protein"/>
    <x v="0"/>
    <x v="0"/>
    <x v="2"/>
    <x v="11"/>
    <x v="13"/>
    <x v="21"/>
    <x v="5"/>
    <x v="3"/>
    <x v="0"/>
    <n v="90"/>
  </r>
  <r>
    <s v="C3QJR2_9BACE"/>
    <x v="229"/>
    <n v="98"/>
    <x v="0"/>
    <n v="1"/>
    <n v="77"/>
    <n v="967"/>
    <s v="PF05101.8 Type IV secretory pathway, VirB3-like protein"/>
    <x v="0"/>
    <x v="8"/>
    <x v="11"/>
    <x v="25"/>
    <x v="41"/>
    <x v="70"/>
    <x v="1"/>
    <x v="0"/>
    <x v="0"/>
    <n v="76"/>
  </r>
  <r>
    <s v="C3WQ26_9FUSO"/>
    <x v="230"/>
    <n v="88"/>
    <x v="0"/>
    <n v="1"/>
    <n v="87"/>
    <n v="967"/>
    <s v="PF05101.8 Type IV secretory pathway, VirB3-like protein"/>
    <x v="2"/>
    <x v="4"/>
    <x v="7"/>
    <x v="16"/>
    <x v="24"/>
    <x v="42"/>
    <x v="7"/>
    <x v="4"/>
    <x v="1"/>
    <n v="86"/>
  </r>
  <r>
    <s v="C3WQT9_9FUSO"/>
    <x v="231"/>
    <n v="95"/>
    <x v="0"/>
    <n v="1"/>
    <n v="95"/>
    <n v="967"/>
    <s v="PF05101.8 Type IV secretory pathway, VirB3-like protein"/>
    <x v="2"/>
    <x v="4"/>
    <x v="7"/>
    <x v="16"/>
    <x v="24"/>
    <x v="42"/>
    <x v="7"/>
    <x v="4"/>
    <x v="1"/>
    <n v="94"/>
  </r>
  <r>
    <s v="C3WRM6_9FUSO"/>
    <x v="232"/>
    <n v="97"/>
    <x v="0"/>
    <n v="10"/>
    <n v="96"/>
    <n v="967"/>
    <s v="PF05101.8 Type IV secretory pathway, VirB3-like protein"/>
    <x v="2"/>
    <x v="4"/>
    <x v="7"/>
    <x v="16"/>
    <x v="24"/>
    <x v="42"/>
    <x v="7"/>
    <x v="4"/>
    <x v="1"/>
    <n v="86"/>
  </r>
  <r>
    <s v="C3WX75_9FUSO"/>
    <x v="233"/>
    <n v="88"/>
    <x v="0"/>
    <n v="1"/>
    <n v="87"/>
    <n v="967"/>
    <s v="PF05101.8 Type IV secretory pathway, VirB3-like protein"/>
    <x v="2"/>
    <x v="4"/>
    <x v="7"/>
    <x v="16"/>
    <x v="24"/>
    <x v="42"/>
    <x v="7"/>
    <x v="4"/>
    <x v="1"/>
    <n v="86"/>
  </r>
  <r>
    <s v="C3WYD6_9FUSO"/>
    <x v="234"/>
    <n v="86"/>
    <x v="0"/>
    <n v="1"/>
    <n v="86"/>
    <n v="967"/>
    <s v="PF05101.8 Type IV secretory pathway, VirB3-like protein"/>
    <x v="2"/>
    <x v="4"/>
    <x v="7"/>
    <x v="16"/>
    <x v="24"/>
    <x v="42"/>
    <x v="7"/>
    <x v="4"/>
    <x v="1"/>
    <n v="85"/>
  </r>
  <r>
    <s v="C3XP71_9HELI"/>
    <x v="235"/>
    <n v="922"/>
    <x v="1"/>
    <n v="545"/>
    <n v="845"/>
    <n v="6551"/>
    <s v="PF12846.2 AAA-like domain"/>
    <x v="0"/>
    <x v="0"/>
    <x v="3"/>
    <x v="3"/>
    <x v="42"/>
    <x v="71"/>
    <x v="1"/>
    <x v="0"/>
    <x v="0"/>
    <n v="300"/>
  </r>
  <r>
    <s v="C3XP71_9HELI"/>
    <x v="235"/>
    <n v="922"/>
    <x v="2"/>
    <n v="276"/>
    <n v="482"/>
    <n v="1506"/>
    <s v="PF03135.9 CagE, TrbE, VirB family, component of type IV transporter system"/>
    <x v="0"/>
    <x v="0"/>
    <x v="3"/>
    <x v="3"/>
    <x v="42"/>
    <x v="71"/>
    <x v="1"/>
    <x v="0"/>
    <x v="0"/>
    <n v="206"/>
  </r>
  <r>
    <s v="C3XP71_9HELI"/>
    <x v="235"/>
    <n v="922"/>
    <x v="0"/>
    <n v="1"/>
    <n v="87"/>
    <n v="967"/>
    <s v="PF05101.8 Type IV secretory pathway, VirB3-like protein"/>
    <x v="0"/>
    <x v="0"/>
    <x v="3"/>
    <x v="3"/>
    <x v="42"/>
    <x v="71"/>
    <x v="1"/>
    <x v="0"/>
    <x v="0"/>
    <n v="86"/>
  </r>
  <r>
    <s v="C4GHE3_9NEIS"/>
    <x v="236"/>
    <n v="149"/>
    <x v="0"/>
    <n v="4"/>
    <n v="100"/>
    <n v="967"/>
    <s v="PF05101.8 Type IV secretory pathway, VirB3-like protein"/>
    <x v="0"/>
    <x v="0"/>
    <x v="0"/>
    <x v="26"/>
    <x v="43"/>
    <x v="72"/>
    <x v="1"/>
    <x v="0"/>
    <x v="0"/>
    <n v="96"/>
  </r>
  <r>
    <s v="C4IU74_BRUAO"/>
    <x v="237"/>
    <n v="128"/>
    <x v="0"/>
    <n v="13"/>
    <n v="114"/>
    <n v="967"/>
    <s v="PF05101.8 Type IV secretory pathway, VirB3-like protein"/>
    <x v="0"/>
    <x v="0"/>
    <x v="2"/>
    <x v="10"/>
    <x v="19"/>
    <x v="26"/>
    <x v="1"/>
    <x v="0"/>
    <x v="0"/>
    <n v="101"/>
  </r>
  <r>
    <s v="C4K1C1_RICPU"/>
    <x v="238"/>
    <n v="95"/>
    <x v="0"/>
    <n v="1"/>
    <n v="91"/>
    <n v="967"/>
    <s v="PF05101.8 Type IV secretory pathway, VirB3-like protein"/>
    <x v="0"/>
    <x v="0"/>
    <x v="2"/>
    <x v="11"/>
    <x v="13"/>
    <x v="21"/>
    <x v="5"/>
    <x v="3"/>
    <x v="0"/>
    <n v="90"/>
  </r>
  <r>
    <s v="C4KSG4_BURPE"/>
    <x v="239"/>
    <n v="89"/>
    <x v="0"/>
    <n v="1"/>
    <n v="87"/>
    <n v="967"/>
    <s v="PF05101.8 Type IV secretory pathway, VirB3-like protein"/>
    <x v="0"/>
    <x v="0"/>
    <x v="0"/>
    <x v="0"/>
    <x v="0"/>
    <x v="0"/>
    <x v="12"/>
    <x v="0"/>
    <x v="0"/>
    <n v="86"/>
  </r>
  <r>
    <s v="C4WLA6_9RHIZ"/>
    <x v="240"/>
    <n v="113"/>
    <x v="0"/>
    <n v="1"/>
    <n v="94"/>
    <n v="967"/>
    <s v="PF05101.8 Type IV secretory pathway, VirB3-like protein"/>
    <x v="0"/>
    <x v="0"/>
    <x v="2"/>
    <x v="10"/>
    <x v="19"/>
    <x v="29"/>
    <x v="1"/>
    <x v="0"/>
    <x v="0"/>
    <n v="93"/>
  </r>
  <r>
    <s v="C4XAQ6_KLEPN"/>
    <x v="241"/>
    <n v="912"/>
    <x v="1"/>
    <n v="532"/>
    <n v="827"/>
    <n v="6551"/>
    <s v="PF12846.2 AAA-like domain"/>
    <x v="0"/>
    <x v="0"/>
    <x v="1"/>
    <x v="9"/>
    <x v="11"/>
    <x v="18"/>
    <x v="1"/>
    <x v="0"/>
    <x v="0"/>
    <n v="295"/>
  </r>
  <r>
    <s v="C4XAQ6_KLEPN"/>
    <x v="241"/>
    <n v="912"/>
    <x v="2"/>
    <n v="267"/>
    <n v="470"/>
    <n v="1506"/>
    <s v="PF03135.9 CagE, TrbE, VirB family, component of type IV transporter system"/>
    <x v="0"/>
    <x v="0"/>
    <x v="1"/>
    <x v="9"/>
    <x v="11"/>
    <x v="18"/>
    <x v="1"/>
    <x v="0"/>
    <x v="0"/>
    <n v="203"/>
  </r>
  <r>
    <s v="C4XAQ6_KLEPN"/>
    <x v="241"/>
    <n v="912"/>
    <x v="3"/>
    <n v="85"/>
    <n v="166"/>
    <n v="22"/>
    <s v="PB038440"/>
    <x v="0"/>
    <x v="0"/>
    <x v="1"/>
    <x v="9"/>
    <x v="11"/>
    <x v="18"/>
    <x v="1"/>
    <x v="0"/>
    <x v="0"/>
    <n v="81"/>
  </r>
  <r>
    <s v="C4XAQ6_KLEPN"/>
    <x v="241"/>
    <n v="912"/>
    <x v="0"/>
    <n v="1"/>
    <n v="84"/>
    <n v="967"/>
    <s v="PF05101.8 Type IV secretory pathway, VirB3-like protein"/>
    <x v="0"/>
    <x v="0"/>
    <x v="1"/>
    <x v="9"/>
    <x v="11"/>
    <x v="18"/>
    <x v="1"/>
    <x v="0"/>
    <x v="0"/>
    <n v="83"/>
  </r>
  <r>
    <s v="C4YYS4_9RICK"/>
    <x v="242"/>
    <n v="95"/>
    <x v="0"/>
    <n v="1"/>
    <n v="91"/>
    <n v="967"/>
    <s v="PF05101.8 Type IV secretory pathway, VirB3-like protein"/>
    <x v="0"/>
    <x v="0"/>
    <x v="2"/>
    <x v="11"/>
    <x v="13"/>
    <x v="21"/>
    <x v="5"/>
    <x v="3"/>
    <x v="0"/>
    <n v="90"/>
  </r>
  <r>
    <s v="C5D060_VARPS"/>
    <x v="243"/>
    <n v="122"/>
    <x v="0"/>
    <n v="1"/>
    <n v="96"/>
    <n v="967"/>
    <s v="PF05101.8 Type IV secretory pathway, VirB3-like protein"/>
    <x v="0"/>
    <x v="0"/>
    <x v="0"/>
    <x v="0"/>
    <x v="3"/>
    <x v="73"/>
    <x v="1"/>
    <x v="0"/>
    <x v="0"/>
    <n v="95"/>
  </r>
  <r>
    <s v="C5F2J0_9HELI"/>
    <x v="244"/>
    <n v="95"/>
    <x v="0"/>
    <n v="1"/>
    <n v="89"/>
    <n v="967"/>
    <s v="PF05101.8 Type IV secretory pathway, VirB3-like protein"/>
    <x v="0"/>
    <x v="0"/>
    <x v="3"/>
    <x v="3"/>
    <x v="42"/>
    <x v="71"/>
    <x v="1"/>
    <x v="0"/>
    <x v="0"/>
    <n v="88"/>
  </r>
  <r>
    <s v="C5NND9_PASPI"/>
    <x v="245"/>
    <n v="103"/>
    <x v="0"/>
    <n v="1"/>
    <n v="87"/>
    <n v="967"/>
    <s v="PF05101.8 Type IV secretory pathway, VirB3-like protein"/>
    <x v="2"/>
    <x v="4"/>
    <x v="7"/>
    <x v="16"/>
    <x v="24"/>
    <x v="42"/>
    <x v="7"/>
    <x v="4"/>
    <x v="1"/>
    <n v="86"/>
  </r>
  <r>
    <s v="C5TJS4_NEIFL"/>
    <x v="246"/>
    <n v="66"/>
    <x v="0"/>
    <n v="1"/>
    <n v="51"/>
    <n v="967"/>
    <s v="PF05101.8 Type IV secretory pathway, VirB3-like protein"/>
    <x v="0"/>
    <x v="0"/>
    <x v="0"/>
    <x v="26"/>
    <x v="43"/>
    <x v="74"/>
    <x v="1"/>
    <x v="0"/>
    <x v="0"/>
    <n v="50"/>
  </r>
  <r>
    <s v="C6AAG9_BARGA"/>
    <x v="247"/>
    <n v="107"/>
    <x v="0"/>
    <n v="1"/>
    <n v="93"/>
    <n v="967"/>
    <s v="PF05101.8 Type IV secretory pathway, VirB3-like protein"/>
    <x v="0"/>
    <x v="0"/>
    <x v="2"/>
    <x v="10"/>
    <x v="26"/>
    <x v="45"/>
    <x v="1"/>
    <x v="0"/>
    <x v="0"/>
    <n v="92"/>
  </r>
  <r>
    <s v="C6AAS1_BARGA"/>
    <x v="248"/>
    <n v="102"/>
    <x v="0"/>
    <n v="1"/>
    <n v="91"/>
    <n v="967"/>
    <s v="PF05101.8 Type IV secretory pathway, VirB3-like protein"/>
    <x v="0"/>
    <x v="0"/>
    <x v="2"/>
    <x v="10"/>
    <x v="26"/>
    <x v="45"/>
    <x v="1"/>
    <x v="0"/>
    <x v="0"/>
    <n v="90"/>
  </r>
  <r>
    <s v="C6AER4_BARGA"/>
    <x v="249"/>
    <n v="102"/>
    <x v="0"/>
    <n v="1"/>
    <n v="87"/>
    <n v="967"/>
    <s v="PF05101.8 Type IV secretory pathway, VirB3-like protein"/>
    <x v="0"/>
    <x v="0"/>
    <x v="2"/>
    <x v="10"/>
    <x v="26"/>
    <x v="45"/>
    <x v="1"/>
    <x v="0"/>
    <x v="0"/>
    <n v="86"/>
  </r>
  <r>
    <s v="C6AF11_BARGA"/>
    <x v="250"/>
    <n v="107"/>
    <x v="0"/>
    <n v="1"/>
    <n v="93"/>
    <n v="967"/>
    <s v="PF05101.8 Type IV secretory pathway, VirB3-like protein"/>
    <x v="0"/>
    <x v="0"/>
    <x v="2"/>
    <x v="10"/>
    <x v="26"/>
    <x v="45"/>
    <x v="1"/>
    <x v="0"/>
    <x v="0"/>
    <n v="92"/>
  </r>
  <r>
    <s v="C6B8R3_RHILS"/>
    <x v="251"/>
    <n v="99"/>
    <x v="0"/>
    <n v="1"/>
    <n v="92"/>
    <n v="967"/>
    <s v="PF05101.8 Type IV secretory pathway, VirB3-like protein"/>
    <x v="0"/>
    <x v="0"/>
    <x v="2"/>
    <x v="10"/>
    <x v="12"/>
    <x v="27"/>
    <x v="10"/>
    <x v="0"/>
    <x v="0"/>
    <n v="91"/>
  </r>
  <r>
    <s v="C6BQD4_RALP1"/>
    <x v="252"/>
    <n v="106"/>
    <x v="0"/>
    <n v="1"/>
    <n v="84"/>
    <n v="967"/>
    <s v="PF05101.8 Type IV secretory pathway, VirB3-like protein"/>
    <x v="0"/>
    <x v="0"/>
    <x v="0"/>
    <x v="0"/>
    <x v="0"/>
    <x v="57"/>
    <x v="1"/>
    <x v="0"/>
    <x v="0"/>
    <n v="83"/>
  </r>
  <r>
    <s v="C6BRD3_RALP1"/>
    <x v="253"/>
    <n v="118"/>
    <x v="0"/>
    <n v="12"/>
    <n v="98"/>
    <n v="967"/>
    <s v="PF05101.8 Type IV secretory pathway, VirB3-like protein"/>
    <x v="0"/>
    <x v="0"/>
    <x v="0"/>
    <x v="0"/>
    <x v="0"/>
    <x v="57"/>
    <x v="1"/>
    <x v="0"/>
    <x v="0"/>
    <n v="86"/>
  </r>
  <r>
    <s v="C6BT65_DESAD"/>
    <x v="254"/>
    <n v="99"/>
    <x v="0"/>
    <n v="1"/>
    <n v="93"/>
    <n v="967"/>
    <s v="PF05101.8 Type IV secretory pathway, VirB3-like protein"/>
    <x v="0"/>
    <x v="0"/>
    <x v="9"/>
    <x v="27"/>
    <x v="44"/>
    <x v="75"/>
    <x v="1"/>
    <x v="0"/>
    <x v="0"/>
    <n v="92"/>
  </r>
  <r>
    <s v="C6CEZ4_DICZE"/>
    <x v="255"/>
    <n v="915"/>
    <x v="1"/>
    <n v="534"/>
    <n v="835"/>
    <n v="6551"/>
    <s v="PF12846.2 AAA-like domain"/>
    <x v="0"/>
    <x v="0"/>
    <x v="1"/>
    <x v="9"/>
    <x v="11"/>
    <x v="76"/>
    <x v="1"/>
    <x v="0"/>
    <x v="0"/>
    <n v="301"/>
  </r>
  <r>
    <s v="C6CEZ4_DICZE"/>
    <x v="255"/>
    <n v="915"/>
    <x v="2"/>
    <n v="269"/>
    <n v="472"/>
    <n v="1506"/>
    <s v="PF03135.9 CagE, TrbE, VirB family, component of type IV transporter system"/>
    <x v="0"/>
    <x v="0"/>
    <x v="1"/>
    <x v="9"/>
    <x v="11"/>
    <x v="76"/>
    <x v="1"/>
    <x v="0"/>
    <x v="0"/>
    <n v="203"/>
  </r>
  <r>
    <s v="C6CEZ4_DICZE"/>
    <x v="255"/>
    <n v="915"/>
    <x v="0"/>
    <n v="1"/>
    <n v="84"/>
    <n v="967"/>
    <s v="PF05101.8 Type IV secretory pathway, VirB3-like protein"/>
    <x v="0"/>
    <x v="0"/>
    <x v="1"/>
    <x v="9"/>
    <x v="11"/>
    <x v="76"/>
    <x v="1"/>
    <x v="0"/>
    <x v="0"/>
    <n v="83"/>
  </r>
  <r>
    <s v="C6DZ89_GEOSM"/>
    <x v="256"/>
    <n v="84"/>
    <x v="0"/>
    <n v="1"/>
    <n v="84"/>
    <n v="967"/>
    <s v="PF05101.8 Type IV secretory pathway, VirB3-like protein"/>
    <x v="0"/>
    <x v="0"/>
    <x v="9"/>
    <x v="28"/>
    <x v="45"/>
    <x v="77"/>
    <x v="1"/>
    <x v="0"/>
    <x v="0"/>
    <n v="83"/>
  </r>
  <r>
    <s v="C6HTX6_9BACT"/>
    <x v="257"/>
    <n v="102"/>
    <x v="0"/>
    <n v="1"/>
    <n v="88"/>
    <n v="967"/>
    <s v="PF05101.8 Type IV secretory pathway, VirB3-like protein"/>
    <x v="0"/>
    <x v="1"/>
    <x v="4"/>
    <x v="5"/>
    <x v="6"/>
    <x v="7"/>
    <x v="1"/>
    <x v="0"/>
    <x v="0"/>
    <n v="87"/>
  </r>
  <r>
    <s v="C6L117_9BACT"/>
    <x v="258"/>
    <n v="93"/>
    <x v="0"/>
    <n v="1"/>
    <n v="91"/>
    <n v="967"/>
    <s v="PF05101.8 Type IV secretory pathway, VirB3-like protein"/>
    <x v="0"/>
    <x v="6"/>
    <x v="6"/>
    <x v="15"/>
    <x v="20"/>
    <x v="7"/>
    <x v="1"/>
    <x v="0"/>
    <x v="0"/>
    <n v="90"/>
  </r>
  <r>
    <s v="C6M7B9_NEISI"/>
    <x v="259"/>
    <n v="143"/>
    <x v="0"/>
    <n v="12"/>
    <n v="101"/>
    <n v="967"/>
    <s v="PF05101.8 Type IV secretory pathway, VirB3-like protein"/>
    <x v="0"/>
    <x v="0"/>
    <x v="0"/>
    <x v="26"/>
    <x v="43"/>
    <x v="74"/>
    <x v="1"/>
    <x v="0"/>
    <x v="0"/>
    <n v="89"/>
  </r>
  <r>
    <s v="C6NYB9_9GAMM"/>
    <x v="260"/>
    <n v="123"/>
    <x v="0"/>
    <n v="1"/>
    <n v="80"/>
    <n v="967"/>
    <s v="PF05101.8 Type IV secretory pathway, VirB3-like protein"/>
    <x v="0"/>
    <x v="0"/>
    <x v="1"/>
    <x v="21"/>
    <x v="36"/>
    <x v="63"/>
    <x v="1"/>
    <x v="0"/>
    <x v="0"/>
    <n v="79"/>
  </r>
  <r>
    <s v="C6V5Y2_NEORI"/>
    <x v="261"/>
    <n v="98"/>
    <x v="0"/>
    <n v="1"/>
    <n v="93"/>
    <n v="967"/>
    <s v="PF05101.8 Type IV secretory pathway, VirB3-like protein"/>
    <x v="0"/>
    <x v="0"/>
    <x v="2"/>
    <x v="11"/>
    <x v="33"/>
    <x v="78"/>
    <x v="1"/>
    <x v="0"/>
    <x v="0"/>
    <n v="92"/>
  </r>
  <r>
    <s v="C6XES3_METSD"/>
    <x v="262"/>
    <n v="109"/>
    <x v="0"/>
    <n v="1"/>
    <n v="93"/>
    <n v="967"/>
    <s v="PF05101.8 Type IV secretory pathway, VirB3-like protein"/>
    <x v="0"/>
    <x v="0"/>
    <x v="0"/>
    <x v="29"/>
    <x v="46"/>
    <x v="79"/>
    <x v="1"/>
    <x v="0"/>
    <x v="0"/>
    <n v="92"/>
  </r>
  <r>
    <s v="C6XNW3_HIRBI"/>
    <x v="263"/>
    <n v="84"/>
    <x v="0"/>
    <n v="1"/>
    <n v="83"/>
    <n v="967"/>
    <s v="PF05101.8 Type IV secretory pathway, VirB3-like protein"/>
    <x v="0"/>
    <x v="0"/>
    <x v="2"/>
    <x v="2"/>
    <x v="8"/>
    <x v="80"/>
    <x v="1"/>
    <x v="0"/>
    <x v="0"/>
    <n v="82"/>
  </r>
  <r>
    <s v="C7LGS2_BRUMC"/>
    <x v="264"/>
    <n v="116"/>
    <x v="0"/>
    <n v="1"/>
    <n v="102"/>
    <n v="967"/>
    <s v="PF05101.8 Type IV secretory pathway, VirB3-like protein"/>
    <x v="0"/>
    <x v="0"/>
    <x v="2"/>
    <x v="10"/>
    <x v="19"/>
    <x v="26"/>
    <x v="1"/>
    <x v="0"/>
    <x v="0"/>
    <n v="101"/>
  </r>
  <r>
    <s v="C7N9N8_LEPBD"/>
    <x v="265"/>
    <n v="79"/>
    <x v="0"/>
    <n v="1"/>
    <n v="78"/>
    <n v="967"/>
    <s v="PF05101.8 Type IV secretory pathway, VirB3-like protein"/>
    <x v="0"/>
    <x v="2"/>
    <x v="5"/>
    <x v="30"/>
    <x v="47"/>
    <x v="7"/>
    <x v="1"/>
    <x v="0"/>
    <x v="0"/>
    <n v="77"/>
  </r>
  <r>
    <s v="C7RW42_ACCPU"/>
    <x v="266"/>
    <n v="103"/>
    <x v="0"/>
    <n v="1"/>
    <n v="87"/>
    <n v="967"/>
    <s v="PF05101.8 Type IV secretory pathway, VirB3-like protein"/>
    <x v="0"/>
    <x v="0"/>
    <x v="0"/>
    <x v="31"/>
    <x v="20"/>
    <x v="7"/>
    <x v="1"/>
    <x v="0"/>
    <x v="0"/>
    <n v="86"/>
  </r>
  <r>
    <s v="C7T5B3_PSEPU"/>
    <x v="267"/>
    <n v="103"/>
    <x v="0"/>
    <n v="1"/>
    <n v="87"/>
    <n v="967"/>
    <s v="PF05101.8 Type IV secretory pathway, VirB3-like protein"/>
    <x v="0"/>
    <x v="0"/>
    <x v="1"/>
    <x v="6"/>
    <x v="7"/>
    <x v="9"/>
    <x v="1"/>
    <x v="0"/>
    <x v="0"/>
    <n v="86"/>
  </r>
  <r>
    <s v="C7XQ01_9FUSO"/>
    <x v="268"/>
    <n v="95"/>
    <x v="0"/>
    <n v="1"/>
    <n v="94"/>
    <n v="967"/>
    <s v="PF05101.8 Type IV secretory pathway, VirB3-like protein"/>
    <x v="2"/>
    <x v="4"/>
    <x v="7"/>
    <x v="16"/>
    <x v="24"/>
    <x v="42"/>
    <x v="7"/>
    <x v="4"/>
    <x v="1"/>
    <n v="93"/>
  </r>
  <r>
    <s v="C8S1Y8_9RHOB"/>
    <x v="269"/>
    <n v="88"/>
    <x v="0"/>
    <n v="1"/>
    <n v="82"/>
    <n v="967"/>
    <s v="PF05101.8 Type IV secretory pathway, VirB3-like protein"/>
    <x v="0"/>
    <x v="0"/>
    <x v="2"/>
    <x v="2"/>
    <x v="2"/>
    <x v="20"/>
    <x v="1"/>
    <x v="0"/>
    <x v="0"/>
    <n v="81"/>
  </r>
  <r>
    <s v="C8WDW2_ZYMMN"/>
    <x v="270"/>
    <n v="93"/>
    <x v="0"/>
    <n v="1"/>
    <n v="91"/>
    <n v="967"/>
    <s v="PF05101.8 Type IV secretory pathway, VirB3-like protein"/>
    <x v="0"/>
    <x v="0"/>
    <x v="2"/>
    <x v="7"/>
    <x v="18"/>
    <x v="81"/>
    <x v="1"/>
    <x v="0"/>
    <x v="0"/>
    <n v="90"/>
  </r>
  <r>
    <s v="C9D4T1_9RHOB"/>
    <x v="271"/>
    <n v="67"/>
    <x v="0"/>
    <n v="1"/>
    <n v="62"/>
    <n v="967"/>
    <s v="PF05101.8 Type IV secretory pathway, VirB3-like protein"/>
    <x v="0"/>
    <x v="0"/>
    <x v="2"/>
    <x v="2"/>
    <x v="2"/>
    <x v="82"/>
    <x v="1"/>
    <x v="0"/>
    <x v="0"/>
    <n v="61"/>
  </r>
  <r>
    <s v="C9LWN4_9FIRM"/>
    <x v="272"/>
    <n v="89"/>
    <x v="0"/>
    <n v="1"/>
    <n v="89"/>
    <n v="967"/>
    <s v="PF05101.8 Type IV secretory pathway, VirB3-like protein"/>
    <x v="2"/>
    <x v="4"/>
    <x v="7"/>
    <x v="16"/>
    <x v="24"/>
    <x v="42"/>
    <x v="7"/>
    <x v="4"/>
    <x v="1"/>
    <n v="88"/>
  </r>
  <r>
    <s v="C9M9C3_9BACT"/>
    <x v="273"/>
    <n v="104"/>
    <x v="0"/>
    <n v="1"/>
    <n v="98"/>
    <n v="967"/>
    <s v="PF05101.8 Type IV secretory pathway, VirB3-like protein"/>
    <x v="0"/>
    <x v="9"/>
    <x v="12"/>
    <x v="32"/>
    <x v="48"/>
    <x v="83"/>
    <x v="1"/>
    <x v="0"/>
    <x v="0"/>
    <n v="97"/>
  </r>
  <r>
    <s v="C9R3N2_AGGAD"/>
    <x v="274"/>
    <n v="245"/>
    <x v="0"/>
    <n v="1"/>
    <n v="83"/>
    <n v="967"/>
    <s v="PF05101.8 Type IV secretory pathway, VirB3-like protein"/>
    <x v="0"/>
    <x v="0"/>
    <x v="1"/>
    <x v="33"/>
    <x v="49"/>
    <x v="84"/>
    <x v="1"/>
    <x v="0"/>
    <x v="0"/>
    <n v="82"/>
  </r>
  <r>
    <s v="C9SZR5_9RHIZ"/>
    <x v="275"/>
    <n v="116"/>
    <x v="0"/>
    <n v="1"/>
    <n v="102"/>
    <n v="967"/>
    <s v="PF05101.8 Type IV secretory pathway, VirB3-like protein"/>
    <x v="0"/>
    <x v="0"/>
    <x v="2"/>
    <x v="10"/>
    <x v="19"/>
    <x v="26"/>
    <x v="1"/>
    <x v="0"/>
    <x v="0"/>
    <n v="101"/>
  </r>
  <r>
    <s v="C9T911_9RHIZ"/>
    <x v="276"/>
    <n v="116"/>
    <x v="0"/>
    <n v="1"/>
    <n v="102"/>
    <n v="967"/>
    <s v="PF05101.8 Type IV secretory pathway, VirB3-like protein"/>
    <x v="0"/>
    <x v="0"/>
    <x v="2"/>
    <x v="10"/>
    <x v="19"/>
    <x v="26"/>
    <x v="1"/>
    <x v="0"/>
    <x v="0"/>
    <n v="101"/>
  </r>
  <r>
    <s v="C9TI42_9RHIZ"/>
    <x v="277"/>
    <n v="116"/>
    <x v="0"/>
    <n v="1"/>
    <n v="102"/>
    <n v="967"/>
    <s v="PF05101.8 Type IV secretory pathway, VirB3-like protein"/>
    <x v="0"/>
    <x v="0"/>
    <x v="2"/>
    <x v="10"/>
    <x v="19"/>
    <x v="26"/>
    <x v="1"/>
    <x v="0"/>
    <x v="0"/>
    <n v="101"/>
  </r>
  <r>
    <s v="C9U089_9RHIZ"/>
    <x v="278"/>
    <n v="116"/>
    <x v="0"/>
    <n v="1"/>
    <n v="102"/>
    <n v="967"/>
    <s v="PF05101.8 Type IV secretory pathway, VirB3-like protein"/>
    <x v="2"/>
    <x v="4"/>
    <x v="7"/>
    <x v="16"/>
    <x v="24"/>
    <x v="42"/>
    <x v="7"/>
    <x v="4"/>
    <x v="1"/>
    <n v="101"/>
  </r>
  <r>
    <s v="C9U7Y8_BRUAO"/>
    <x v="279"/>
    <n v="116"/>
    <x v="0"/>
    <n v="1"/>
    <n v="102"/>
    <n v="967"/>
    <s v="PF05101.8 Type IV secretory pathway, VirB3-like protein"/>
    <x v="0"/>
    <x v="0"/>
    <x v="2"/>
    <x v="10"/>
    <x v="19"/>
    <x v="26"/>
    <x v="1"/>
    <x v="0"/>
    <x v="0"/>
    <n v="101"/>
  </r>
  <r>
    <s v="C9UHU3_BRUAO"/>
    <x v="280"/>
    <n v="116"/>
    <x v="0"/>
    <n v="1"/>
    <n v="102"/>
    <n v="967"/>
    <s v="PF05101.8 Type IV secretory pathway, VirB3-like protein"/>
    <x v="0"/>
    <x v="0"/>
    <x v="2"/>
    <x v="10"/>
    <x v="19"/>
    <x v="26"/>
    <x v="1"/>
    <x v="0"/>
    <x v="0"/>
    <n v="101"/>
  </r>
  <r>
    <s v="C9USI8_BRUAO"/>
    <x v="281"/>
    <n v="116"/>
    <x v="0"/>
    <n v="1"/>
    <n v="102"/>
    <n v="967"/>
    <s v="PF05101.8 Type IV secretory pathway, VirB3-like protein"/>
    <x v="0"/>
    <x v="0"/>
    <x v="2"/>
    <x v="10"/>
    <x v="19"/>
    <x v="26"/>
    <x v="1"/>
    <x v="0"/>
    <x v="0"/>
    <n v="101"/>
  </r>
  <r>
    <s v="C9V0T9_BRUAO"/>
    <x v="282"/>
    <n v="88"/>
    <x v="0"/>
    <n v="1"/>
    <n v="74"/>
    <n v="967"/>
    <s v="PF05101.8 Type IV secretory pathway, VirB3-like protein"/>
    <x v="0"/>
    <x v="0"/>
    <x v="2"/>
    <x v="10"/>
    <x v="19"/>
    <x v="26"/>
    <x v="1"/>
    <x v="0"/>
    <x v="0"/>
    <n v="73"/>
  </r>
  <r>
    <s v="C9V742_BRUNE"/>
    <x v="283"/>
    <n v="116"/>
    <x v="0"/>
    <n v="1"/>
    <n v="102"/>
    <n v="967"/>
    <s v="PF05101.8 Type IV secretory pathway, VirB3-like protein"/>
    <x v="0"/>
    <x v="0"/>
    <x v="2"/>
    <x v="10"/>
    <x v="19"/>
    <x v="26"/>
    <x v="1"/>
    <x v="0"/>
    <x v="0"/>
    <n v="101"/>
  </r>
  <r>
    <s v="C9VDX4_9RHIZ"/>
    <x v="284"/>
    <n v="116"/>
    <x v="0"/>
    <n v="1"/>
    <n v="102"/>
    <n v="967"/>
    <s v="PF05101.8 Type IV secretory pathway, VirB3-like protein"/>
    <x v="0"/>
    <x v="0"/>
    <x v="2"/>
    <x v="10"/>
    <x v="19"/>
    <x v="26"/>
    <x v="1"/>
    <x v="0"/>
    <x v="0"/>
    <n v="101"/>
  </r>
  <r>
    <s v="C9VNS3_BRUAO"/>
    <x v="285"/>
    <n v="116"/>
    <x v="0"/>
    <n v="1"/>
    <n v="102"/>
    <n v="967"/>
    <s v="PF05101.8 Type IV secretory pathway, VirB3-like protein"/>
    <x v="0"/>
    <x v="0"/>
    <x v="2"/>
    <x v="10"/>
    <x v="19"/>
    <x v="26"/>
    <x v="1"/>
    <x v="0"/>
    <x v="0"/>
    <n v="101"/>
  </r>
  <r>
    <s v="C9W983_9RICK"/>
    <x v="286"/>
    <n v="98"/>
    <x v="0"/>
    <n v="1"/>
    <n v="93"/>
    <n v="967"/>
    <s v="PF05101.8 Type IV secretory pathway, VirB3-like protein"/>
    <x v="0"/>
    <x v="0"/>
    <x v="2"/>
    <x v="11"/>
    <x v="33"/>
    <x v="59"/>
    <x v="9"/>
    <x v="0"/>
    <x v="0"/>
    <n v="92"/>
  </r>
  <r>
    <s v="C9W984_9RICK"/>
    <x v="287"/>
    <n v="98"/>
    <x v="0"/>
    <n v="1"/>
    <n v="93"/>
    <n v="967"/>
    <s v="PF05101.8 Type IV secretory pathway, VirB3-like protein"/>
    <x v="0"/>
    <x v="0"/>
    <x v="2"/>
    <x v="11"/>
    <x v="33"/>
    <x v="59"/>
    <x v="9"/>
    <x v="0"/>
    <x v="0"/>
    <n v="92"/>
  </r>
  <r>
    <s v="C9W985_9RICK"/>
    <x v="288"/>
    <n v="98"/>
    <x v="0"/>
    <n v="1"/>
    <n v="92"/>
    <n v="967"/>
    <s v="PF05101.8 Type IV secretory pathway, VirB3-like protein"/>
    <x v="0"/>
    <x v="0"/>
    <x v="2"/>
    <x v="11"/>
    <x v="33"/>
    <x v="59"/>
    <x v="9"/>
    <x v="0"/>
    <x v="0"/>
    <n v="91"/>
  </r>
  <r>
    <s v="C9W986_9RICK"/>
    <x v="289"/>
    <n v="98"/>
    <x v="0"/>
    <n v="1"/>
    <n v="93"/>
    <n v="967"/>
    <s v="PF05101.8 Type IV secretory pathway, VirB3-like protein"/>
    <x v="0"/>
    <x v="0"/>
    <x v="2"/>
    <x v="11"/>
    <x v="33"/>
    <x v="59"/>
    <x v="9"/>
    <x v="0"/>
    <x v="0"/>
    <n v="92"/>
  </r>
  <r>
    <s v="C9W987_9RICK"/>
    <x v="290"/>
    <n v="98"/>
    <x v="0"/>
    <n v="1"/>
    <n v="93"/>
    <n v="967"/>
    <s v="PF05101.8 Type IV secretory pathway, VirB3-like protein"/>
    <x v="0"/>
    <x v="0"/>
    <x v="2"/>
    <x v="11"/>
    <x v="33"/>
    <x v="59"/>
    <x v="9"/>
    <x v="0"/>
    <x v="0"/>
    <n v="92"/>
  </r>
  <r>
    <s v="C9W988_9RICK"/>
    <x v="291"/>
    <n v="98"/>
    <x v="0"/>
    <n v="1"/>
    <n v="93"/>
    <n v="967"/>
    <s v="PF05101.8 Type IV secretory pathway, VirB3-like protein"/>
    <x v="0"/>
    <x v="0"/>
    <x v="2"/>
    <x v="11"/>
    <x v="33"/>
    <x v="59"/>
    <x v="9"/>
    <x v="0"/>
    <x v="0"/>
    <n v="92"/>
  </r>
  <r>
    <s v="C9W989_9RICK"/>
    <x v="292"/>
    <n v="98"/>
    <x v="0"/>
    <n v="1"/>
    <n v="93"/>
    <n v="967"/>
    <s v="PF05101.8 Type IV secretory pathway, VirB3-like protein"/>
    <x v="0"/>
    <x v="0"/>
    <x v="2"/>
    <x v="11"/>
    <x v="33"/>
    <x v="59"/>
    <x v="9"/>
    <x v="0"/>
    <x v="0"/>
    <n v="92"/>
  </r>
  <r>
    <s v="C9W992_9RICK"/>
    <x v="293"/>
    <n v="98"/>
    <x v="0"/>
    <n v="1"/>
    <n v="93"/>
    <n v="967"/>
    <s v="PF05101.8 Type IV secretory pathway, VirB3-like protein"/>
    <x v="0"/>
    <x v="0"/>
    <x v="2"/>
    <x v="11"/>
    <x v="33"/>
    <x v="59"/>
    <x v="9"/>
    <x v="0"/>
    <x v="0"/>
    <n v="92"/>
  </r>
  <r>
    <s v="C9W993_9RICK"/>
    <x v="294"/>
    <n v="98"/>
    <x v="0"/>
    <n v="1"/>
    <n v="93"/>
    <n v="967"/>
    <s v="PF05101.8 Type IV secretory pathway, VirB3-like protein"/>
    <x v="0"/>
    <x v="0"/>
    <x v="2"/>
    <x v="11"/>
    <x v="33"/>
    <x v="59"/>
    <x v="9"/>
    <x v="0"/>
    <x v="0"/>
    <n v="92"/>
  </r>
  <r>
    <s v="C9W994_9RICK"/>
    <x v="295"/>
    <n v="98"/>
    <x v="0"/>
    <n v="1"/>
    <n v="93"/>
    <n v="967"/>
    <s v="PF05101.8 Type IV secretory pathway, VirB3-like protein"/>
    <x v="0"/>
    <x v="0"/>
    <x v="2"/>
    <x v="11"/>
    <x v="33"/>
    <x v="59"/>
    <x v="9"/>
    <x v="0"/>
    <x v="0"/>
    <n v="92"/>
  </r>
  <r>
    <s v="C9W995_9RICK"/>
    <x v="296"/>
    <n v="98"/>
    <x v="0"/>
    <n v="1"/>
    <n v="93"/>
    <n v="967"/>
    <s v="PF05101.8 Type IV secretory pathway, VirB3-like protein"/>
    <x v="0"/>
    <x v="0"/>
    <x v="2"/>
    <x v="11"/>
    <x v="33"/>
    <x v="59"/>
    <x v="9"/>
    <x v="0"/>
    <x v="0"/>
    <n v="92"/>
  </r>
  <r>
    <s v="C9W996_9RICK"/>
    <x v="297"/>
    <n v="98"/>
    <x v="0"/>
    <n v="1"/>
    <n v="93"/>
    <n v="967"/>
    <s v="PF05101.8 Type IV secretory pathway, VirB3-like protein"/>
    <x v="0"/>
    <x v="0"/>
    <x v="2"/>
    <x v="11"/>
    <x v="33"/>
    <x v="59"/>
    <x v="9"/>
    <x v="0"/>
    <x v="0"/>
    <n v="92"/>
  </r>
  <r>
    <s v="C9W997_9RICK"/>
    <x v="298"/>
    <n v="98"/>
    <x v="0"/>
    <n v="1"/>
    <n v="93"/>
    <n v="967"/>
    <s v="PF05101.8 Type IV secretory pathway, VirB3-like protein"/>
    <x v="0"/>
    <x v="0"/>
    <x v="2"/>
    <x v="11"/>
    <x v="33"/>
    <x v="59"/>
    <x v="9"/>
    <x v="0"/>
    <x v="0"/>
    <n v="92"/>
  </r>
  <r>
    <s v="C9W998_9RICK"/>
    <x v="299"/>
    <n v="98"/>
    <x v="0"/>
    <n v="1"/>
    <n v="93"/>
    <n v="967"/>
    <s v="PF05101.8 Type IV secretory pathway, VirB3-like protein"/>
    <x v="0"/>
    <x v="0"/>
    <x v="2"/>
    <x v="11"/>
    <x v="33"/>
    <x v="59"/>
    <x v="9"/>
    <x v="0"/>
    <x v="0"/>
    <n v="92"/>
  </r>
  <r>
    <s v="C9W999_9RICK"/>
    <x v="300"/>
    <n v="98"/>
    <x v="0"/>
    <n v="1"/>
    <n v="93"/>
    <n v="967"/>
    <s v="PF05101.8 Type IV secretory pathway, VirB3-like protein"/>
    <x v="0"/>
    <x v="0"/>
    <x v="2"/>
    <x v="11"/>
    <x v="33"/>
    <x v="59"/>
    <x v="9"/>
    <x v="0"/>
    <x v="0"/>
    <n v="92"/>
  </r>
  <r>
    <s v="C9W9A0_9RICK"/>
    <x v="301"/>
    <n v="98"/>
    <x v="0"/>
    <n v="1"/>
    <n v="93"/>
    <n v="967"/>
    <s v="PF05101.8 Type IV secretory pathway, VirB3-like protein"/>
    <x v="0"/>
    <x v="0"/>
    <x v="2"/>
    <x v="11"/>
    <x v="33"/>
    <x v="59"/>
    <x v="9"/>
    <x v="0"/>
    <x v="0"/>
    <n v="92"/>
  </r>
  <r>
    <s v="C9W9A1_9RICK"/>
    <x v="302"/>
    <n v="98"/>
    <x v="0"/>
    <n v="1"/>
    <n v="93"/>
    <n v="967"/>
    <s v="PF05101.8 Type IV secretory pathway, VirB3-like protein"/>
    <x v="0"/>
    <x v="0"/>
    <x v="2"/>
    <x v="11"/>
    <x v="33"/>
    <x v="59"/>
    <x v="9"/>
    <x v="0"/>
    <x v="0"/>
    <n v="92"/>
  </r>
  <r>
    <s v="C9W9A2_9RICK"/>
    <x v="303"/>
    <n v="98"/>
    <x v="0"/>
    <n v="1"/>
    <n v="93"/>
    <n v="967"/>
    <s v="PF05101.8 Type IV secretory pathway, VirB3-like protein"/>
    <x v="0"/>
    <x v="0"/>
    <x v="2"/>
    <x v="11"/>
    <x v="33"/>
    <x v="59"/>
    <x v="9"/>
    <x v="0"/>
    <x v="0"/>
    <n v="92"/>
  </r>
  <r>
    <s v="C9W9A3_9RICK"/>
    <x v="304"/>
    <n v="98"/>
    <x v="0"/>
    <n v="1"/>
    <n v="93"/>
    <n v="967"/>
    <s v="PF05101.8 Type IV secretory pathway, VirB3-like protein"/>
    <x v="0"/>
    <x v="0"/>
    <x v="2"/>
    <x v="11"/>
    <x v="33"/>
    <x v="59"/>
    <x v="9"/>
    <x v="0"/>
    <x v="0"/>
    <n v="92"/>
  </r>
  <r>
    <s v="C9W9A4_9RICK"/>
    <x v="305"/>
    <n v="98"/>
    <x v="0"/>
    <n v="1"/>
    <n v="93"/>
    <n v="967"/>
    <s v="PF05101.8 Type IV secretory pathway, VirB3-like protein"/>
    <x v="0"/>
    <x v="0"/>
    <x v="2"/>
    <x v="11"/>
    <x v="33"/>
    <x v="59"/>
    <x v="9"/>
    <x v="0"/>
    <x v="0"/>
    <n v="92"/>
  </r>
  <r>
    <s v="C9W9A5_9RICK"/>
    <x v="306"/>
    <n v="98"/>
    <x v="0"/>
    <n v="1"/>
    <n v="93"/>
    <n v="967"/>
    <s v="PF05101.8 Type IV secretory pathway, VirB3-like protein"/>
    <x v="0"/>
    <x v="0"/>
    <x v="2"/>
    <x v="11"/>
    <x v="33"/>
    <x v="59"/>
    <x v="9"/>
    <x v="0"/>
    <x v="0"/>
    <n v="92"/>
  </r>
  <r>
    <s v="C9W9A6_9RICK"/>
    <x v="307"/>
    <n v="98"/>
    <x v="0"/>
    <n v="1"/>
    <n v="93"/>
    <n v="967"/>
    <s v="PF05101.8 Type IV secretory pathway, VirB3-like protein"/>
    <x v="0"/>
    <x v="0"/>
    <x v="2"/>
    <x v="11"/>
    <x v="33"/>
    <x v="59"/>
    <x v="9"/>
    <x v="0"/>
    <x v="0"/>
    <n v="92"/>
  </r>
  <r>
    <s v="C9W9A7_9RICK"/>
    <x v="308"/>
    <n v="98"/>
    <x v="0"/>
    <n v="1"/>
    <n v="93"/>
    <n v="967"/>
    <s v="PF05101.8 Type IV secretory pathway, VirB3-like protein"/>
    <x v="0"/>
    <x v="0"/>
    <x v="2"/>
    <x v="11"/>
    <x v="33"/>
    <x v="59"/>
    <x v="9"/>
    <x v="0"/>
    <x v="0"/>
    <n v="92"/>
  </r>
  <r>
    <s v="C9W9A8_9RICK"/>
    <x v="309"/>
    <n v="98"/>
    <x v="0"/>
    <n v="1"/>
    <n v="93"/>
    <n v="967"/>
    <s v="PF05101.8 Type IV secretory pathway, VirB3-like protein"/>
    <x v="0"/>
    <x v="0"/>
    <x v="2"/>
    <x v="11"/>
    <x v="33"/>
    <x v="59"/>
    <x v="9"/>
    <x v="0"/>
    <x v="0"/>
    <n v="92"/>
  </r>
  <r>
    <s v="C9Y5P9_CROTZ"/>
    <x v="310"/>
    <n v="907"/>
    <x v="1"/>
    <n v="527"/>
    <n v="822"/>
    <n v="6551"/>
    <s v="PF12846.2 AAA-like domain"/>
    <x v="0"/>
    <x v="0"/>
    <x v="1"/>
    <x v="9"/>
    <x v="11"/>
    <x v="35"/>
    <x v="1"/>
    <x v="0"/>
    <x v="0"/>
    <n v="295"/>
  </r>
  <r>
    <s v="C9Y5P9_CROTZ"/>
    <x v="310"/>
    <n v="907"/>
    <x v="2"/>
    <n v="262"/>
    <n v="465"/>
    <n v="1506"/>
    <s v="PF03135.9 CagE, TrbE, VirB family, component of type IV transporter system"/>
    <x v="0"/>
    <x v="0"/>
    <x v="1"/>
    <x v="9"/>
    <x v="11"/>
    <x v="35"/>
    <x v="1"/>
    <x v="0"/>
    <x v="0"/>
    <n v="203"/>
  </r>
  <r>
    <s v="C9Y5P9_CROTZ"/>
    <x v="310"/>
    <n v="907"/>
    <x v="3"/>
    <n v="78"/>
    <n v="159"/>
    <n v="22"/>
    <s v="PB038440"/>
    <x v="0"/>
    <x v="0"/>
    <x v="1"/>
    <x v="9"/>
    <x v="11"/>
    <x v="35"/>
    <x v="1"/>
    <x v="0"/>
    <x v="0"/>
    <n v="81"/>
  </r>
  <r>
    <s v="C9Y5P9_CROTZ"/>
    <x v="310"/>
    <n v="907"/>
    <x v="0"/>
    <n v="1"/>
    <n v="77"/>
    <n v="967"/>
    <s v="PF05101.8 Type IV secretory pathway, VirB3-like protein"/>
    <x v="0"/>
    <x v="0"/>
    <x v="1"/>
    <x v="9"/>
    <x v="11"/>
    <x v="35"/>
    <x v="1"/>
    <x v="0"/>
    <x v="0"/>
    <n v="76"/>
  </r>
  <r>
    <s v="D0AAY7_9RHIZ"/>
    <x v="311"/>
    <n v="102"/>
    <x v="0"/>
    <n v="1"/>
    <n v="91"/>
    <n v="967"/>
    <s v="PF05101.8 Type IV secretory pathway, VirB3-like protein"/>
    <x v="0"/>
    <x v="0"/>
    <x v="2"/>
    <x v="10"/>
    <x v="26"/>
    <x v="45"/>
    <x v="1"/>
    <x v="0"/>
    <x v="0"/>
    <n v="90"/>
  </r>
  <r>
    <s v="D0AVD7_BRUAO"/>
    <x v="312"/>
    <n v="88"/>
    <x v="0"/>
    <n v="1"/>
    <n v="74"/>
    <n v="967"/>
    <s v="PF05101.8 Type IV secretory pathway, VirB3-like protein"/>
    <x v="0"/>
    <x v="0"/>
    <x v="2"/>
    <x v="10"/>
    <x v="19"/>
    <x v="26"/>
    <x v="1"/>
    <x v="0"/>
    <x v="0"/>
    <n v="73"/>
  </r>
  <r>
    <s v="D0B5R9_BRUME"/>
    <x v="313"/>
    <n v="88"/>
    <x v="0"/>
    <n v="1"/>
    <n v="74"/>
    <n v="967"/>
    <s v="PF05101.8 Type IV secretory pathway, VirB3-like protein"/>
    <x v="0"/>
    <x v="0"/>
    <x v="2"/>
    <x v="10"/>
    <x v="19"/>
    <x v="26"/>
    <x v="1"/>
    <x v="0"/>
    <x v="0"/>
    <n v="73"/>
  </r>
  <r>
    <s v="D0BI71_BRUSS"/>
    <x v="314"/>
    <n v="88"/>
    <x v="0"/>
    <n v="1"/>
    <n v="74"/>
    <n v="967"/>
    <s v="PF05101.8 Type IV secretory pathway, VirB3-like protein"/>
    <x v="0"/>
    <x v="0"/>
    <x v="2"/>
    <x v="10"/>
    <x v="19"/>
    <x v="26"/>
    <x v="1"/>
    <x v="0"/>
    <x v="0"/>
    <n v="73"/>
  </r>
  <r>
    <s v="D0BTC8_9FUSO"/>
    <x v="315"/>
    <n v="88"/>
    <x v="0"/>
    <n v="1"/>
    <n v="87"/>
    <n v="967"/>
    <s v="PF05101.8 Type IV secretory pathway, VirB3-like protein"/>
    <x v="2"/>
    <x v="4"/>
    <x v="7"/>
    <x v="16"/>
    <x v="24"/>
    <x v="42"/>
    <x v="7"/>
    <x v="4"/>
    <x v="1"/>
    <n v="86"/>
  </r>
  <r>
    <s v="D0G947_BRUML"/>
    <x v="316"/>
    <n v="128"/>
    <x v="0"/>
    <n v="13"/>
    <n v="114"/>
    <n v="967"/>
    <s v="PF05101.8 Type IV secretory pathway, VirB3-like protein"/>
    <x v="0"/>
    <x v="0"/>
    <x v="2"/>
    <x v="10"/>
    <x v="19"/>
    <x v="26"/>
    <x v="1"/>
    <x v="0"/>
    <x v="0"/>
    <n v="101"/>
  </r>
  <r>
    <s v="D0L173_HALNC"/>
    <x v="317"/>
    <n v="98"/>
    <x v="0"/>
    <n v="1"/>
    <n v="91"/>
    <n v="967"/>
    <s v="PF05101.8 Type IV secretory pathway, VirB3-like protein"/>
    <x v="0"/>
    <x v="0"/>
    <x v="1"/>
    <x v="22"/>
    <x v="50"/>
    <x v="85"/>
    <x v="1"/>
    <x v="0"/>
    <x v="0"/>
    <n v="90"/>
  </r>
  <r>
    <s v="D0P5F7_BRUSS"/>
    <x v="318"/>
    <n v="116"/>
    <x v="0"/>
    <n v="1"/>
    <n v="102"/>
    <n v="967"/>
    <s v="PF05101.8 Type IV secretory pathway, VirB3-like protein"/>
    <x v="0"/>
    <x v="0"/>
    <x v="2"/>
    <x v="10"/>
    <x v="19"/>
    <x v="26"/>
    <x v="1"/>
    <x v="0"/>
    <x v="0"/>
    <n v="101"/>
  </r>
  <r>
    <s v="D0PEE2_BRUSS"/>
    <x v="319"/>
    <n v="88"/>
    <x v="0"/>
    <n v="1"/>
    <n v="74"/>
    <n v="967"/>
    <s v="PF05101.8 Type IV secretory pathway, VirB3-like protein"/>
    <x v="0"/>
    <x v="0"/>
    <x v="2"/>
    <x v="10"/>
    <x v="19"/>
    <x v="26"/>
    <x v="1"/>
    <x v="0"/>
    <x v="0"/>
    <n v="73"/>
  </r>
  <r>
    <s v="D0QMP8_ECOLX"/>
    <x v="320"/>
    <n v="917"/>
    <x v="1"/>
    <n v="538"/>
    <n v="832"/>
    <n v="6551"/>
    <s v="PF12846.2 AAA-like domain"/>
    <x v="0"/>
    <x v="0"/>
    <x v="1"/>
    <x v="9"/>
    <x v="11"/>
    <x v="49"/>
    <x v="1"/>
    <x v="0"/>
    <x v="0"/>
    <n v="294"/>
  </r>
  <r>
    <s v="D0QMP8_ECOLX"/>
    <x v="320"/>
    <n v="917"/>
    <x v="2"/>
    <n v="271"/>
    <n v="474"/>
    <n v="1506"/>
    <s v="PF03135.9 CagE, TrbE, VirB family, component of type IV transporter system"/>
    <x v="0"/>
    <x v="0"/>
    <x v="1"/>
    <x v="9"/>
    <x v="11"/>
    <x v="49"/>
    <x v="1"/>
    <x v="0"/>
    <x v="0"/>
    <n v="203"/>
  </r>
  <r>
    <s v="D0QMP8_ECOLX"/>
    <x v="320"/>
    <n v="917"/>
    <x v="0"/>
    <n v="1"/>
    <n v="87"/>
    <n v="967"/>
    <s v="PF05101.8 Type IV secretory pathway, VirB3-like protein"/>
    <x v="0"/>
    <x v="0"/>
    <x v="1"/>
    <x v="9"/>
    <x v="11"/>
    <x v="49"/>
    <x v="1"/>
    <x v="0"/>
    <x v="0"/>
    <n v="86"/>
  </r>
  <r>
    <s v="D0RCP5_9RHIZ"/>
    <x v="321"/>
    <n v="116"/>
    <x v="0"/>
    <n v="1"/>
    <n v="102"/>
    <n v="967"/>
    <s v="PF05101.8 Type IV secretory pathway, VirB3-like protein"/>
    <x v="0"/>
    <x v="0"/>
    <x v="2"/>
    <x v="10"/>
    <x v="19"/>
    <x v="26"/>
    <x v="1"/>
    <x v="0"/>
    <x v="0"/>
    <n v="101"/>
  </r>
  <r>
    <s v="D0T000_ACILW"/>
    <x v="322"/>
    <n v="108"/>
    <x v="0"/>
    <n v="14"/>
    <n v="102"/>
    <n v="967"/>
    <s v="PF05101.8 Type IV secretory pathway, VirB3-like protein"/>
    <x v="0"/>
    <x v="0"/>
    <x v="1"/>
    <x v="6"/>
    <x v="51"/>
    <x v="86"/>
    <x v="1"/>
    <x v="0"/>
    <x v="0"/>
    <n v="88"/>
  </r>
  <r>
    <s v="D0TSN4_9BACE"/>
    <x v="323"/>
    <n v="98"/>
    <x v="0"/>
    <n v="1"/>
    <n v="77"/>
    <n v="967"/>
    <s v="PF05101.8 Type IV secretory pathway, VirB3-like protein"/>
    <x v="0"/>
    <x v="8"/>
    <x v="11"/>
    <x v="25"/>
    <x v="41"/>
    <x v="70"/>
    <x v="1"/>
    <x v="0"/>
    <x v="0"/>
    <n v="76"/>
  </r>
  <r>
    <s v="D0UIP4_AGGAD"/>
    <x v="324"/>
    <n v="927"/>
    <x v="1"/>
    <n v="548"/>
    <n v="845"/>
    <n v="6551"/>
    <s v="PF12846.2 AAA-like domain"/>
    <x v="0"/>
    <x v="0"/>
    <x v="1"/>
    <x v="33"/>
    <x v="49"/>
    <x v="84"/>
    <x v="1"/>
    <x v="0"/>
    <x v="0"/>
    <n v="297"/>
  </r>
  <r>
    <s v="D0UIP4_AGGAD"/>
    <x v="324"/>
    <n v="927"/>
    <x v="2"/>
    <n v="283"/>
    <n v="486"/>
    <n v="1506"/>
    <s v="PF03135.9 CagE, TrbE, VirB family, component of type IV transporter system"/>
    <x v="0"/>
    <x v="0"/>
    <x v="1"/>
    <x v="33"/>
    <x v="49"/>
    <x v="84"/>
    <x v="1"/>
    <x v="0"/>
    <x v="0"/>
    <n v="203"/>
  </r>
  <r>
    <s v="D0UIP4_AGGAD"/>
    <x v="324"/>
    <n v="927"/>
    <x v="0"/>
    <n v="1"/>
    <n v="84"/>
    <n v="967"/>
    <s v="PF05101.8 Type IV secretory pathway, VirB3-like protein"/>
    <x v="0"/>
    <x v="0"/>
    <x v="1"/>
    <x v="33"/>
    <x v="49"/>
    <x v="84"/>
    <x v="1"/>
    <x v="0"/>
    <x v="0"/>
    <n v="83"/>
  </r>
  <r>
    <s v="D1AUA8_ANACI"/>
    <x v="325"/>
    <n v="98"/>
    <x v="0"/>
    <n v="1"/>
    <n v="92"/>
    <n v="967"/>
    <s v="PF05101.8 Type IV secretory pathway, VirB3-like protein"/>
    <x v="0"/>
    <x v="0"/>
    <x v="2"/>
    <x v="11"/>
    <x v="33"/>
    <x v="67"/>
    <x v="1"/>
    <x v="0"/>
    <x v="0"/>
    <n v="91"/>
  </r>
  <r>
    <s v="D1AV73_STRM9"/>
    <x v="326"/>
    <n v="80"/>
    <x v="0"/>
    <n v="1"/>
    <n v="80"/>
    <n v="967"/>
    <s v="PF05101.8 Type IV secretory pathway, VirB3-like protein"/>
    <x v="0"/>
    <x v="2"/>
    <x v="5"/>
    <x v="30"/>
    <x v="52"/>
    <x v="7"/>
    <x v="1"/>
    <x v="0"/>
    <x v="0"/>
    <n v="79"/>
  </r>
  <r>
    <s v="D1AYH6_STRM9"/>
    <x v="327"/>
    <n v="80"/>
    <x v="0"/>
    <n v="1"/>
    <n v="80"/>
    <n v="967"/>
    <s v="PF05101.8 Type IV secretory pathway, VirB3-like protein"/>
    <x v="0"/>
    <x v="2"/>
    <x v="5"/>
    <x v="30"/>
    <x v="52"/>
    <x v="7"/>
    <x v="1"/>
    <x v="0"/>
    <x v="0"/>
    <n v="79"/>
  </r>
  <r>
    <s v="D1D242_9RHIZ"/>
    <x v="328"/>
    <n v="116"/>
    <x v="0"/>
    <n v="1"/>
    <n v="102"/>
    <n v="967"/>
    <s v="PF05101.8 Type IV secretory pathway, VirB3-like protein"/>
    <x v="0"/>
    <x v="0"/>
    <x v="2"/>
    <x v="10"/>
    <x v="19"/>
    <x v="26"/>
    <x v="1"/>
    <x v="0"/>
    <x v="0"/>
    <n v="101"/>
  </r>
  <r>
    <s v="D1EBW8_NEIGO"/>
    <x v="329"/>
    <n v="94"/>
    <x v="0"/>
    <n v="2"/>
    <n v="78"/>
    <n v="967"/>
    <s v="PF05101.8 Type IV secretory pathway, VirB3-like protein"/>
    <x v="0"/>
    <x v="0"/>
    <x v="0"/>
    <x v="26"/>
    <x v="43"/>
    <x v="74"/>
    <x v="1"/>
    <x v="0"/>
    <x v="0"/>
    <n v="76"/>
  </r>
  <r>
    <s v="D1EJK9_9RHIZ"/>
    <x v="330"/>
    <n v="116"/>
    <x v="0"/>
    <n v="1"/>
    <n v="102"/>
    <n v="967"/>
    <s v="PF05101.8 Type IV secretory pathway, VirB3-like protein"/>
    <x v="0"/>
    <x v="0"/>
    <x v="2"/>
    <x v="10"/>
    <x v="19"/>
    <x v="26"/>
    <x v="1"/>
    <x v="0"/>
    <x v="0"/>
    <n v="101"/>
  </r>
  <r>
    <s v="D1ESZ9_BRUML"/>
    <x v="331"/>
    <n v="116"/>
    <x v="0"/>
    <n v="1"/>
    <n v="102"/>
    <n v="967"/>
    <s v="PF05101.8 Type IV secretory pathway, VirB3-like protein"/>
    <x v="0"/>
    <x v="0"/>
    <x v="2"/>
    <x v="10"/>
    <x v="19"/>
    <x v="26"/>
    <x v="1"/>
    <x v="0"/>
    <x v="0"/>
    <n v="101"/>
  </r>
  <r>
    <s v="D1F1Y2_BRUML"/>
    <x v="332"/>
    <n v="116"/>
    <x v="0"/>
    <n v="1"/>
    <n v="102"/>
    <n v="967"/>
    <s v="PF05101.8 Type IV secretory pathway, VirB3-like protein"/>
    <x v="0"/>
    <x v="0"/>
    <x v="2"/>
    <x v="10"/>
    <x v="19"/>
    <x v="26"/>
    <x v="1"/>
    <x v="0"/>
    <x v="0"/>
    <n v="101"/>
  </r>
  <r>
    <s v="D1FDT8_9RHIZ"/>
    <x v="333"/>
    <n v="116"/>
    <x v="0"/>
    <n v="1"/>
    <n v="102"/>
    <n v="967"/>
    <s v="PF05101.8 Type IV secretory pathway, VirB3-like protein"/>
    <x v="0"/>
    <x v="0"/>
    <x v="2"/>
    <x v="10"/>
    <x v="19"/>
    <x v="26"/>
    <x v="1"/>
    <x v="0"/>
    <x v="0"/>
    <n v="101"/>
  </r>
  <r>
    <s v="D1LZG2_RHILV"/>
    <x v="334"/>
    <n v="108"/>
    <x v="0"/>
    <n v="1"/>
    <n v="99"/>
    <n v="967"/>
    <s v="PF05101.8 Type IV secretory pathway, VirB3-like protein"/>
    <x v="0"/>
    <x v="0"/>
    <x v="2"/>
    <x v="10"/>
    <x v="12"/>
    <x v="27"/>
    <x v="10"/>
    <x v="0"/>
    <x v="0"/>
    <n v="98"/>
  </r>
  <r>
    <s v="D1P800_9ENTR"/>
    <x v="335"/>
    <n v="923"/>
    <x v="1"/>
    <n v="542"/>
    <n v="838"/>
    <n v="6551"/>
    <s v="PF12846.2 AAA-like domain"/>
    <x v="0"/>
    <x v="0"/>
    <x v="1"/>
    <x v="9"/>
    <x v="11"/>
    <x v="87"/>
    <x v="1"/>
    <x v="0"/>
    <x v="0"/>
    <n v="296"/>
  </r>
  <r>
    <s v="D1P800_9ENTR"/>
    <x v="335"/>
    <n v="923"/>
    <x v="2"/>
    <n v="275"/>
    <n v="478"/>
    <n v="1506"/>
    <s v="PF03135.9 CagE, TrbE, VirB family, component of type IV transporter system"/>
    <x v="0"/>
    <x v="0"/>
    <x v="1"/>
    <x v="9"/>
    <x v="11"/>
    <x v="87"/>
    <x v="1"/>
    <x v="0"/>
    <x v="0"/>
    <n v="203"/>
  </r>
  <r>
    <s v="D1P800_9ENTR"/>
    <x v="335"/>
    <n v="923"/>
    <x v="0"/>
    <n v="1"/>
    <n v="85"/>
    <n v="967"/>
    <s v="PF05101.8 Type IV secretory pathway, VirB3-like protein"/>
    <x v="0"/>
    <x v="0"/>
    <x v="1"/>
    <x v="9"/>
    <x v="11"/>
    <x v="87"/>
    <x v="1"/>
    <x v="0"/>
    <x v="0"/>
    <n v="84"/>
  </r>
  <r>
    <s v="D1RHP8_LEGLO"/>
    <x v="336"/>
    <n v="100"/>
    <x v="0"/>
    <n v="1"/>
    <n v="95"/>
    <n v="967"/>
    <s v="PF05101.8 Type IV secretory pathway, VirB3-like protein"/>
    <x v="0"/>
    <x v="0"/>
    <x v="1"/>
    <x v="13"/>
    <x v="16"/>
    <x v="24"/>
    <x v="1"/>
    <x v="0"/>
    <x v="0"/>
    <n v="94"/>
  </r>
  <r>
    <s v="D2BWU3_DICD5"/>
    <x v="337"/>
    <n v="915"/>
    <x v="1"/>
    <n v="534"/>
    <n v="835"/>
    <n v="6551"/>
    <s v="PF12846.2 AAA-like domain"/>
    <x v="0"/>
    <x v="0"/>
    <x v="1"/>
    <x v="9"/>
    <x v="11"/>
    <x v="76"/>
    <x v="1"/>
    <x v="0"/>
    <x v="0"/>
    <n v="301"/>
  </r>
  <r>
    <s v="D2BWU3_DICD5"/>
    <x v="337"/>
    <n v="915"/>
    <x v="2"/>
    <n v="269"/>
    <n v="472"/>
    <n v="1506"/>
    <s v="PF03135.9 CagE, TrbE, VirB family, component of type IV transporter system"/>
    <x v="0"/>
    <x v="0"/>
    <x v="1"/>
    <x v="9"/>
    <x v="11"/>
    <x v="76"/>
    <x v="1"/>
    <x v="0"/>
    <x v="0"/>
    <n v="203"/>
  </r>
  <r>
    <s v="D2BWU3_DICD5"/>
    <x v="337"/>
    <n v="915"/>
    <x v="0"/>
    <n v="1"/>
    <n v="84"/>
    <n v="967"/>
    <s v="PF05101.8 Type IV secretory pathway, VirB3-like protein"/>
    <x v="0"/>
    <x v="0"/>
    <x v="1"/>
    <x v="9"/>
    <x v="11"/>
    <x v="76"/>
    <x v="1"/>
    <x v="0"/>
    <x v="0"/>
    <n v="83"/>
  </r>
  <r>
    <s v="D2C3C7_DICD5"/>
    <x v="338"/>
    <n v="914"/>
    <x v="1"/>
    <n v="534"/>
    <n v="830"/>
    <n v="6551"/>
    <s v="PF12846.2 AAA-like domain"/>
    <x v="0"/>
    <x v="0"/>
    <x v="1"/>
    <x v="9"/>
    <x v="11"/>
    <x v="76"/>
    <x v="1"/>
    <x v="0"/>
    <x v="0"/>
    <n v="296"/>
  </r>
  <r>
    <s v="D2C3C7_DICD5"/>
    <x v="338"/>
    <n v="914"/>
    <x v="2"/>
    <n v="269"/>
    <n v="472"/>
    <n v="1506"/>
    <s v="PF03135.9 CagE, TrbE, VirB family, component of type IV transporter system"/>
    <x v="0"/>
    <x v="0"/>
    <x v="1"/>
    <x v="9"/>
    <x v="11"/>
    <x v="76"/>
    <x v="1"/>
    <x v="0"/>
    <x v="0"/>
    <n v="203"/>
  </r>
  <r>
    <s v="D2C3C7_DICD5"/>
    <x v="338"/>
    <n v="914"/>
    <x v="3"/>
    <n v="85"/>
    <n v="166"/>
    <n v="22"/>
    <s v="PB038440"/>
    <x v="0"/>
    <x v="0"/>
    <x v="1"/>
    <x v="9"/>
    <x v="11"/>
    <x v="76"/>
    <x v="1"/>
    <x v="0"/>
    <x v="0"/>
    <n v="81"/>
  </r>
  <r>
    <s v="D2C3C7_DICD5"/>
    <x v="338"/>
    <n v="914"/>
    <x v="0"/>
    <n v="1"/>
    <n v="84"/>
    <n v="967"/>
    <s v="PF05101.8 Type IV secretory pathway, VirB3-like protein"/>
    <x v="0"/>
    <x v="0"/>
    <x v="1"/>
    <x v="9"/>
    <x v="11"/>
    <x v="76"/>
    <x v="1"/>
    <x v="0"/>
    <x v="0"/>
    <n v="83"/>
  </r>
  <r>
    <s v="D2ET43_9BACE"/>
    <x v="339"/>
    <n v="98"/>
    <x v="0"/>
    <n v="1"/>
    <n v="83"/>
    <n v="967"/>
    <s v="PF05101.8 Type IV secretory pathway, VirB3-like protein"/>
    <x v="0"/>
    <x v="8"/>
    <x v="11"/>
    <x v="25"/>
    <x v="41"/>
    <x v="70"/>
    <x v="1"/>
    <x v="0"/>
    <x v="0"/>
    <n v="82"/>
  </r>
  <r>
    <s v="D2MXK1_CAMJU"/>
    <x v="340"/>
    <n v="902"/>
    <x v="1"/>
    <n v="525"/>
    <n v="825"/>
    <n v="6551"/>
    <s v="PF12846.2 AAA-like domain"/>
    <x v="0"/>
    <x v="0"/>
    <x v="3"/>
    <x v="3"/>
    <x v="4"/>
    <x v="5"/>
    <x v="1"/>
    <x v="0"/>
    <x v="0"/>
    <n v="300"/>
  </r>
  <r>
    <s v="D2MXK1_CAMJU"/>
    <x v="340"/>
    <n v="902"/>
    <x v="2"/>
    <n v="256"/>
    <n v="462"/>
    <n v="1506"/>
    <s v="PF03135.9 CagE, TrbE, VirB family, component of type IV transporter system"/>
    <x v="0"/>
    <x v="0"/>
    <x v="3"/>
    <x v="3"/>
    <x v="4"/>
    <x v="5"/>
    <x v="1"/>
    <x v="0"/>
    <x v="0"/>
    <n v="206"/>
  </r>
  <r>
    <s v="D2MXK1_CAMJU"/>
    <x v="340"/>
    <n v="902"/>
    <x v="0"/>
    <n v="1"/>
    <n v="67"/>
    <n v="967"/>
    <s v="PF05101.8 Type IV secretory pathway, VirB3-like protein"/>
    <x v="0"/>
    <x v="0"/>
    <x v="3"/>
    <x v="3"/>
    <x v="4"/>
    <x v="5"/>
    <x v="1"/>
    <x v="0"/>
    <x v="0"/>
    <n v="66"/>
  </r>
  <r>
    <s v="D2TVB3_CITRI"/>
    <x v="341"/>
    <n v="915"/>
    <x v="1"/>
    <n v="535"/>
    <n v="835"/>
    <n v="6551"/>
    <s v="PF12846.2 AAA-like domain"/>
    <x v="0"/>
    <x v="0"/>
    <x v="1"/>
    <x v="9"/>
    <x v="11"/>
    <x v="36"/>
    <x v="1"/>
    <x v="0"/>
    <x v="0"/>
    <n v="300"/>
  </r>
  <r>
    <s v="D2TVB3_CITRI"/>
    <x v="341"/>
    <n v="915"/>
    <x v="2"/>
    <n v="269"/>
    <n v="472"/>
    <n v="1506"/>
    <s v="PF03135.9 CagE, TrbE, VirB family, component of type IV transporter system"/>
    <x v="0"/>
    <x v="0"/>
    <x v="1"/>
    <x v="9"/>
    <x v="11"/>
    <x v="36"/>
    <x v="1"/>
    <x v="0"/>
    <x v="0"/>
    <n v="203"/>
  </r>
  <r>
    <s v="D2TVB3_CITRI"/>
    <x v="341"/>
    <n v="915"/>
    <x v="0"/>
    <n v="1"/>
    <n v="84"/>
    <n v="967"/>
    <s v="PF05101.8 Type IV secretory pathway, VirB3-like protein"/>
    <x v="0"/>
    <x v="0"/>
    <x v="1"/>
    <x v="9"/>
    <x v="11"/>
    <x v="36"/>
    <x v="1"/>
    <x v="0"/>
    <x v="0"/>
    <n v="83"/>
  </r>
  <r>
    <s v="D2UE00_XANAP"/>
    <x v="342"/>
    <n v="103"/>
    <x v="0"/>
    <n v="1"/>
    <n v="87"/>
    <n v="967"/>
    <s v="PF05101.8 Type IV secretory pathway, VirB3-like protein"/>
    <x v="0"/>
    <x v="0"/>
    <x v="1"/>
    <x v="17"/>
    <x v="27"/>
    <x v="46"/>
    <x v="1"/>
    <x v="0"/>
    <x v="0"/>
    <n v="86"/>
  </r>
  <r>
    <s v="D2ZSY4_NEIMU"/>
    <x v="343"/>
    <n v="133"/>
    <x v="0"/>
    <n v="8"/>
    <n v="102"/>
    <n v="967"/>
    <s v="PF05101.8 Type IV secretory pathway, VirB3-like protein"/>
    <x v="0"/>
    <x v="0"/>
    <x v="0"/>
    <x v="26"/>
    <x v="43"/>
    <x v="74"/>
    <x v="1"/>
    <x v="0"/>
    <x v="0"/>
    <n v="94"/>
  </r>
  <r>
    <s v="D3GML5_9ENTR"/>
    <x v="344"/>
    <n v="912"/>
    <x v="1"/>
    <n v="532"/>
    <n v="828"/>
    <n v="6551"/>
    <s v="PF12846.2 AAA-like domain"/>
    <x v="0"/>
    <x v="0"/>
    <x v="1"/>
    <x v="9"/>
    <x v="11"/>
    <x v="88"/>
    <x v="13"/>
    <x v="0"/>
    <x v="0"/>
    <n v="296"/>
  </r>
  <r>
    <s v="D3GML5_9ENTR"/>
    <x v="344"/>
    <n v="912"/>
    <x v="2"/>
    <n v="267"/>
    <n v="470"/>
    <n v="1506"/>
    <s v="PF03135.9 CagE, TrbE, VirB family, component of type IV transporter system"/>
    <x v="0"/>
    <x v="0"/>
    <x v="1"/>
    <x v="9"/>
    <x v="11"/>
    <x v="88"/>
    <x v="13"/>
    <x v="0"/>
    <x v="0"/>
    <n v="203"/>
  </r>
  <r>
    <s v="D3GML5_9ENTR"/>
    <x v="344"/>
    <n v="912"/>
    <x v="3"/>
    <n v="85"/>
    <n v="166"/>
    <n v="22"/>
    <s v="PB038440"/>
    <x v="0"/>
    <x v="0"/>
    <x v="1"/>
    <x v="9"/>
    <x v="11"/>
    <x v="88"/>
    <x v="13"/>
    <x v="0"/>
    <x v="0"/>
    <n v="81"/>
  </r>
  <r>
    <s v="D3GML5_9ENTR"/>
    <x v="344"/>
    <n v="912"/>
    <x v="0"/>
    <n v="1"/>
    <n v="84"/>
    <n v="967"/>
    <s v="PF05101.8 Type IV secretory pathway, VirB3-like protein"/>
    <x v="0"/>
    <x v="0"/>
    <x v="1"/>
    <x v="9"/>
    <x v="11"/>
    <x v="88"/>
    <x v="13"/>
    <x v="0"/>
    <x v="0"/>
    <n v="83"/>
  </r>
  <r>
    <s v="D3HLJ7_LEGLN"/>
    <x v="345"/>
    <n v="99"/>
    <x v="0"/>
    <n v="1"/>
    <n v="87"/>
    <n v="967"/>
    <s v="PF05101.8 Type IV secretory pathway, VirB3-like protein"/>
    <x v="0"/>
    <x v="0"/>
    <x v="1"/>
    <x v="13"/>
    <x v="16"/>
    <x v="24"/>
    <x v="1"/>
    <x v="0"/>
    <x v="0"/>
    <n v="86"/>
  </r>
  <r>
    <s v="D3SGR4_THISK"/>
    <x v="346"/>
    <n v="112"/>
    <x v="0"/>
    <n v="1"/>
    <n v="94"/>
    <n v="967"/>
    <s v="PF05101.8 Type IV secretory pathway, VirB3-like protein"/>
    <x v="0"/>
    <x v="0"/>
    <x v="1"/>
    <x v="22"/>
    <x v="37"/>
    <x v="65"/>
    <x v="1"/>
    <x v="0"/>
    <x v="0"/>
    <n v="93"/>
  </r>
  <r>
    <s v="D4N5H2_9BACT"/>
    <x v="347"/>
    <n v="103"/>
    <x v="0"/>
    <n v="1"/>
    <n v="87"/>
    <n v="967"/>
    <s v="PF05101.8 Type IV secretory pathway, VirB3-like protein"/>
    <x v="0"/>
    <x v="6"/>
    <x v="6"/>
    <x v="15"/>
    <x v="20"/>
    <x v="7"/>
    <x v="1"/>
    <x v="0"/>
    <x v="0"/>
    <n v="86"/>
  </r>
  <r>
    <s v="D4SY06_9XANT"/>
    <x v="348"/>
    <n v="90"/>
    <x v="0"/>
    <n v="1"/>
    <n v="88"/>
    <n v="967"/>
    <s v="PF05101.8 Type IV secretory pathway, VirB3-like protein"/>
    <x v="0"/>
    <x v="0"/>
    <x v="1"/>
    <x v="17"/>
    <x v="27"/>
    <x v="46"/>
    <x v="1"/>
    <x v="0"/>
    <x v="0"/>
    <n v="87"/>
  </r>
  <r>
    <s v="D4T0F3_9XANT"/>
    <x v="349"/>
    <n v="99"/>
    <x v="0"/>
    <n v="1"/>
    <n v="94"/>
    <n v="967"/>
    <s v="PF05101.8 Type IV secretory pathway, VirB3-like protein"/>
    <x v="0"/>
    <x v="0"/>
    <x v="1"/>
    <x v="17"/>
    <x v="27"/>
    <x v="46"/>
    <x v="1"/>
    <x v="0"/>
    <x v="0"/>
    <n v="93"/>
  </r>
  <r>
    <s v="D4T0I0_9XANT"/>
    <x v="350"/>
    <n v="113"/>
    <x v="0"/>
    <n v="8"/>
    <n v="102"/>
    <n v="967"/>
    <s v="PF05101.8 Type IV secretory pathway, VirB3-like protein"/>
    <x v="0"/>
    <x v="0"/>
    <x v="1"/>
    <x v="17"/>
    <x v="27"/>
    <x v="46"/>
    <x v="1"/>
    <x v="0"/>
    <x v="0"/>
    <n v="94"/>
  </r>
  <r>
    <s v="D4TBJ9_9XANT"/>
    <x v="351"/>
    <n v="99"/>
    <x v="0"/>
    <n v="1"/>
    <n v="94"/>
    <n v="967"/>
    <s v="PF05101.8 Type IV secretory pathway, VirB3-like protein"/>
    <x v="0"/>
    <x v="0"/>
    <x v="1"/>
    <x v="17"/>
    <x v="27"/>
    <x v="46"/>
    <x v="1"/>
    <x v="0"/>
    <x v="0"/>
    <n v="93"/>
  </r>
  <r>
    <s v="D4X458_9BURK"/>
    <x v="352"/>
    <n v="110"/>
    <x v="0"/>
    <n v="1"/>
    <n v="96"/>
    <n v="967"/>
    <s v="PF05101.8 Type IV secretory pathway, VirB3-like protein"/>
    <x v="0"/>
    <x v="0"/>
    <x v="0"/>
    <x v="0"/>
    <x v="25"/>
    <x v="89"/>
    <x v="1"/>
    <x v="0"/>
    <x v="0"/>
    <n v="95"/>
  </r>
  <r>
    <s v="D4YY68_SPHJU"/>
    <x v="353"/>
    <n v="116"/>
    <x v="0"/>
    <n v="1"/>
    <n v="98"/>
    <n v="967"/>
    <s v="PF05101.8 Type IV secretory pathway, VirB3-like protein"/>
    <x v="0"/>
    <x v="0"/>
    <x v="2"/>
    <x v="7"/>
    <x v="18"/>
    <x v="90"/>
    <x v="1"/>
    <x v="0"/>
    <x v="0"/>
    <n v="97"/>
  </r>
  <r>
    <s v="D4Z2J9_SPHJU"/>
    <x v="354"/>
    <n v="93"/>
    <x v="0"/>
    <n v="4"/>
    <n v="91"/>
    <n v="967"/>
    <s v="PF05101.8 Type IV secretory pathway, VirB3-like protein"/>
    <x v="0"/>
    <x v="0"/>
    <x v="2"/>
    <x v="7"/>
    <x v="18"/>
    <x v="90"/>
    <x v="1"/>
    <x v="0"/>
    <x v="0"/>
    <n v="87"/>
  </r>
  <r>
    <s v="D4Z5C0_SPHJU"/>
    <x v="355"/>
    <n v="86"/>
    <x v="0"/>
    <n v="1"/>
    <n v="86"/>
    <n v="967"/>
    <s v="PF05101.8 Type IV secretory pathway, VirB3-like protein"/>
    <x v="0"/>
    <x v="0"/>
    <x v="2"/>
    <x v="7"/>
    <x v="18"/>
    <x v="90"/>
    <x v="1"/>
    <x v="0"/>
    <x v="0"/>
    <n v="85"/>
  </r>
  <r>
    <s v="D4Z946_SPHJU"/>
    <x v="356"/>
    <n v="93"/>
    <x v="0"/>
    <n v="1"/>
    <n v="90"/>
    <n v="967"/>
    <s v="PF05101.8 Type IV secretory pathway, VirB3-like protein"/>
    <x v="0"/>
    <x v="0"/>
    <x v="2"/>
    <x v="7"/>
    <x v="18"/>
    <x v="90"/>
    <x v="1"/>
    <x v="0"/>
    <x v="0"/>
    <n v="89"/>
  </r>
  <r>
    <s v="D5AW21_RICPP"/>
    <x v="357"/>
    <n v="95"/>
    <x v="0"/>
    <n v="1"/>
    <n v="91"/>
    <n v="967"/>
    <s v="PF05101.8 Type IV secretory pathway, VirB3-like protein"/>
    <x v="0"/>
    <x v="0"/>
    <x v="2"/>
    <x v="11"/>
    <x v="13"/>
    <x v="21"/>
    <x v="5"/>
    <x v="5"/>
    <x v="0"/>
    <n v="90"/>
  </r>
  <r>
    <s v="D5K9I1_NEIGO"/>
    <x v="358"/>
    <n v="105"/>
    <x v="0"/>
    <n v="1"/>
    <n v="89"/>
    <n v="967"/>
    <s v="PF05101.8 Type IV secretory pathway, VirB3-like protein"/>
    <x v="0"/>
    <x v="0"/>
    <x v="0"/>
    <x v="26"/>
    <x v="43"/>
    <x v="74"/>
    <x v="1"/>
    <x v="0"/>
    <x v="0"/>
    <n v="88"/>
  </r>
  <r>
    <s v="D5QDN3_GLUHA"/>
    <x v="359"/>
    <n v="91"/>
    <x v="0"/>
    <n v="1"/>
    <n v="90"/>
    <n v="967"/>
    <s v="PF05101.8 Type IV secretory pathway, VirB3-like protein"/>
    <x v="2"/>
    <x v="4"/>
    <x v="7"/>
    <x v="16"/>
    <x v="24"/>
    <x v="42"/>
    <x v="7"/>
    <x v="4"/>
    <x v="1"/>
    <n v="89"/>
  </r>
  <r>
    <s v="D5QDY7_GLUHA"/>
    <x v="360"/>
    <n v="88"/>
    <x v="0"/>
    <n v="1"/>
    <n v="85"/>
    <n v="967"/>
    <s v="PF05101.8 Type IV secretory pathway, VirB3-like protein"/>
    <x v="2"/>
    <x v="4"/>
    <x v="7"/>
    <x v="16"/>
    <x v="24"/>
    <x v="42"/>
    <x v="7"/>
    <x v="4"/>
    <x v="1"/>
    <n v="84"/>
  </r>
  <r>
    <s v="D5QQW2_METTR"/>
    <x v="361"/>
    <n v="92"/>
    <x v="0"/>
    <n v="1"/>
    <n v="92"/>
    <n v="967"/>
    <s v="PF05101.8 Type IV secretory pathway, VirB3-like protein"/>
    <x v="2"/>
    <x v="4"/>
    <x v="7"/>
    <x v="16"/>
    <x v="24"/>
    <x v="42"/>
    <x v="7"/>
    <x v="4"/>
    <x v="1"/>
    <n v="91"/>
  </r>
  <r>
    <s v="D5QR94_METTR"/>
    <x v="362"/>
    <n v="92"/>
    <x v="0"/>
    <n v="1"/>
    <n v="92"/>
    <n v="967"/>
    <s v="PF05101.8 Type IV secretory pathway, VirB3-like protein"/>
    <x v="2"/>
    <x v="4"/>
    <x v="7"/>
    <x v="16"/>
    <x v="24"/>
    <x v="42"/>
    <x v="7"/>
    <x v="4"/>
    <x v="1"/>
    <n v="91"/>
  </r>
  <r>
    <s v="D5T6G8_LEGP2"/>
    <x v="363"/>
    <n v="99"/>
    <x v="0"/>
    <n v="1"/>
    <n v="87"/>
    <n v="967"/>
    <s v="PF05101.8 Type IV secretory pathway, VirB3-like protein"/>
    <x v="0"/>
    <x v="0"/>
    <x v="1"/>
    <x v="13"/>
    <x v="16"/>
    <x v="24"/>
    <x v="1"/>
    <x v="0"/>
    <x v="0"/>
    <n v="86"/>
  </r>
  <r>
    <s v="D5T8U8_LEGP2"/>
    <x v="364"/>
    <n v="73"/>
    <x v="0"/>
    <n v="1"/>
    <n v="61"/>
    <n v="967"/>
    <s v="PF05101.8 Type IV secretory pathway, VirB3-like protein"/>
    <x v="0"/>
    <x v="0"/>
    <x v="1"/>
    <x v="13"/>
    <x v="16"/>
    <x v="24"/>
    <x v="1"/>
    <x v="0"/>
    <x v="0"/>
    <n v="60"/>
  </r>
  <r>
    <s v="D5VKD3_CAUST"/>
    <x v="365"/>
    <n v="88"/>
    <x v="0"/>
    <n v="1"/>
    <n v="86"/>
    <n v="967"/>
    <s v="PF05101.8 Type IV secretory pathway, VirB3-like protein"/>
    <x v="0"/>
    <x v="0"/>
    <x v="2"/>
    <x v="18"/>
    <x v="28"/>
    <x v="47"/>
    <x v="1"/>
    <x v="0"/>
    <x v="0"/>
    <n v="85"/>
  </r>
  <r>
    <s v="D5WN87_BURSC"/>
    <x v="366"/>
    <n v="126"/>
    <x v="0"/>
    <n v="14"/>
    <n v="106"/>
    <n v="967"/>
    <s v="PF05101.8 Type IV secretory pathway, VirB3-like protein"/>
    <x v="0"/>
    <x v="0"/>
    <x v="0"/>
    <x v="0"/>
    <x v="0"/>
    <x v="50"/>
    <x v="1"/>
    <x v="0"/>
    <x v="0"/>
    <n v="92"/>
  </r>
  <r>
    <s v="D5WNT3_BURSC"/>
    <x v="367"/>
    <n v="87"/>
    <x v="0"/>
    <n v="1"/>
    <n v="66"/>
    <n v="967"/>
    <s v="PF05101.8 Type IV secretory pathway, VirB3-like protein"/>
    <x v="0"/>
    <x v="0"/>
    <x v="0"/>
    <x v="0"/>
    <x v="0"/>
    <x v="50"/>
    <x v="1"/>
    <x v="0"/>
    <x v="0"/>
    <n v="65"/>
  </r>
  <r>
    <s v="D5X2K1_THIK1"/>
    <x v="368"/>
    <n v="99"/>
    <x v="0"/>
    <n v="1"/>
    <n v="87"/>
    <n v="967"/>
    <s v="PF05101.8 Type IV secretory pathway, VirB3-like protein"/>
    <x v="0"/>
    <x v="0"/>
    <x v="0"/>
    <x v="0"/>
    <x v="53"/>
    <x v="7"/>
    <x v="1"/>
    <x v="0"/>
    <x v="0"/>
    <n v="86"/>
  </r>
  <r>
    <s v="D6BE80_9FUSO"/>
    <x v="369"/>
    <n v="87"/>
    <x v="0"/>
    <n v="1"/>
    <n v="86"/>
    <n v="967"/>
    <s v="PF05101.8 Type IV secretory pathway, VirB3-like protein"/>
    <x v="2"/>
    <x v="4"/>
    <x v="7"/>
    <x v="16"/>
    <x v="24"/>
    <x v="42"/>
    <x v="7"/>
    <x v="4"/>
    <x v="1"/>
    <n v="85"/>
  </r>
  <r>
    <s v="D6CK34_XANAP"/>
    <x v="370"/>
    <n v="122"/>
    <x v="0"/>
    <n v="1"/>
    <n v="95"/>
    <n v="967"/>
    <s v="PF05101.8 Type IV secretory pathway, VirB3-like protein"/>
    <x v="0"/>
    <x v="0"/>
    <x v="1"/>
    <x v="17"/>
    <x v="27"/>
    <x v="46"/>
    <x v="1"/>
    <x v="0"/>
    <x v="0"/>
    <n v="94"/>
  </r>
  <r>
    <s v="D6CK95_XANAP"/>
    <x v="371"/>
    <n v="106"/>
    <x v="0"/>
    <n v="3"/>
    <n v="92"/>
    <n v="967"/>
    <s v="PF05101.8 Type IV secretory pathway, VirB3-like protein"/>
    <x v="0"/>
    <x v="0"/>
    <x v="1"/>
    <x v="17"/>
    <x v="27"/>
    <x v="46"/>
    <x v="1"/>
    <x v="0"/>
    <x v="0"/>
    <n v="89"/>
  </r>
  <r>
    <s v="D6CKB8_XANAP"/>
    <x v="372"/>
    <n v="106"/>
    <x v="0"/>
    <n v="1"/>
    <n v="91"/>
    <n v="967"/>
    <s v="PF05101.8 Type IV secretory pathway, VirB3-like protein"/>
    <x v="0"/>
    <x v="0"/>
    <x v="1"/>
    <x v="17"/>
    <x v="27"/>
    <x v="46"/>
    <x v="1"/>
    <x v="0"/>
    <x v="0"/>
    <n v="90"/>
  </r>
  <r>
    <s v="D6CUJ6_THIS3"/>
    <x v="373"/>
    <n v="99"/>
    <x v="0"/>
    <n v="1"/>
    <n v="87"/>
    <n v="967"/>
    <s v="PF05101.8 Type IV secretory pathway, VirB3-like protein"/>
    <x v="2"/>
    <x v="4"/>
    <x v="7"/>
    <x v="16"/>
    <x v="24"/>
    <x v="42"/>
    <x v="7"/>
    <x v="4"/>
    <x v="1"/>
    <n v="86"/>
  </r>
  <r>
    <s v="D6CVW5_THIS3"/>
    <x v="374"/>
    <n v="107"/>
    <x v="0"/>
    <n v="1"/>
    <n v="93"/>
    <n v="967"/>
    <s v="PF05101.8 Type IV secretory pathway, VirB3-like protein"/>
    <x v="2"/>
    <x v="4"/>
    <x v="7"/>
    <x v="16"/>
    <x v="24"/>
    <x v="42"/>
    <x v="7"/>
    <x v="4"/>
    <x v="1"/>
    <n v="92"/>
  </r>
  <r>
    <s v="D6L2F2_9NEIS"/>
    <x v="375"/>
    <n v="139"/>
    <x v="0"/>
    <n v="1"/>
    <n v="98"/>
    <n v="967"/>
    <s v="PF05101.8 Type IV secretory pathway, VirB3-like protein"/>
    <x v="2"/>
    <x v="4"/>
    <x v="7"/>
    <x v="16"/>
    <x v="24"/>
    <x v="42"/>
    <x v="7"/>
    <x v="4"/>
    <x v="1"/>
    <n v="97"/>
  </r>
  <r>
    <s v="D6LCU4_9FUSO"/>
    <x v="376"/>
    <n v="88"/>
    <x v="0"/>
    <n v="1"/>
    <n v="87"/>
    <n v="967"/>
    <s v="PF05101.8 Type IV secretory pathway, VirB3-like protein"/>
    <x v="2"/>
    <x v="4"/>
    <x v="7"/>
    <x v="16"/>
    <x v="24"/>
    <x v="42"/>
    <x v="7"/>
    <x v="4"/>
    <x v="1"/>
    <n v="86"/>
  </r>
  <r>
    <s v="D6LR99_9RHIZ"/>
    <x v="377"/>
    <n v="116"/>
    <x v="0"/>
    <n v="1"/>
    <n v="102"/>
    <n v="967"/>
    <s v="PF05101.8 Type IV secretory pathway, VirB3-like protein"/>
    <x v="0"/>
    <x v="0"/>
    <x v="2"/>
    <x v="10"/>
    <x v="19"/>
    <x v="26"/>
    <x v="1"/>
    <x v="0"/>
    <x v="0"/>
    <n v="101"/>
  </r>
  <r>
    <s v="D6Q021_ANAMA"/>
    <x v="378"/>
    <n v="98"/>
    <x v="0"/>
    <n v="1"/>
    <n v="92"/>
    <n v="967"/>
    <s v="PF05101.8 Type IV secretory pathway, VirB3-like protein"/>
    <x v="0"/>
    <x v="0"/>
    <x v="2"/>
    <x v="11"/>
    <x v="33"/>
    <x v="67"/>
    <x v="1"/>
    <x v="0"/>
    <x v="0"/>
    <n v="91"/>
  </r>
  <r>
    <s v="D6V0X2_9BRAD"/>
    <x v="379"/>
    <n v="91"/>
    <x v="0"/>
    <n v="1"/>
    <n v="90"/>
    <n v="967"/>
    <s v="PF05101.8 Type IV secretory pathway, VirB3-like protein"/>
    <x v="0"/>
    <x v="0"/>
    <x v="2"/>
    <x v="10"/>
    <x v="14"/>
    <x v="91"/>
    <x v="1"/>
    <x v="0"/>
    <x v="0"/>
    <n v="89"/>
  </r>
  <r>
    <s v="D6V4H6_9BRAD"/>
    <x v="380"/>
    <n v="93"/>
    <x v="0"/>
    <n v="1"/>
    <n v="91"/>
    <n v="967"/>
    <s v="PF05101.8 Type IV secretory pathway, VirB3-like protein"/>
    <x v="0"/>
    <x v="0"/>
    <x v="2"/>
    <x v="10"/>
    <x v="14"/>
    <x v="91"/>
    <x v="1"/>
    <x v="0"/>
    <x v="0"/>
    <n v="90"/>
  </r>
  <r>
    <s v="D6V511_9BRAD"/>
    <x v="381"/>
    <n v="89"/>
    <x v="0"/>
    <n v="1"/>
    <n v="87"/>
    <n v="967"/>
    <s v="PF05101.8 Type IV secretory pathway, VirB3-like protein"/>
    <x v="0"/>
    <x v="0"/>
    <x v="2"/>
    <x v="10"/>
    <x v="14"/>
    <x v="91"/>
    <x v="1"/>
    <x v="0"/>
    <x v="0"/>
    <n v="86"/>
  </r>
  <r>
    <s v="D7H5G1_BRUAO"/>
    <x v="382"/>
    <n v="116"/>
    <x v="0"/>
    <n v="1"/>
    <n v="102"/>
    <n v="967"/>
    <s v="PF05101.8 Type IV secretory pathway, VirB3-like protein"/>
    <x v="0"/>
    <x v="0"/>
    <x v="2"/>
    <x v="10"/>
    <x v="19"/>
    <x v="26"/>
    <x v="1"/>
    <x v="0"/>
    <x v="0"/>
    <n v="101"/>
  </r>
  <r>
    <s v="D7JNS0_ECOLX"/>
    <x v="383"/>
    <n v="912"/>
    <x v="1"/>
    <n v="532"/>
    <n v="832"/>
    <n v="6551"/>
    <s v="PF12846.2 AAA-like domain"/>
    <x v="0"/>
    <x v="0"/>
    <x v="1"/>
    <x v="9"/>
    <x v="11"/>
    <x v="49"/>
    <x v="1"/>
    <x v="0"/>
    <x v="0"/>
    <n v="300"/>
  </r>
  <r>
    <s v="D7JNS0_ECOLX"/>
    <x v="383"/>
    <n v="912"/>
    <x v="2"/>
    <n v="267"/>
    <n v="470"/>
    <n v="1506"/>
    <s v="PF03135.9 CagE, TrbE, VirB family, component of type IV transporter system"/>
    <x v="0"/>
    <x v="0"/>
    <x v="1"/>
    <x v="9"/>
    <x v="11"/>
    <x v="49"/>
    <x v="1"/>
    <x v="0"/>
    <x v="0"/>
    <n v="203"/>
  </r>
  <r>
    <s v="D7JNS0_ECOLX"/>
    <x v="383"/>
    <n v="912"/>
    <x v="3"/>
    <n v="85"/>
    <n v="166"/>
    <n v="22"/>
    <s v="PB038440"/>
    <x v="0"/>
    <x v="0"/>
    <x v="1"/>
    <x v="9"/>
    <x v="11"/>
    <x v="49"/>
    <x v="1"/>
    <x v="0"/>
    <x v="0"/>
    <n v="81"/>
  </r>
  <r>
    <s v="D7JNS0_ECOLX"/>
    <x v="383"/>
    <n v="912"/>
    <x v="0"/>
    <n v="1"/>
    <n v="84"/>
    <n v="967"/>
    <s v="PF05101.8 Type IV secretory pathway, VirB3-like protein"/>
    <x v="0"/>
    <x v="0"/>
    <x v="1"/>
    <x v="9"/>
    <x v="11"/>
    <x v="49"/>
    <x v="1"/>
    <x v="0"/>
    <x v="0"/>
    <n v="83"/>
  </r>
  <r>
    <s v="D7RTW7_KLEOX"/>
    <x v="384"/>
    <n v="105"/>
    <x v="0"/>
    <n v="1"/>
    <n v="91"/>
    <n v="967"/>
    <s v="PF05101.8 Type IV secretory pathway, VirB3-like protein"/>
    <x v="0"/>
    <x v="0"/>
    <x v="1"/>
    <x v="9"/>
    <x v="11"/>
    <x v="18"/>
    <x v="1"/>
    <x v="0"/>
    <x v="0"/>
    <n v="90"/>
  </r>
  <r>
    <s v="D7ZAV8_ECOLX"/>
    <x v="385"/>
    <n v="917"/>
    <x v="1"/>
    <n v="538"/>
    <n v="832"/>
    <n v="6551"/>
    <s v="PF12846.2 AAA-like domain"/>
    <x v="0"/>
    <x v="0"/>
    <x v="1"/>
    <x v="9"/>
    <x v="11"/>
    <x v="49"/>
    <x v="1"/>
    <x v="0"/>
    <x v="0"/>
    <n v="294"/>
  </r>
  <r>
    <s v="D7ZAV8_ECOLX"/>
    <x v="385"/>
    <n v="917"/>
    <x v="2"/>
    <n v="271"/>
    <n v="474"/>
    <n v="1506"/>
    <s v="PF03135.9 CagE, TrbE, VirB family, component of type IV transporter system"/>
    <x v="0"/>
    <x v="0"/>
    <x v="1"/>
    <x v="9"/>
    <x v="11"/>
    <x v="49"/>
    <x v="1"/>
    <x v="0"/>
    <x v="0"/>
    <n v="203"/>
  </r>
  <r>
    <s v="D7ZAV8_ECOLX"/>
    <x v="385"/>
    <n v="917"/>
    <x v="0"/>
    <n v="1"/>
    <n v="87"/>
    <n v="967"/>
    <s v="PF05101.8 Type IV secretory pathway, VirB3-like protein"/>
    <x v="0"/>
    <x v="0"/>
    <x v="1"/>
    <x v="9"/>
    <x v="11"/>
    <x v="49"/>
    <x v="1"/>
    <x v="0"/>
    <x v="0"/>
    <n v="86"/>
  </r>
  <r>
    <s v="D7ZH79_ECOLX"/>
    <x v="386"/>
    <n v="915"/>
    <x v="1"/>
    <n v="535"/>
    <n v="835"/>
    <n v="6551"/>
    <s v="PF12846.2 AAA-like domain"/>
    <x v="0"/>
    <x v="0"/>
    <x v="1"/>
    <x v="9"/>
    <x v="11"/>
    <x v="49"/>
    <x v="1"/>
    <x v="0"/>
    <x v="0"/>
    <n v="300"/>
  </r>
  <r>
    <s v="D7ZH79_ECOLX"/>
    <x v="386"/>
    <n v="915"/>
    <x v="2"/>
    <n v="269"/>
    <n v="472"/>
    <n v="1506"/>
    <s v="PF03135.9 CagE, TrbE, VirB family, component of type IV transporter system"/>
    <x v="0"/>
    <x v="0"/>
    <x v="1"/>
    <x v="9"/>
    <x v="11"/>
    <x v="49"/>
    <x v="1"/>
    <x v="0"/>
    <x v="0"/>
    <n v="203"/>
  </r>
  <r>
    <s v="D7ZH79_ECOLX"/>
    <x v="386"/>
    <n v="915"/>
    <x v="0"/>
    <n v="1"/>
    <n v="84"/>
    <n v="967"/>
    <s v="PF05101.8 Type IV secretory pathway, VirB3-like protein"/>
    <x v="0"/>
    <x v="0"/>
    <x v="1"/>
    <x v="9"/>
    <x v="11"/>
    <x v="49"/>
    <x v="1"/>
    <x v="0"/>
    <x v="0"/>
    <n v="83"/>
  </r>
  <r>
    <s v="D8A0S2_ECOLX"/>
    <x v="387"/>
    <n v="238"/>
    <x v="0"/>
    <n v="1"/>
    <n v="84"/>
    <n v="967"/>
    <s v="PF05101.8 Type IV secretory pathway, VirB3-like protein"/>
    <x v="0"/>
    <x v="0"/>
    <x v="1"/>
    <x v="9"/>
    <x v="11"/>
    <x v="49"/>
    <x v="1"/>
    <x v="0"/>
    <x v="0"/>
    <n v="83"/>
  </r>
  <r>
    <s v="D8AFU3_ECOLX"/>
    <x v="388"/>
    <n v="107"/>
    <x v="0"/>
    <n v="7"/>
    <n v="102"/>
    <n v="967"/>
    <s v="PF05101.8 Type IV secretory pathway, VirB3-like protein"/>
    <x v="0"/>
    <x v="0"/>
    <x v="1"/>
    <x v="9"/>
    <x v="11"/>
    <x v="49"/>
    <x v="1"/>
    <x v="0"/>
    <x v="0"/>
    <n v="95"/>
  </r>
  <r>
    <s v="D8AH23_ECOLX"/>
    <x v="389"/>
    <n v="915"/>
    <x v="1"/>
    <n v="535"/>
    <n v="835"/>
    <n v="6551"/>
    <s v="PF12846.2 AAA-like domain"/>
    <x v="0"/>
    <x v="0"/>
    <x v="1"/>
    <x v="9"/>
    <x v="11"/>
    <x v="49"/>
    <x v="1"/>
    <x v="0"/>
    <x v="0"/>
    <n v="300"/>
  </r>
  <r>
    <s v="D8AH23_ECOLX"/>
    <x v="389"/>
    <n v="915"/>
    <x v="2"/>
    <n v="269"/>
    <n v="472"/>
    <n v="1506"/>
    <s v="PF03135.9 CagE, TrbE, VirB family, component of type IV transporter system"/>
    <x v="0"/>
    <x v="0"/>
    <x v="1"/>
    <x v="9"/>
    <x v="11"/>
    <x v="49"/>
    <x v="1"/>
    <x v="0"/>
    <x v="0"/>
    <n v="203"/>
  </r>
  <r>
    <s v="D8AH23_ECOLX"/>
    <x v="389"/>
    <n v="915"/>
    <x v="0"/>
    <n v="1"/>
    <n v="84"/>
    <n v="967"/>
    <s v="PF05101.8 Type IV secretory pathway, VirB3-like protein"/>
    <x v="0"/>
    <x v="0"/>
    <x v="1"/>
    <x v="9"/>
    <x v="11"/>
    <x v="49"/>
    <x v="1"/>
    <x v="0"/>
    <x v="0"/>
    <n v="83"/>
  </r>
  <r>
    <s v="D8BAJ7_ECOLX"/>
    <x v="390"/>
    <n v="917"/>
    <x v="1"/>
    <n v="538"/>
    <n v="832"/>
    <n v="6551"/>
    <s v="PF12846.2 AAA-like domain"/>
    <x v="0"/>
    <x v="0"/>
    <x v="1"/>
    <x v="9"/>
    <x v="11"/>
    <x v="49"/>
    <x v="1"/>
    <x v="0"/>
    <x v="0"/>
    <n v="294"/>
  </r>
  <r>
    <s v="D8BAJ7_ECOLX"/>
    <x v="390"/>
    <n v="917"/>
    <x v="2"/>
    <n v="271"/>
    <n v="474"/>
    <n v="1506"/>
    <s v="PF03135.9 CagE, TrbE, VirB family, component of type IV transporter system"/>
    <x v="0"/>
    <x v="0"/>
    <x v="1"/>
    <x v="9"/>
    <x v="11"/>
    <x v="49"/>
    <x v="1"/>
    <x v="0"/>
    <x v="0"/>
    <n v="203"/>
  </r>
  <r>
    <s v="D8BAJ7_ECOLX"/>
    <x v="390"/>
    <n v="917"/>
    <x v="0"/>
    <n v="1"/>
    <n v="87"/>
    <n v="967"/>
    <s v="PF05101.8 Type IV secretory pathway, VirB3-like protein"/>
    <x v="0"/>
    <x v="0"/>
    <x v="1"/>
    <x v="9"/>
    <x v="11"/>
    <x v="49"/>
    <x v="1"/>
    <x v="0"/>
    <x v="0"/>
    <n v="86"/>
  </r>
  <r>
    <s v="D8BTG7_ECOLX"/>
    <x v="391"/>
    <n v="107"/>
    <x v="0"/>
    <n v="7"/>
    <n v="102"/>
    <n v="967"/>
    <s v="PF05101.8 Type IV secretory pathway, VirB3-like protein"/>
    <x v="0"/>
    <x v="0"/>
    <x v="1"/>
    <x v="9"/>
    <x v="11"/>
    <x v="49"/>
    <x v="1"/>
    <x v="0"/>
    <x v="0"/>
    <n v="95"/>
  </r>
  <r>
    <s v="D8L9W7_CAMFE"/>
    <x v="392"/>
    <n v="964"/>
    <x v="1"/>
    <n v="586"/>
    <n v="890"/>
    <n v="6551"/>
    <s v="PF12846.2 AAA-like domain"/>
    <x v="0"/>
    <x v="0"/>
    <x v="3"/>
    <x v="3"/>
    <x v="4"/>
    <x v="5"/>
    <x v="1"/>
    <x v="0"/>
    <x v="0"/>
    <n v="304"/>
  </r>
  <r>
    <s v="D8L9W7_CAMFE"/>
    <x v="392"/>
    <n v="964"/>
    <x v="2"/>
    <n v="318"/>
    <n v="523"/>
    <n v="1506"/>
    <s v="PF03135.9 CagE, TrbE, VirB family, component of type IV transporter system"/>
    <x v="0"/>
    <x v="0"/>
    <x v="3"/>
    <x v="3"/>
    <x v="4"/>
    <x v="5"/>
    <x v="1"/>
    <x v="0"/>
    <x v="0"/>
    <n v="205"/>
  </r>
  <r>
    <s v="D8L9W7_CAMFE"/>
    <x v="392"/>
    <n v="964"/>
    <x v="4"/>
    <n v="895"/>
    <n v="962"/>
    <n v="3"/>
    <s v="PB277890"/>
    <x v="0"/>
    <x v="0"/>
    <x v="3"/>
    <x v="3"/>
    <x v="4"/>
    <x v="5"/>
    <x v="1"/>
    <x v="0"/>
    <x v="0"/>
    <n v="67"/>
  </r>
  <r>
    <s v="D8L9W7_CAMFE"/>
    <x v="392"/>
    <n v="964"/>
    <x v="0"/>
    <n v="31"/>
    <n v="129"/>
    <n v="967"/>
    <s v="PF05101.8 Type IV secretory pathway, VirB3-like protein"/>
    <x v="0"/>
    <x v="0"/>
    <x v="3"/>
    <x v="3"/>
    <x v="4"/>
    <x v="5"/>
    <x v="1"/>
    <x v="0"/>
    <x v="0"/>
    <n v="98"/>
  </r>
  <r>
    <s v="D8MC08_9ENTR"/>
    <x v="393"/>
    <n v="912"/>
    <x v="1"/>
    <n v="532"/>
    <n v="828"/>
    <n v="6551"/>
    <s v="PF12846.2 AAA-like domain"/>
    <x v="0"/>
    <x v="0"/>
    <x v="1"/>
    <x v="9"/>
    <x v="11"/>
    <x v="92"/>
    <x v="1"/>
    <x v="0"/>
    <x v="0"/>
    <n v="296"/>
  </r>
  <r>
    <s v="D8MC08_9ENTR"/>
    <x v="393"/>
    <n v="912"/>
    <x v="2"/>
    <n v="267"/>
    <n v="470"/>
    <n v="1506"/>
    <s v="PF03135.9 CagE, TrbE, VirB family, component of type IV transporter system"/>
    <x v="0"/>
    <x v="0"/>
    <x v="1"/>
    <x v="9"/>
    <x v="11"/>
    <x v="92"/>
    <x v="1"/>
    <x v="0"/>
    <x v="0"/>
    <n v="203"/>
  </r>
  <r>
    <s v="D8MC08_9ENTR"/>
    <x v="393"/>
    <n v="912"/>
    <x v="3"/>
    <n v="85"/>
    <n v="166"/>
    <n v="22"/>
    <s v="PB038440"/>
    <x v="0"/>
    <x v="0"/>
    <x v="1"/>
    <x v="9"/>
    <x v="11"/>
    <x v="92"/>
    <x v="1"/>
    <x v="0"/>
    <x v="0"/>
    <n v="81"/>
  </r>
  <r>
    <s v="D8MC08_9ENTR"/>
    <x v="393"/>
    <n v="912"/>
    <x v="0"/>
    <n v="1"/>
    <n v="84"/>
    <n v="967"/>
    <s v="PF05101.8 Type IV secretory pathway, VirB3-like protein"/>
    <x v="0"/>
    <x v="0"/>
    <x v="1"/>
    <x v="9"/>
    <x v="11"/>
    <x v="92"/>
    <x v="1"/>
    <x v="0"/>
    <x v="0"/>
    <n v="83"/>
  </r>
  <r>
    <s v="D8N3I3_RALSL"/>
    <x v="394"/>
    <n v="100"/>
    <x v="0"/>
    <n v="1"/>
    <n v="95"/>
    <n v="967"/>
    <s v="PF05101.8 Type IV secretory pathway, VirB3-like protein"/>
    <x v="0"/>
    <x v="0"/>
    <x v="0"/>
    <x v="0"/>
    <x v="0"/>
    <x v="57"/>
    <x v="1"/>
    <x v="0"/>
    <x v="0"/>
    <n v="94"/>
  </r>
  <r>
    <s v="D9Y844_9BURK"/>
    <x v="395"/>
    <n v="108"/>
    <x v="0"/>
    <n v="1"/>
    <n v="88"/>
    <n v="967"/>
    <s v="PF05101.8 Type IV secretory pathway, VirB3-like protein"/>
    <x v="0"/>
    <x v="0"/>
    <x v="0"/>
    <x v="34"/>
    <x v="20"/>
    <x v="7"/>
    <x v="1"/>
    <x v="0"/>
    <x v="0"/>
    <n v="87"/>
  </r>
  <r>
    <s v="D9YGK5_9DELT"/>
    <x v="396"/>
    <n v="100"/>
    <x v="0"/>
    <n v="1"/>
    <n v="88"/>
    <n v="967"/>
    <s v="PF05101.8 Type IV secretory pathway, VirB3-like protein"/>
    <x v="0"/>
    <x v="0"/>
    <x v="9"/>
    <x v="27"/>
    <x v="44"/>
    <x v="75"/>
    <x v="1"/>
    <x v="0"/>
    <x v="0"/>
    <n v="87"/>
  </r>
  <r>
    <s v="D9Z5N9_ECOLX"/>
    <x v="397"/>
    <n v="114"/>
    <x v="0"/>
    <n v="10"/>
    <n v="100"/>
    <n v="967"/>
    <s v="PF05101.8 Type IV secretory pathway, VirB3-like protein"/>
    <x v="0"/>
    <x v="0"/>
    <x v="1"/>
    <x v="9"/>
    <x v="11"/>
    <x v="49"/>
    <x v="1"/>
    <x v="0"/>
    <x v="0"/>
    <n v="90"/>
  </r>
  <r>
    <s v="E0DPL5_9RHIZ"/>
    <x v="398"/>
    <n v="116"/>
    <x v="0"/>
    <n v="1"/>
    <n v="102"/>
    <n v="967"/>
    <s v="PF05101.8 Type IV secretory pathway, VirB3-like protein"/>
    <x v="0"/>
    <x v="0"/>
    <x v="2"/>
    <x v="10"/>
    <x v="19"/>
    <x v="26"/>
    <x v="1"/>
    <x v="0"/>
    <x v="0"/>
    <n v="101"/>
  </r>
  <r>
    <s v="E0DYI9_9RHIZ"/>
    <x v="399"/>
    <n v="116"/>
    <x v="0"/>
    <n v="1"/>
    <n v="102"/>
    <n v="967"/>
    <s v="PF05101.8 Type IV secretory pathway, VirB3-like protein"/>
    <x v="0"/>
    <x v="0"/>
    <x v="2"/>
    <x v="10"/>
    <x v="19"/>
    <x v="26"/>
    <x v="1"/>
    <x v="0"/>
    <x v="0"/>
    <n v="101"/>
  </r>
  <r>
    <s v="E0QB51_CAMCO"/>
    <x v="400"/>
    <n v="95"/>
    <x v="0"/>
    <n v="1"/>
    <n v="88"/>
    <n v="967"/>
    <s v="PF05101.8 Type IV secretory pathway, VirB3-like protein"/>
    <x v="0"/>
    <x v="0"/>
    <x v="3"/>
    <x v="3"/>
    <x v="4"/>
    <x v="5"/>
    <x v="1"/>
    <x v="0"/>
    <x v="0"/>
    <n v="87"/>
  </r>
  <r>
    <s v="E0R7H7_ECOLX"/>
    <x v="401"/>
    <n v="915"/>
    <x v="1"/>
    <n v="535"/>
    <n v="835"/>
    <n v="6551"/>
    <s v="PF12846.2 AAA-like domain"/>
    <x v="0"/>
    <x v="0"/>
    <x v="1"/>
    <x v="9"/>
    <x v="11"/>
    <x v="49"/>
    <x v="1"/>
    <x v="0"/>
    <x v="0"/>
    <n v="300"/>
  </r>
  <r>
    <s v="E0R7H7_ECOLX"/>
    <x v="401"/>
    <n v="915"/>
    <x v="2"/>
    <n v="269"/>
    <n v="472"/>
    <n v="1506"/>
    <s v="PF03135.9 CagE, TrbE, VirB family, component of type IV transporter system"/>
    <x v="0"/>
    <x v="0"/>
    <x v="1"/>
    <x v="9"/>
    <x v="11"/>
    <x v="49"/>
    <x v="1"/>
    <x v="0"/>
    <x v="0"/>
    <n v="203"/>
  </r>
  <r>
    <s v="E0R7H7_ECOLX"/>
    <x v="401"/>
    <n v="915"/>
    <x v="0"/>
    <n v="1"/>
    <n v="84"/>
    <n v="967"/>
    <s v="PF05101.8 Type IV secretory pathway, VirB3-like protein"/>
    <x v="0"/>
    <x v="0"/>
    <x v="1"/>
    <x v="9"/>
    <x v="11"/>
    <x v="49"/>
    <x v="1"/>
    <x v="0"/>
    <x v="0"/>
    <n v="83"/>
  </r>
  <r>
    <s v="E0SAI7_DICD3"/>
    <x v="402"/>
    <n v="90"/>
    <x v="0"/>
    <n v="1"/>
    <n v="87"/>
    <n v="967"/>
    <s v="PF05101.8 Type IV secretory pathway, VirB3-like protein"/>
    <x v="0"/>
    <x v="0"/>
    <x v="1"/>
    <x v="9"/>
    <x v="11"/>
    <x v="76"/>
    <x v="1"/>
    <x v="0"/>
    <x v="0"/>
    <n v="86"/>
  </r>
  <r>
    <s v="E0SJI1_DICD3"/>
    <x v="403"/>
    <n v="926"/>
    <x v="1"/>
    <n v="545"/>
    <n v="846"/>
    <n v="6551"/>
    <s v="PF12846.2 AAA-like domain"/>
    <x v="0"/>
    <x v="0"/>
    <x v="1"/>
    <x v="9"/>
    <x v="11"/>
    <x v="76"/>
    <x v="1"/>
    <x v="0"/>
    <x v="0"/>
    <n v="301"/>
  </r>
  <r>
    <s v="E0SJI1_DICD3"/>
    <x v="403"/>
    <n v="926"/>
    <x v="2"/>
    <n v="280"/>
    <n v="483"/>
    <n v="1506"/>
    <s v="PF03135.9 CagE, TrbE, VirB family, component of type IV transporter system"/>
    <x v="0"/>
    <x v="0"/>
    <x v="1"/>
    <x v="9"/>
    <x v="11"/>
    <x v="76"/>
    <x v="1"/>
    <x v="0"/>
    <x v="0"/>
    <n v="203"/>
  </r>
  <r>
    <s v="E0SJI1_DICD3"/>
    <x v="403"/>
    <n v="926"/>
    <x v="0"/>
    <n v="1"/>
    <n v="95"/>
    <n v="967"/>
    <s v="PF05101.8 Type IV secretory pathway, VirB3-like protein"/>
    <x v="0"/>
    <x v="0"/>
    <x v="1"/>
    <x v="9"/>
    <x v="11"/>
    <x v="76"/>
    <x v="1"/>
    <x v="0"/>
    <x v="0"/>
    <n v="94"/>
  </r>
  <r>
    <s v="E0TDN9_PARBH"/>
    <x v="404"/>
    <n v="83"/>
    <x v="0"/>
    <n v="1"/>
    <n v="82"/>
    <n v="967"/>
    <s v="PF05101.8 Type IV secretory pathway, VirB3-like protein"/>
    <x v="0"/>
    <x v="0"/>
    <x v="2"/>
    <x v="35"/>
    <x v="54"/>
    <x v="93"/>
    <x v="1"/>
    <x v="0"/>
    <x v="0"/>
    <n v="81"/>
  </r>
  <r>
    <s v="E0TFJ6_PARBH"/>
    <x v="405"/>
    <n v="84"/>
    <x v="0"/>
    <n v="1"/>
    <n v="83"/>
    <n v="967"/>
    <s v="PF05101.8 Type IV secretory pathway, VirB3-like protein"/>
    <x v="0"/>
    <x v="0"/>
    <x v="2"/>
    <x v="35"/>
    <x v="54"/>
    <x v="93"/>
    <x v="1"/>
    <x v="0"/>
    <x v="0"/>
    <n v="82"/>
  </r>
  <r>
    <s v="E0TGX3_PARBH"/>
    <x v="406"/>
    <n v="84"/>
    <x v="0"/>
    <n v="1"/>
    <n v="83"/>
    <n v="967"/>
    <s v="PF05101.8 Type IV secretory pathway, VirB3-like protein"/>
    <x v="0"/>
    <x v="0"/>
    <x v="2"/>
    <x v="35"/>
    <x v="54"/>
    <x v="93"/>
    <x v="1"/>
    <x v="0"/>
    <x v="0"/>
    <n v="82"/>
  </r>
  <r>
    <s v="E1HJP6_ECOLX"/>
    <x v="407"/>
    <n v="106"/>
    <x v="0"/>
    <n v="7"/>
    <n v="98"/>
    <n v="967"/>
    <s v="PF05101.8 Type IV secretory pathway, VirB3-like protein"/>
    <x v="0"/>
    <x v="0"/>
    <x v="1"/>
    <x v="9"/>
    <x v="11"/>
    <x v="49"/>
    <x v="1"/>
    <x v="0"/>
    <x v="0"/>
    <n v="91"/>
  </r>
  <r>
    <s v="E1IXL5_ECOLX"/>
    <x v="408"/>
    <n v="917"/>
    <x v="1"/>
    <n v="538"/>
    <n v="832"/>
    <n v="6551"/>
    <s v="PF12846.2 AAA-like domain"/>
    <x v="0"/>
    <x v="0"/>
    <x v="1"/>
    <x v="9"/>
    <x v="11"/>
    <x v="49"/>
    <x v="1"/>
    <x v="0"/>
    <x v="0"/>
    <n v="294"/>
  </r>
  <r>
    <s v="E1IXL5_ECOLX"/>
    <x v="408"/>
    <n v="917"/>
    <x v="2"/>
    <n v="271"/>
    <n v="474"/>
    <n v="1506"/>
    <s v="PF03135.9 CagE, TrbE, VirB family, component of type IV transporter system"/>
    <x v="0"/>
    <x v="0"/>
    <x v="1"/>
    <x v="9"/>
    <x v="11"/>
    <x v="49"/>
    <x v="1"/>
    <x v="0"/>
    <x v="0"/>
    <n v="203"/>
  </r>
  <r>
    <s v="E1IXL5_ECOLX"/>
    <x v="408"/>
    <n v="917"/>
    <x v="0"/>
    <n v="1"/>
    <n v="86"/>
    <n v="967"/>
    <s v="PF05101.8 Type IV secretory pathway, VirB3-like protein"/>
    <x v="0"/>
    <x v="0"/>
    <x v="1"/>
    <x v="9"/>
    <x v="11"/>
    <x v="49"/>
    <x v="1"/>
    <x v="0"/>
    <x v="0"/>
    <n v="85"/>
  </r>
  <r>
    <s v="E1XYS7_LEGPN"/>
    <x v="409"/>
    <n v="81"/>
    <x v="0"/>
    <n v="1"/>
    <n v="69"/>
    <n v="967"/>
    <s v="PF05101.8 Type IV secretory pathway, VirB3-like protein"/>
    <x v="2"/>
    <x v="4"/>
    <x v="7"/>
    <x v="16"/>
    <x v="24"/>
    <x v="42"/>
    <x v="7"/>
    <x v="4"/>
    <x v="1"/>
    <n v="68"/>
  </r>
  <r>
    <s v="E1Y010_LEGPN"/>
    <x v="410"/>
    <n v="93"/>
    <x v="0"/>
    <n v="1"/>
    <n v="88"/>
    <n v="967"/>
    <s v="PF05101.8 Type IV secretory pathway, VirB3-like protein"/>
    <x v="2"/>
    <x v="4"/>
    <x v="7"/>
    <x v="16"/>
    <x v="24"/>
    <x v="42"/>
    <x v="7"/>
    <x v="4"/>
    <x v="1"/>
    <n v="87"/>
  </r>
  <r>
    <s v="E2CS68_9RHOB"/>
    <x v="411"/>
    <n v="99"/>
    <x v="0"/>
    <n v="1"/>
    <n v="95"/>
    <n v="967"/>
    <s v="PF05101.8 Type IV secretory pathway, VirB3-like protein"/>
    <x v="0"/>
    <x v="0"/>
    <x v="2"/>
    <x v="2"/>
    <x v="2"/>
    <x v="94"/>
    <x v="1"/>
    <x v="0"/>
    <x v="0"/>
    <n v="94"/>
  </r>
  <r>
    <s v="E2EAN8_KLEPN"/>
    <x v="412"/>
    <n v="103"/>
    <x v="0"/>
    <n v="1"/>
    <n v="91"/>
    <n v="967"/>
    <s v="PF05101.8 Type IV secretory pathway, VirB3-like protein"/>
    <x v="0"/>
    <x v="0"/>
    <x v="1"/>
    <x v="9"/>
    <x v="11"/>
    <x v="18"/>
    <x v="1"/>
    <x v="0"/>
    <x v="0"/>
    <n v="90"/>
  </r>
  <r>
    <s v="E2PLK6_9RHIZ"/>
    <x v="413"/>
    <n v="116"/>
    <x v="0"/>
    <n v="1"/>
    <n v="102"/>
    <n v="967"/>
    <s v="PF05101.8 Type IV secretory pathway, VirB3-like protein"/>
    <x v="0"/>
    <x v="0"/>
    <x v="2"/>
    <x v="10"/>
    <x v="19"/>
    <x v="26"/>
    <x v="1"/>
    <x v="0"/>
    <x v="0"/>
    <n v="101"/>
  </r>
  <r>
    <s v="E2T5B1_9RALS"/>
    <x v="414"/>
    <n v="118"/>
    <x v="0"/>
    <n v="12"/>
    <n v="98"/>
    <n v="967"/>
    <s v="PF05101.8 Type IV secretory pathway, VirB3-like protein"/>
    <x v="0"/>
    <x v="0"/>
    <x v="0"/>
    <x v="0"/>
    <x v="0"/>
    <x v="57"/>
    <x v="1"/>
    <x v="0"/>
    <x v="0"/>
    <n v="86"/>
  </r>
  <r>
    <s v="E2ZY30_PSEAI"/>
    <x v="415"/>
    <n v="89"/>
    <x v="0"/>
    <n v="1"/>
    <n v="87"/>
    <n v="967"/>
    <s v="PF05101.8 Type IV secretory pathway, VirB3-like protein"/>
    <x v="0"/>
    <x v="0"/>
    <x v="1"/>
    <x v="6"/>
    <x v="7"/>
    <x v="9"/>
    <x v="1"/>
    <x v="0"/>
    <x v="0"/>
    <n v="86"/>
  </r>
  <r>
    <s v="E3F4R3_KETVY"/>
    <x v="416"/>
    <n v="93"/>
    <x v="0"/>
    <n v="1"/>
    <n v="91"/>
    <n v="967"/>
    <s v="PF05101.8 Type IV secretory pathway, VirB3-like protein"/>
    <x v="0"/>
    <x v="0"/>
    <x v="2"/>
    <x v="2"/>
    <x v="2"/>
    <x v="95"/>
    <x v="1"/>
    <x v="0"/>
    <x v="0"/>
    <n v="90"/>
  </r>
  <r>
    <s v="E3HE23_ILYPC"/>
    <x v="417"/>
    <n v="85"/>
    <x v="0"/>
    <n v="1"/>
    <n v="85"/>
    <n v="967"/>
    <s v="PF05101.8 Type IV secretory pathway, VirB3-like protein"/>
    <x v="0"/>
    <x v="2"/>
    <x v="5"/>
    <x v="14"/>
    <x v="55"/>
    <x v="7"/>
    <x v="1"/>
    <x v="0"/>
    <x v="0"/>
    <n v="84"/>
  </r>
  <r>
    <s v="E3HXM3_ACHXA"/>
    <x v="418"/>
    <n v="103"/>
    <x v="0"/>
    <n v="1"/>
    <n v="87"/>
    <n v="967"/>
    <s v="PF05101.8 Type IV secretory pathway, VirB3-like protein"/>
    <x v="0"/>
    <x v="0"/>
    <x v="0"/>
    <x v="0"/>
    <x v="25"/>
    <x v="89"/>
    <x v="1"/>
    <x v="0"/>
    <x v="0"/>
    <n v="86"/>
  </r>
  <r>
    <s v="E3HZH5_RHOVT"/>
    <x v="419"/>
    <n v="95"/>
    <x v="0"/>
    <n v="1"/>
    <n v="88"/>
    <n v="967"/>
    <s v="PF05101.8 Type IV secretory pathway, VirB3-like protein"/>
    <x v="0"/>
    <x v="0"/>
    <x v="2"/>
    <x v="10"/>
    <x v="56"/>
    <x v="96"/>
    <x v="1"/>
    <x v="0"/>
    <x v="0"/>
    <n v="87"/>
  </r>
  <r>
    <s v="E3I3K1_RHOVT"/>
    <x v="420"/>
    <n v="95"/>
    <x v="0"/>
    <n v="1"/>
    <n v="88"/>
    <n v="967"/>
    <s v="PF05101.8 Type IV secretory pathway, VirB3-like protein"/>
    <x v="0"/>
    <x v="0"/>
    <x v="2"/>
    <x v="10"/>
    <x v="56"/>
    <x v="96"/>
    <x v="1"/>
    <x v="0"/>
    <x v="0"/>
    <n v="87"/>
  </r>
  <r>
    <s v="E3I8N3_RHOVT"/>
    <x v="421"/>
    <n v="95"/>
    <x v="0"/>
    <n v="1"/>
    <n v="88"/>
    <n v="967"/>
    <s v="PF05101.8 Type IV secretory pathway, VirB3-like protein"/>
    <x v="0"/>
    <x v="0"/>
    <x v="2"/>
    <x v="10"/>
    <x v="56"/>
    <x v="96"/>
    <x v="1"/>
    <x v="0"/>
    <x v="0"/>
    <n v="87"/>
  </r>
  <r>
    <s v="E4LJT6_9FIRM"/>
    <x v="422"/>
    <n v="88"/>
    <x v="0"/>
    <n v="1"/>
    <n v="88"/>
    <n v="967"/>
    <s v="PF05101.8 Type IV secretory pathway, VirB3-like protein"/>
    <x v="0"/>
    <x v="10"/>
    <x v="13"/>
    <x v="36"/>
    <x v="57"/>
    <x v="97"/>
    <x v="1"/>
    <x v="0"/>
    <x v="0"/>
    <n v="87"/>
  </r>
  <r>
    <s v="E4PRW0_MARAH"/>
    <x v="423"/>
    <n v="41"/>
    <x v="0"/>
    <n v="1"/>
    <n v="25"/>
    <n v="967"/>
    <s v="PF05101.8 Type IV secretory pathway, VirB3-like protein"/>
    <x v="0"/>
    <x v="0"/>
    <x v="1"/>
    <x v="1"/>
    <x v="58"/>
    <x v="98"/>
    <x v="1"/>
    <x v="0"/>
    <x v="0"/>
    <n v="24"/>
  </r>
  <r>
    <s v="E5BFJ6_9FUSO"/>
    <x v="424"/>
    <n v="85"/>
    <x v="0"/>
    <n v="1"/>
    <n v="85"/>
    <n v="967"/>
    <s v="PF05101.8 Type IV secretory pathway, VirB3-like protein"/>
    <x v="0"/>
    <x v="2"/>
    <x v="5"/>
    <x v="14"/>
    <x v="17"/>
    <x v="7"/>
    <x v="1"/>
    <x v="0"/>
    <x v="0"/>
    <n v="84"/>
  </r>
  <r>
    <s v="E5BI47_9FUSO"/>
    <x v="425"/>
    <n v="83"/>
    <x v="0"/>
    <n v="1"/>
    <n v="83"/>
    <n v="967"/>
    <s v="PF05101.8 Type IV secretory pathway, VirB3-like protein"/>
    <x v="0"/>
    <x v="2"/>
    <x v="5"/>
    <x v="14"/>
    <x v="17"/>
    <x v="7"/>
    <x v="1"/>
    <x v="0"/>
    <x v="0"/>
    <n v="82"/>
  </r>
  <r>
    <s v="E5BKD3_9FUSO"/>
    <x v="426"/>
    <n v="83"/>
    <x v="0"/>
    <n v="1"/>
    <n v="83"/>
    <n v="967"/>
    <s v="PF05101.8 Type IV secretory pathway, VirB3-like protein"/>
    <x v="0"/>
    <x v="2"/>
    <x v="5"/>
    <x v="14"/>
    <x v="17"/>
    <x v="7"/>
    <x v="1"/>
    <x v="0"/>
    <x v="0"/>
    <n v="82"/>
  </r>
  <r>
    <s v="E5L724_EDWTA"/>
    <x v="427"/>
    <n v="916"/>
    <x v="1"/>
    <n v="535"/>
    <n v="836"/>
    <n v="6551"/>
    <s v="PF12846.2 AAA-like domain"/>
    <x v="0"/>
    <x v="0"/>
    <x v="1"/>
    <x v="9"/>
    <x v="11"/>
    <x v="99"/>
    <x v="1"/>
    <x v="0"/>
    <x v="0"/>
    <n v="301"/>
  </r>
  <r>
    <s v="E5L724_EDWTA"/>
    <x v="427"/>
    <n v="916"/>
    <x v="2"/>
    <n v="270"/>
    <n v="473"/>
    <n v="1506"/>
    <s v="PF03135.9 CagE, TrbE, VirB family, component of type IV transporter system"/>
    <x v="0"/>
    <x v="0"/>
    <x v="1"/>
    <x v="9"/>
    <x v="11"/>
    <x v="99"/>
    <x v="1"/>
    <x v="0"/>
    <x v="0"/>
    <n v="203"/>
  </r>
  <r>
    <s v="E5L724_EDWTA"/>
    <x v="427"/>
    <n v="916"/>
    <x v="0"/>
    <n v="1"/>
    <n v="85"/>
    <n v="967"/>
    <s v="PF05101.8 Type IV secretory pathway, VirB3-like protein"/>
    <x v="0"/>
    <x v="0"/>
    <x v="1"/>
    <x v="9"/>
    <x v="11"/>
    <x v="99"/>
    <x v="1"/>
    <x v="0"/>
    <x v="0"/>
    <n v="84"/>
  </r>
  <r>
    <s v="E5Y6Y5_BILWA"/>
    <x v="428"/>
    <n v="97"/>
    <x v="0"/>
    <n v="1"/>
    <n v="85"/>
    <n v="967"/>
    <s v="PF05101.8 Type IV secretory pathway, VirB3-like protein"/>
    <x v="0"/>
    <x v="0"/>
    <x v="9"/>
    <x v="27"/>
    <x v="44"/>
    <x v="100"/>
    <x v="1"/>
    <x v="0"/>
    <x v="0"/>
    <n v="84"/>
  </r>
  <r>
    <s v="E5Y8Z9_BILWA"/>
    <x v="429"/>
    <n v="98"/>
    <x v="0"/>
    <n v="1"/>
    <n v="86"/>
    <n v="967"/>
    <s v="PF05101.8 Type IV secretory pathway, VirB3-like protein"/>
    <x v="0"/>
    <x v="0"/>
    <x v="9"/>
    <x v="27"/>
    <x v="44"/>
    <x v="100"/>
    <x v="1"/>
    <x v="0"/>
    <x v="0"/>
    <n v="85"/>
  </r>
  <r>
    <s v="E5YNJ2_9ENTR"/>
    <x v="430"/>
    <n v="627"/>
    <x v="2"/>
    <n v="269"/>
    <n v="472"/>
    <n v="1506"/>
    <s v="PF03135.9 CagE, TrbE, VirB family, component of type IV transporter system"/>
    <x v="0"/>
    <x v="0"/>
    <x v="1"/>
    <x v="9"/>
    <x v="59"/>
    <x v="7"/>
    <x v="1"/>
    <x v="0"/>
    <x v="0"/>
    <n v="203"/>
  </r>
  <r>
    <s v="E5YNJ2_9ENTR"/>
    <x v="430"/>
    <n v="627"/>
    <x v="0"/>
    <n v="1"/>
    <n v="84"/>
    <n v="967"/>
    <s v="PF05101.8 Type IV secretory pathway, VirB3-like protein"/>
    <x v="0"/>
    <x v="0"/>
    <x v="1"/>
    <x v="9"/>
    <x v="59"/>
    <x v="7"/>
    <x v="1"/>
    <x v="0"/>
    <x v="0"/>
    <n v="83"/>
  </r>
  <r>
    <s v="E5ZF18_CAMJU"/>
    <x v="431"/>
    <n v="922"/>
    <x v="1"/>
    <n v="545"/>
    <n v="845"/>
    <n v="6551"/>
    <s v="PF12846.2 AAA-like domain"/>
    <x v="0"/>
    <x v="0"/>
    <x v="3"/>
    <x v="3"/>
    <x v="4"/>
    <x v="5"/>
    <x v="1"/>
    <x v="0"/>
    <x v="0"/>
    <n v="300"/>
  </r>
  <r>
    <s v="E5ZF18_CAMJU"/>
    <x v="431"/>
    <n v="922"/>
    <x v="2"/>
    <n v="276"/>
    <n v="482"/>
    <n v="1506"/>
    <s v="PF03135.9 CagE, TrbE, VirB family, component of type IV transporter system"/>
    <x v="0"/>
    <x v="0"/>
    <x v="3"/>
    <x v="3"/>
    <x v="4"/>
    <x v="5"/>
    <x v="1"/>
    <x v="0"/>
    <x v="0"/>
    <n v="206"/>
  </r>
  <r>
    <s v="E5ZF18_CAMJU"/>
    <x v="431"/>
    <n v="922"/>
    <x v="0"/>
    <n v="1"/>
    <n v="87"/>
    <n v="967"/>
    <s v="PF05101.8 Type IV secretory pathway, VirB3-like protein"/>
    <x v="0"/>
    <x v="0"/>
    <x v="3"/>
    <x v="3"/>
    <x v="4"/>
    <x v="5"/>
    <x v="1"/>
    <x v="0"/>
    <x v="0"/>
    <n v="86"/>
  </r>
  <r>
    <s v="E6PZW0_9ZZZZ"/>
    <x v="432"/>
    <n v="87"/>
    <x v="0"/>
    <n v="1"/>
    <n v="85"/>
    <n v="967"/>
    <s v="PF05101.8 Type IV secretory pathway, VirB3-like protein"/>
    <x v="3"/>
    <x v="11"/>
    <x v="14"/>
    <x v="15"/>
    <x v="20"/>
    <x v="7"/>
    <x v="1"/>
    <x v="0"/>
    <x v="0"/>
    <n v="84"/>
  </r>
  <r>
    <s v="E6QB74_9ZZZZ"/>
    <x v="433"/>
    <n v="127"/>
    <x v="0"/>
    <n v="1"/>
    <n v="90"/>
    <n v="967"/>
    <s v="PF05101.8 Type IV secretory pathway, VirB3-like protein"/>
    <x v="3"/>
    <x v="11"/>
    <x v="14"/>
    <x v="15"/>
    <x v="20"/>
    <x v="7"/>
    <x v="1"/>
    <x v="0"/>
    <x v="0"/>
    <n v="89"/>
  </r>
  <r>
    <s v="E6QCI7_9ZZZZ"/>
    <x v="434"/>
    <n v="101"/>
    <x v="0"/>
    <n v="1"/>
    <n v="90"/>
    <n v="967"/>
    <s v="PF05101.8 Type IV secretory pathway, VirB3-like protein"/>
    <x v="3"/>
    <x v="11"/>
    <x v="14"/>
    <x v="15"/>
    <x v="20"/>
    <x v="7"/>
    <x v="1"/>
    <x v="0"/>
    <x v="0"/>
    <n v="89"/>
  </r>
  <r>
    <s v="E6QCL5_9ZZZZ"/>
    <x v="435"/>
    <n v="125"/>
    <x v="5"/>
    <n v="91"/>
    <n v="123"/>
    <n v="11"/>
    <s v="PB079242"/>
    <x v="3"/>
    <x v="11"/>
    <x v="14"/>
    <x v="15"/>
    <x v="20"/>
    <x v="7"/>
    <x v="1"/>
    <x v="0"/>
    <x v="0"/>
    <n v="32"/>
  </r>
  <r>
    <s v="E6QCL5_9ZZZZ"/>
    <x v="435"/>
    <n v="125"/>
    <x v="0"/>
    <n v="1"/>
    <n v="89"/>
    <n v="967"/>
    <s v="PF05101.8 Type IV secretory pathway, VirB3-like protein"/>
    <x v="3"/>
    <x v="11"/>
    <x v="14"/>
    <x v="15"/>
    <x v="20"/>
    <x v="7"/>
    <x v="1"/>
    <x v="0"/>
    <x v="0"/>
    <n v="88"/>
  </r>
  <r>
    <s v="E6QMV5_9ZZZZ"/>
    <x v="436"/>
    <n v="106"/>
    <x v="0"/>
    <n v="6"/>
    <n v="85"/>
    <n v="967"/>
    <s v="PF05101.8 Type IV secretory pathway, VirB3-like protein"/>
    <x v="3"/>
    <x v="11"/>
    <x v="14"/>
    <x v="15"/>
    <x v="20"/>
    <x v="7"/>
    <x v="1"/>
    <x v="0"/>
    <x v="0"/>
    <n v="79"/>
  </r>
  <r>
    <s v="E6QNU5_9ZZZZ"/>
    <x v="437"/>
    <n v="125"/>
    <x v="0"/>
    <n v="1"/>
    <n v="91"/>
    <n v="967"/>
    <s v="PF05101.8 Type IV secretory pathway, VirB3-like protein"/>
    <x v="3"/>
    <x v="11"/>
    <x v="14"/>
    <x v="15"/>
    <x v="20"/>
    <x v="7"/>
    <x v="1"/>
    <x v="0"/>
    <x v="0"/>
    <n v="90"/>
  </r>
  <r>
    <s v="E6QSL7_9ZZZZ"/>
    <x v="438"/>
    <n v="88"/>
    <x v="0"/>
    <n v="1"/>
    <n v="71"/>
    <n v="967"/>
    <s v="PF05101.8 Type IV secretory pathway, VirB3-like protein"/>
    <x v="3"/>
    <x v="11"/>
    <x v="14"/>
    <x v="15"/>
    <x v="20"/>
    <x v="7"/>
    <x v="1"/>
    <x v="0"/>
    <x v="0"/>
    <n v="70"/>
  </r>
  <r>
    <s v="E6RWY5_CAMJS"/>
    <x v="439"/>
    <n v="922"/>
    <x v="1"/>
    <n v="545"/>
    <n v="845"/>
    <n v="6551"/>
    <s v="PF12846.2 AAA-like domain"/>
    <x v="0"/>
    <x v="0"/>
    <x v="3"/>
    <x v="3"/>
    <x v="4"/>
    <x v="5"/>
    <x v="1"/>
    <x v="0"/>
    <x v="0"/>
    <n v="300"/>
  </r>
  <r>
    <s v="E6RWY5_CAMJS"/>
    <x v="439"/>
    <n v="922"/>
    <x v="2"/>
    <n v="276"/>
    <n v="482"/>
    <n v="1506"/>
    <s v="PF03135.9 CagE, TrbE, VirB family, component of type IV transporter system"/>
    <x v="0"/>
    <x v="0"/>
    <x v="3"/>
    <x v="3"/>
    <x v="4"/>
    <x v="5"/>
    <x v="1"/>
    <x v="0"/>
    <x v="0"/>
    <n v="206"/>
  </r>
  <r>
    <s v="E6RWY5_CAMJS"/>
    <x v="439"/>
    <n v="922"/>
    <x v="0"/>
    <n v="1"/>
    <n v="87"/>
    <n v="967"/>
    <s v="PF05101.8 Type IV secretory pathway, VirB3-like protein"/>
    <x v="0"/>
    <x v="0"/>
    <x v="3"/>
    <x v="3"/>
    <x v="4"/>
    <x v="5"/>
    <x v="1"/>
    <x v="0"/>
    <x v="0"/>
    <n v="86"/>
  </r>
  <r>
    <s v="E6S1B4_CAMJC"/>
    <x v="440"/>
    <n v="922"/>
    <x v="1"/>
    <n v="545"/>
    <n v="845"/>
    <n v="6551"/>
    <s v="PF12846.2 AAA-like domain"/>
    <x v="0"/>
    <x v="0"/>
    <x v="3"/>
    <x v="3"/>
    <x v="4"/>
    <x v="5"/>
    <x v="1"/>
    <x v="0"/>
    <x v="0"/>
    <n v="300"/>
  </r>
  <r>
    <s v="E6S1B4_CAMJC"/>
    <x v="440"/>
    <n v="922"/>
    <x v="2"/>
    <n v="276"/>
    <n v="482"/>
    <n v="1506"/>
    <s v="PF03135.9 CagE, TrbE, VirB family, component of type IV transporter system"/>
    <x v="0"/>
    <x v="0"/>
    <x v="3"/>
    <x v="3"/>
    <x v="4"/>
    <x v="5"/>
    <x v="1"/>
    <x v="0"/>
    <x v="0"/>
    <n v="206"/>
  </r>
  <r>
    <s v="E6S1B4_CAMJC"/>
    <x v="440"/>
    <n v="922"/>
    <x v="0"/>
    <n v="1"/>
    <n v="87"/>
    <n v="967"/>
    <s v="PF05101.8 Type IV secretory pathway, VirB3-like protein"/>
    <x v="0"/>
    <x v="0"/>
    <x v="3"/>
    <x v="3"/>
    <x v="4"/>
    <x v="5"/>
    <x v="1"/>
    <x v="0"/>
    <x v="0"/>
    <n v="86"/>
  </r>
  <r>
    <s v="E6VLF9_RHOPX"/>
    <x v="441"/>
    <n v="87"/>
    <x v="0"/>
    <n v="1"/>
    <n v="86"/>
    <n v="967"/>
    <s v="PF05101.8 Type IV secretory pathway, VirB3-like protein"/>
    <x v="0"/>
    <x v="0"/>
    <x v="2"/>
    <x v="10"/>
    <x v="14"/>
    <x v="101"/>
    <x v="1"/>
    <x v="0"/>
    <x v="0"/>
    <n v="85"/>
  </r>
  <r>
    <s v="E6VP34_RHOPX"/>
    <x v="442"/>
    <n v="92"/>
    <x v="0"/>
    <n v="1"/>
    <n v="90"/>
    <n v="967"/>
    <s v="PF05101.8 Type IV secretory pathway, VirB3-like protein"/>
    <x v="0"/>
    <x v="0"/>
    <x v="2"/>
    <x v="10"/>
    <x v="14"/>
    <x v="101"/>
    <x v="1"/>
    <x v="0"/>
    <x v="0"/>
    <n v="89"/>
  </r>
  <r>
    <s v="E6VPJ5_RHOPX"/>
    <x v="443"/>
    <n v="93"/>
    <x v="0"/>
    <n v="1"/>
    <n v="91"/>
    <n v="967"/>
    <s v="PF05101.8 Type IV secretory pathway, VirB3-like protein"/>
    <x v="0"/>
    <x v="0"/>
    <x v="2"/>
    <x v="10"/>
    <x v="14"/>
    <x v="101"/>
    <x v="1"/>
    <x v="0"/>
    <x v="0"/>
    <n v="90"/>
  </r>
  <r>
    <s v="E6VPW9_RHOPX"/>
    <x v="444"/>
    <n v="93"/>
    <x v="0"/>
    <n v="1"/>
    <n v="91"/>
    <n v="967"/>
    <s v="PF05101.8 Type IV secretory pathway, VirB3-like protein"/>
    <x v="0"/>
    <x v="0"/>
    <x v="2"/>
    <x v="10"/>
    <x v="14"/>
    <x v="101"/>
    <x v="1"/>
    <x v="0"/>
    <x v="0"/>
    <n v="90"/>
  </r>
  <r>
    <s v="E6YFX2_BARC7"/>
    <x v="445"/>
    <n v="102"/>
    <x v="0"/>
    <n v="1"/>
    <n v="87"/>
    <n v="967"/>
    <s v="PF05101.8 Type IV secretory pathway, VirB3-like protein"/>
    <x v="0"/>
    <x v="0"/>
    <x v="2"/>
    <x v="10"/>
    <x v="26"/>
    <x v="45"/>
    <x v="1"/>
    <x v="0"/>
    <x v="0"/>
    <n v="86"/>
  </r>
  <r>
    <s v="E6YJU9_9RHIZ"/>
    <x v="446"/>
    <n v="102"/>
    <x v="0"/>
    <n v="1"/>
    <n v="87"/>
    <n v="967"/>
    <s v="PF05101.8 Type IV secretory pathway, VirB3-like protein"/>
    <x v="0"/>
    <x v="0"/>
    <x v="2"/>
    <x v="10"/>
    <x v="26"/>
    <x v="45"/>
    <x v="1"/>
    <x v="0"/>
    <x v="0"/>
    <n v="86"/>
  </r>
  <r>
    <s v="E6YKF1_9RHIZ"/>
    <x v="447"/>
    <n v="75"/>
    <x v="0"/>
    <n v="1"/>
    <n v="63"/>
    <n v="967"/>
    <s v="PF05101.8 Type IV secretory pathway, VirB3-like protein"/>
    <x v="0"/>
    <x v="0"/>
    <x v="2"/>
    <x v="10"/>
    <x v="26"/>
    <x v="45"/>
    <x v="1"/>
    <x v="0"/>
    <x v="0"/>
    <n v="62"/>
  </r>
  <r>
    <s v="E6YNZ8_9RHIZ"/>
    <x v="448"/>
    <n v="102"/>
    <x v="0"/>
    <n v="1"/>
    <n v="87"/>
    <n v="967"/>
    <s v="PF05101.8 Type IV secretory pathway, VirB3-like protein"/>
    <x v="0"/>
    <x v="0"/>
    <x v="2"/>
    <x v="10"/>
    <x v="26"/>
    <x v="45"/>
    <x v="1"/>
    <x v="0"/>
    <x v="0"/>
    <n v="86"/>
  </r>
  <r>
    <s v="E6YTC1_9RHIZ"/>
    <x v="449"/>
    <n v="102"/>
    <x v="0"/>
    <n v="1"/>
    <n v="87"/>
    <n v="967"/>
    <s v="PF05101.8 Type IV secretory pathway, VirB3-like protein"/>
    <x v="0"/>
    <x v="0"/>
    <x v="2"/>
    <x v="10"/>
    <x v="26"/>
    <x v="45"/>
    <x v="1"/>
    <x v="0"/>
    <x v="0"/>
    <n v="86"/>
  </r>
  <r>
    <s v="E6YU48_9RHIZ"/>
    <x v="450"/>
    <n v="51"/>
    <x v="0"/>
    <n v="1"/>
    <n v="51"/>
    <n v="967"/>
    <s v="PF05101.8 Type IV secretory pathway, VirB3-like protein"/>
    <x v="0"/>
    <x v="0"/>
    <x v="2"/>
    <x v="10"/>
    <x v="26"/>
    <x v="45"/>
    <x v="1"/>
    <x v="0"/>
    <x v="0"/>
    <n v="50"/>
  </r>
  <r>
    <s v="E6Z0Q0_BARSR"/>
    <x v="451"/>
    <n v="112"/>
    <x v="0"/>
    <n v="3"/>
    <n v="97"/>
    <n v="967"/>
    <s v="PF05101.8 Type IV secretory pathway, VirB3-like protein"/>
    <x v="0"/>
    <x v="0"/>
    <x v="2"/>
    <x v="10"/>
    <x v="26"/>
    <x v="45"/>
    <x v="1"/>
    <x v="0"/>
    <x v="0"/>
    <n v="94"/>
  </r>
  <r>
    <s v="E6Z168_BARSR"/>
    <x v="452"/>
    <n v="102"/>
    <x v="0"/>
    <n v="1"/>
    <n v="89"/>
    <n v="967"/>
    <s v="PF05101.8 Type IV secretory pathway, VirB3-like protein"/>
    <x v="0"/>
    <x v="0"/>
    <x v="2"/>
    <x v="10"/>
    <x v="26"/>
    <x v="45"/>
    <x v="1"/>
    <x v="0"/>
    <x v="0"/>
    <n v="88"/>
  </r>
  <r>
    <s v="E7FJC5_9BURK"/>
    <x v="453"/>
    <n v="90"/>
    <x v="0"/>
    <n v="1"/>
    <n v="88"/>
    <n v="967"/>
    <s v="PF05101.8 Type IV secretory pathway, VirB3-like protein"/>
    <x v="0"/>
    <x v="0"/>
    <x v="0"/>
    <x v="0"/>
    <x v="3"/>
    <x v="3"/>
    <x v="1"/>
    <x v="0"/>
    <x v="0"/>
    <n v="87"/>
  </r>
  <r>
    <s v="E7H2H9_9BURK"/>
    <x v="454"/>
    <n v="84"/>
    <x v="0"/>
    <n v="1"/>
    <n v="71"/>
    <n v="967"/>
    <s v="PF05101.8 Type IV secretory pathway, VirB3-like protein"/>
    <x v="0"/>
    <x v="0"/>
    <x v="0"/>
    <x v="0"/>
    <x v="60"/>
    <x v="102"/>
    <x v="1"/>
    <x v="0"/>
    <x v="0"/>
    <n v="70"/>
  </r>
  <r>
    <s v="E7TGY2_SHIFL"/>
    <x v="455"/>
    <n v="915"/>
    <x v="1"/>
    <n v="535"/>
    <n v="835"/>
    <n v="6551"/>
    <s v="PF12846.2 AAA-like domain"/>
    <x v="0"/>
    <x v="0"/>
    <x v="1"/>
    <x v="9"/>
    <x v="11"/>
    <x v="56"/>
    <x v="1"/>
    <x v="0"/>
    <x v="0"/>
    <n v="300"/>
  </r>
  <r>
    <s v="E7TGY2_SHIFL"/>
    <x v="455"/>
    <n v="915"/>
    <x v="2"/>
    <n v="269"/>
    <n v="472"/>
    <n v="1506"/>
    <s v="PF03135.9 CagE, TrbE, VirB family, component of type IV transporter system"/>
    <x v="0"/>
    <x v="0"/>
    <x v="1"/>
    <x v="9"/>
    <x v="11"/>
    <x v="56"/>
    <x v="1"/>
    <x v="0"/>
    <x v="0"/>
    <n v="203"/>
  </r>
  <r>
    <s v="E7TGY2_SHIFL"/>
    <x v="455"/>
    <n v="915"/>
    <x v="0"/>
    <n v="1"/>
    <n v="84"/>
    <n v="967"/>
    <s v="PF05101.8 Type IV secretory pathway, VirB3-like protein"/>
    <x v="0"/>
    <x v="0"/>
    <x v="1"/>
    <x v="9"/>
    <x v="11"/>
    <x v="56"/>
    <x v="1"/>
    <x v="0"/>
    <x v="0"/>
    <n v="83"/>
  </r>
  <r>
    <s v="E8L365_9RHIZ"/>
    <x v="456"/>
    <n v="94"/>
    <x v="0"/>
    <n v="1"/>
    <n v="94"/>
    <n v="967"/>
    <s v="PF05101.8 Type IV secretory pathway, VirB3-like protein"/>
    <x v="2"/>
    <x v="4"/>
    <x v="7"/>
    <x v="16"/>
    <x v="24"/>
    <x v="42"/>
    <x v="7"/>
    <x v="4"/>
    <x v="1"/>
    <n v="93"/>
  </r>
  <r>
    <s v="E8L7X4_9RHIZ"/>
    <x v="457"/>
    <n v="98"/>
    <x v="0"/>
    <n v="1"/>
    <n v="94"/>
    <n v="967"/>
    <s v="PF05101.8 Type IV secretory pathway, VirB3-like protein"/>
    <x v="2"/>
    <x v="4"/>
    <x v="7"/>
    <x v="16"/>
    <x v="24"/>
    <x v="42"/>
    <x v="7"/>
    <x v="4"/>
    <x v="1"/>
    <n v="93"/>
  </r>
  <r>
    <s v="E8L8D4_9RHIZ"/>
    <x v="458"/>
    <n v="93"/>
    <x v="0"/>
    <n v="1"/>
    <n v="91"/>
    <n v="967"/>
    <s v="PF05101.8 Type IV secretory pathway, VirB3-like protein"/>
    <x v="2"/>
    <x v="4"/>
    <x v="7"/>
    <x v="16"/>
    <x v="24"/>
    <x v="42"/>
    <x v="7"/>
    <x v="4"/>
    <x v="1"/>
    <n v="90"/>
  </r>
  <r>
    <s v="E8LA38_9RHIZ"/>
    <x v="459"/>
    <n v="98"/>
    <x v="0"/>
    <n v="1"/>
    <n v="94"/>
    <n v="967"/>
    <s v="PF05101.8 Type IV secretory pathway, VirB3-like protein"/>
    <x v="2"/>
    <x v="4"/>
    <x v="7"/>
    <x v="16"/>
    <x v="24"/>
    <x v="42"/>
    <x v="7"/>
    <x v="4"/>
    <x v="1"/>
    <n v="93"/>
  </r>
  <r>
    <s v="E8LKG9_9GAMM"/>
    <x v="460"/>
    <n v="97"/>
    <x v="0"/>
    <n v="1"/>
    <n v="85"/>
    <n v="967"/>
    <s v="PF05101.8 Type IV secretory pathway, VirB3-like protein"/>
    <x v="0"/>
    <x v="0"/>
    <x v="1"/>
    <x v="4"/>
    <x v="61"/>
    <x v="103"/>
    <x v="1"/>
    <x v="0"/>
    <x v="0"/>
    <n v="84"/>
  </r>
  <r>
    <s v="E8PSD2_YERPE"/>
    <x v="461"/>
    <n v="104"/>
    <x v="0"/>
    <n v="8"/>
    <n v="96"/>
    <n v="967"/>
    <s v="PF05101.8 Type IV secretory pathway, VirB3-like protein"/>
    <x v="0"/>
    <x v="0"/>
    <x v="1"/>
    <x v="9"/>
    <x v="11"/>
    <x v="30"/>
    <x v="1"/>
    <x v="0"/>
    <x v="0"/>
    <n v="88"/>
  </r>
  <r>
    <s v="E8RML8_ASTEC"/>
    <x v="462"/>
    <n v="110"/>
    <x v="0"/>
    <n v="1"/>
    <n v="97"/>
    <n v="967"/>
    <s v="PF05101.8 Type IV secretory pathway, VirB3-like protein"/>
    <x v="0"/>
    <x v="0"/>
    <x v="2"/>
    <x v="18"/>
    <x v="28"/>
    <x v="104"/>
    <x v="1"/>
    <x v="0"/>
    <x v="0"/>
    <n v="96"/>
  </r>
  <r>
    <s v="E8RP36_ASTEC"/>
    <x v="463"/>
    <n v="98"/>
    <x v="0"/>
    <n v="1"/>
    <n v="94"/>
    <n v="967"/>
    <s v="PF05101.8 Type IV secretory pathway, VirB3-like protein"/>
    <x v="0"/>
    <x v="0"/>
    <x v="2"/>
    <x v="18"/>
    <x v="28"/>
    <x v="104"/>
    <x v="1"/>
    <x v="0"/>
    <x v="0"/>
    <n v="93"/>
  </r>
  <r>
    <s v="E8RS38_ASTEC"/>
    <x v="464"/>
    <n v="87"/>
    <x v="0"/>
    <n v="1"/>
    <n v="86"/>
    <n v="967"/>
    <s v="PF05101.8 Type IV secretory pathway, VirB3-like protein"/>
    <x v="0"/>
    <x v="0"/>
    <x v="2"/>
    <x v="18"/>
    <x v="28"/>
    <x v="104"/>
    <x v="1"/>
    <x v="0"/>
    <x v="0"/>
    <n v="85"/>
  </r>
  <r>
    <s v="E8RUT4_ASTEC"/>
    <x v="465"/>
    <n v="87"/>
    <x v="0"/>
    <n v="1"/>
    <n v="86"/>
    <n v="967"/>
    <s v="PF05101.8 Type IV secretory pathway, VirB3-like protein"/>
    <x v="0"/>
    <x v="0"/>
    <x v="2"/>
    <x v="18"/>
    <x v="28"/>
    <x v="104"/>
    <x v="1"/>
    <x v="0"/>
    <x v="0"/>
    <n v="85"/>
  </r>
  <r>
    <s v="E8SRX6_NEIGO"/>
    <x v="466"/>
    <n v="80"/>
    <x v="0"/>
    <n v="1"/>
    <n v="64"/>
    <n v="967"/>
    <s v="PF05101.8 Type IV secretory pathway, VirB3-like protein"/>
    <x v="0"/>
    <x v="0"/>
    <x v="0"/>
    <x v="26"/>
    <x v="43"/>
    <x v="74"/>
    <x v="1"/>
    <x v="0"/>
    <x v="0"/>
    <n v="63"/>
  </r>
  <r>
    <s v="E8TFF4_MESCW"/>
    <x v="467"/>
    <n v="90"/>
    <x v="0"/>
    <n v="1"/>
    <n v="87"/>
    <n v="967"/>
    <s v="PF05101.8 Type IV secretory pathway, VirB3-like protein"/>
    <x v="0"/>
    <x v="0"/>
    <x v="2"/>
    <x v="10"/>
    <x v="62"/>
    <x v="105"/>
    <x v="1"/>
    <x v="0"/>
    <x v="0"/>
    <n v="86"/>
  </r>
  <r>
    <s v="E8TGH9_MESCW"/>
    <x v="468"/>
    <n v="108"/>
    <x v="0"/>
    <n v="1"/>
    <n v="91"/>
    <n v="967"/>
    <s v="PF05101.8 Type IV secretory pathway, VirB3-like protein"/>
    <x v="0"/>
    <x v="0"/>
    <x v="2"/>
    <x v="10"/>
    <x v="62"/>
    <x v="105"/>
    <x v="1"/>
    <x v="0"/>
    <x v="0"/>
    <n v="90"/>
  </r>
  <r>
    <s v="E8TT31_ALIDB"/>
    <x v="469"/>
    <n v="90"/>
    <x v="0"/>
    <n v="1"/>
    <n v="88"/>
    <n v="967"/>
    <s v="PF05101.8 Type IV secretory pathway, VirB3-like protein"/>
    <x v="0"/>
    <x v="0"/>
    <x v="0"/>
    <x v="0"/>
    <x v="3"/>
    <x v="106"/>
    <x v="1"/>
    <x v="0"/>
    <x v="0"/>
    <n v="87"/>
  </r>
  <r>
    <s v="E8TV32_ALIDB"/>
    <x v="470"/>
    <n v="90"/>
    <x v="0"/>
    <n v="1"/>
    <n v="88"/>
    <n v="967"/>
    <s v="PF05101.8 Type IV secretory pathway, VirB3-like protein"/>
    <x v="0"/>
    <x v="0"/>
    <x v="0"/>
    <x v="0"/>
    <x v="3"/>
    <x v="106"/>
    <x v="1"/>
    <x v="0"/>
    <x v="0"/>
    <n v="87"/>
  </r>
  <r>
    <s v="E8U2T1_ALIDB"/>
    <x v="471"/>
    <n v="103"/>
    <x v="0"/>
    <n v="1"/>
    <n v="87"/>
    <n v="967"/>
    <s v="PF05101.8 Type IV secretory pathway, VirB3-like protein"/>
    <x v="0"/>
    <x v="0"/>
    <x v="0"/>
    <x v="0"/>
    <x v="3"/>
    <x v="106"/>
    <x v="1"/>
    <x v="0"/>
    <x v="0"/>
    <n v="86"/>
  </r>
  <r>
    <s v="E8UYN2_TERSS"/>
    <x v="472"/>
    <n v="87"/>
    <x v="0"/>
    <n v="1"/>
    <n v="85"/>
    <n v="967"/>
    <s v="PF05101.8 Type IV secretory pathway, VirB3-like protein"/>
    <x v="0"/>
    <x v="7"/>
    <x v="10"/>
    <x v="24"/>
    <x v="63"/>
    <x v="7"/>
    <x v="1"/>
    <x v="0"/>
    <x v="0"/>
    <n v="84"/>
  </r>
  <r>
    <s v="E8V1A9_TERSS"/>
    <x v="473"/>
    <n v="87"/>
    <x v="0"/>
    <n v="1"/>
    <n v="85"/>
    <n v="967"/>
    <s v="PF05101.8 Type IV secretory pathway, VirB3-like protein"/>
    <x v="0"/>
    <x v="7"/>
    <x v="10"/>
    <x v="24"/>
    <x v="63"/>
    <x v="7"/>
    <x v="1"/>
    <x v="0"/>
    <x v="0"/>
    <n v="84"/>
  </r>
  <r>
    <s v="E8V529_TERSS"/>
    <x v="474"/>
    <n v="87"/>
    <x v="0"/>
    <n v="1"/>
    <n v="85"/>
    <n v="967"/>
    <s v="PF05101.8 Type IV secretory pathway, VirB3-like protein"/>
    <x v="0"/>
    <x v="7"/>
    <x v="10"/>
    <x v="24"/>
    <x v="63"/>
    <x v="7"/>
    <x v="1"/>
    <x v="0"/>
    <x v="0"/>
    <n v="84"/>
  </r>
  <r>
    <s v="E8WWA9_ACISM"/>
    <x v="475"/>
    <n v="87"/>
    <x v="0"/>
    <n v="1"/>
    <n v="85"/>
    <n v="967"/>
    <s v="PF05101.8 Type IV secretory pathway, VirB3-like protein"/>
    <x v="0"/>
    <x v="7"/>
    <x v="10"/>
    <x v="24"/>
    <x v="40"/>
    <x v="7"/>
    <x v="1"/>
    <x v="0"/>
    <x v="0"/>
    <n v="84"/>
  </r>
  <r>
    <s v="E8X1G6_ACISM"/>
    <x v="476"/>
    <n v="87"/>
    <x v="0"/>
    <n v="1"/>
    <n v="85"/>
    <n v="967"/>
    <s v="PF05101.8 Type IV secretory pathway, VirB3-like protein"/>
    <x v="0"/>
    <x v="7"/>
    <x v="10"/>
    <x v="24"/>
    <x v="40"/>
    <x v="7"/>
    <x v="1"/>
    <x v="0"/>
    <x v="0"/>
    <n v="84"/>
  </r>
  <r>
    <s v="E8X7F5_ACISM"/>
    <x v="477"/>
    <n v="87"/>
    <x v="0"/>
    <n v="1"/>
    <n v="85"/>
    <n v="967"/>
    <s v="PF05101.8 Type IV secretory pathway, VirB3-like protein"/>
    <x v="0"/>
    <x v="7"/>
    <x v="10"/>
    <x v="24"/>
    <x v="40"/>
    <x v="7"/>
    <x v="1"/>
    <x v="0"/>
    <x v="0"/>
    <n v="84"/>
  </r>
  <r>
    <s v="E8X7Y1_ACISM"/>
    <x v="478"/>
    <n v="88"/>
    <x v="0"/>
    <n v="1"/>
    <n v="85"/>
    <n v="967"/>
    <s v="PF05101.8 Type IV secretory pathway, VirB3-like protein"/>
    <x v="0"/>
    <x v="7"/>
    <x v="10"/>
    <x v="24"/>
    <x v="40"/>
    <x v="7"/>
    <x v="1"/>
    <x v="0"/>
    <x v="0"/>
    <n v="84"/>
  </r>
  <r>
    <s v="E8YFU8_9BURK"/>
    <x v="479"/>
    <n v="118"/>
    <x v="0"/>
    <n v="6"/>
    <n v="98"/>
    <n v="967"/>
    <s v="PF05101.8 Type IV secretory pathway, VirB3-like protein"/>
    <x v="0"/>
    <x v="0"/>
    <x v="0"/>
    <x v="0"/>
    <x v="0"/>
    <x v="50"/>
    <x v="1"/>
    <x v="0"/>
    <x v="0"/>
    <n v="92"/>
  </r>
  <r>
    <s v="E9CQ79_9ENTR"/>
    <x v="480"/>
    <n v="365"/>
    <x v="2"/>
    <n v="276"/>
    <n v="365"/>
    <n v="1506"/>
    <s v="PF03135.9 CagE, TrbE, VirB family, component of type IV transporter system"/>
    <x v="0"/>
    <x v="0"/>
    <x v="1"/>
    <x v="9"/>
    <x v="11"/>
    <x v="107"/>
    <x v="14"/>
    <x v="0"/>
    <x v="0"/>
    <n v="89"/>
  </r>
  <r>
    <s v="E9CQ79_9ENTR"/>
    <x v="480"/>
    <n v="365"/>
    <x v="0"/>
    <n v="1"/>
    <n v="81"/>
    <n v="967"/>
    <s v="PF05101.8 Type IV secretory pathway, VirB3-like protein"/>
    <x v="0"/>
    <x v="0"/>
    <x v="1"/>
    <x v="9"/>
    <x v="11"/>
    <x v="107"/>
    <x v="14"/>
    <x v="0"/>
    <x v="0"/>
    <n v="80"/>
  </r>
  <r>
    <s v="E9T8M6_ECOLX"/>
    <x v="481"/>
    <n v="473"/>
    <x v="2"/>
    <n v="269"/>
    <n v="472"/>
    <n v="1506"/>
    <s v="PF03135.9 CagE, TrbE, VirB family, component of type IV transporter system"/>
    <x v="0"/>
    <x v="0"/>
    <x v="1"/>
    <x v="9"/>
    <x v="11"/>
    <x v="49"/>
    <x v="1"/>
    <x v="0"/>
    <x v="0"/>
    <n v="203"/>
  </r>
  <r>
    <s v="E9T8M6_ECOLX"/>
    <x v="481"/>
    <n v="473"/>
    <x v="0"/>
    <n v="1"/>
    <n v="84"/>
    <n v="967"/>
    <s v="PF05101.8 Type IV secretory pathway, VirB3-like protein"/>
    <x v="0"/>
    <x v="0"/>
    <x v="1"/>
    <x v="9"/>
    <x v="11"/>
    <x v="49"/>
    <x v="1"/>
    <x v="0"/>
    <x v="0"/>
    <n v="83"/>
  </r>
  <r>
    <s v="E9VHR8_ECOLX"/>
    <x v="482"/>
    <n v="914"/>
    <x v="1"/>
    <n v="534"/>
    <n v="829"/>
    <n v="6551"/>
    <s v="PF12846.2 AAA-like domain"/>
    <x v="0"/>
    <x v="0"/>
    <x v="1"/>
    <x v="9"/>
    <x v="11"/>
    <x v="49"/>
    <x v="1"/>
    <x v="0"/>
    <x v="0"/>
    <n v="295"/>
  </r>
  <r>
    <s v="E9VHR8_ECOLX"/>
    <x v="482"/>
    <n v="914"/>
    <x v="2"/>
    <n v="269"/>
    <n v="472"/>
    <n v="1506"/>
    <s v="PF03135.9 CagE, TrbE, VirB family, component of type IV transporter system"/>
    <x v="0"/>
    <x v="0"/>
    <x v="1"/>
    <x v="9"/>
    <x v="11"/>
    <x v="49"/>
    <x v="1"/>
    <x v="0"/>
    <x v="0"/>
    <n v="203"/>
  </r>
  <r>
    <s v="E9VHR8_ECOLX"/>
    <x v="482"/>
    <n v="914"/>
    <x v="3"/>
    <n v="85"/>
    <n v="166"/>
    <n v="22"/>
    <s v="PB038440"/>
    <x v="0"/>
    <x v="0"/>
    <x v="1"/>
    <x v="9"/>
    <x v="11"/>
    <x v="49"/>
    <x v="1"/>
    <x v="0"/>
    <x v="0"/>
    <n v="81"/>
  </r>
  <r>
    <s v="E9VHR8_ECOLX"/>
    <x v="482"/>
    <n v="914"/>
    <x v="0"/>
    <n v="1"/>
    <n v="84"/>
    <n v="967"/>
    <s v="PF05101.8 Type IV secretory pathway, VirB3-like protein"/>
    <x v="0"/>
    <x v="0"/>
    <x v="1"/>
    <x v="9"/>
    <x v="11"/>
    <x v="49"/>
    <x v="1"/>
    <x v="0"/>
    <x v="0"/>
    <n v="83"/>
  </r>
  <r>
    <s v="E9XFR9_ECOLX"/>
    <x v="483"/>
    <n v="917"/>
    <x v="1"/>
    <n v="538"/>
    <n v="832"/>
    <n v="6551"/>
    <s v="PF12846.2 AAA-like domain"/>
    <x v="0"/>
    <x v="0"/>
    <x v="1"/>
    <x v="9"/>
    <x v="11"/>
    <x v="49"/>
    <x v="1"/>
    <x v="0"/>
    <x v="0"/>
    <n v="294"/>
  </r>
  <r>
    <s v="E9XFR9_ECOLX"/>
    <x v="483"/>
    <n v="917"/>
    <x v="2"/>
    <n v="271"/>
    <n v="474"/>
    <n v="1506"/>
    <s v="PF03135.9 CagE, TrbE, VirB family, component of type IV transporter system"/>
    <x v="0"/>
    <x v="0"/>
    <x v="1"/>
    <x v="9"/>
    <x v="11"/>
    <x v="49"/>
    <x v="1"/>
    <x v="0"/>
    <x v="0"/>
    <n v="203"/>
  </r>
  <r>
    <s v="E9XFR9_ECOLX"/>
    <x v="483"/>
    <n v="917"/>
    <x v="0"/>
    <n v="1"/>
    <n v="87"/>
    <n v="967"/>
    <s v="PF05101.8 Type IV secretory pathway, VirB3-like protein"/>
    <x v="0"/>
    <x v="0"/>
    <x v="1"/>
    <x v="9"/>
    <x v="11"/>
    <x v="49"/>
    <x v="1"/>
    <x v="0"/>
    <x v="0"/>
    <n v="86"/>
  </r>
  <r>
    <s v="E9XV53_ECOLX"/>
    <x v="484"/>
    <n v="915"/>
    <x v="1"/>
    <n v="535"/>
    <n v="835"/>
    <n v="6551"/>
    <s v="PF12846.2 AAA-like domain"/>
    <x v="0"/>
    <x v="0"/>
    <x v="1"/>
    <x v="9"/>
    <x v="11"/>
    <x v="49"/>
    <x v="1"/>
    <x v="0"/>
    <x v="0"/>
    <n v="300"/>
  </r>
  <r>
    <s v="E9XV53_ECOLX"/>
    <x v="484"/>
    <n v="915"/>
    <x v="2"/>
    <n v="269"/>
    <n v="472"/>
    <n v="1506"/>
    <s v="PF03135.9 CagE, TrbE, VirB family, component of type IV transporter system"/>
    <x v="0"/>
    <x v="0"/>
    <x v="1"/>
    <x v="9"/>
    <x v="11"/>
    <x v="49"/>
    <x v="1"/>
    <x v="0"/>
    <x v="0"/>
    <n v="203"/>
  </r>
  <r>
    <s v="E9XV53_ECOLX"/>
    <x v="484"/>
    <n v="915"/>
    <x v="0"/>
    <n v="1"/>
    <n v="84"/>
    <n v="967"/>
    <s v="PF05101.8 Type IV secretory pathway, VirB3-like protein"/>
    <x v="0"/>
    <x v="0"/>
    <x v="1"/>
    <x v="9"/>
    <x v="11"/>
    <x v="49"/>
    <x v="1"/>
    <x v="0"/>
    <x v="0"/>
    <n v="83"/>
  </r>
  <r>
    <s v="E9YM88_ECOLX"/>
    <x v="485"/>
    <n v="917"/>
    <x v="1"/>
    <n v="538"/>
    <n v="832"/>
    <n v="6551"/>
    <s v="PF12846.2 AAA-like domain"/>
    <x v="0"/>
    <x v="0"/>
    <x v="1"/>
    <x v="9"/>
    <x v="11"/>
    <x v="49"/>
    <x v="1"/>
    <x v="0"/>
    <x v="0"/>
    <n v="294"/>
  </r>
  <r>
    <s v="E9YM88_ECOLX"/>
    <x v="485"/>
    <n v="917"/>
    <x v="2"/>
    <n v="271"/>
    <n v="474"/>
    <n v="1506"/>
    <s v="PF03135.9 CagE, TrbE, VirB family, component of type IV transporter system"/>
    <x v="0"/>
    <x v="0"/>
    <x v="1"/>
    <x v="9"/>
    <x v="11"/>
    <x v="49"/>
    <x v="1"/>
    <x v="0"/>
    <x v="0"/>
    <n v="203"/>
  </r>
  <r>
    <s v="E9YM88_ECOLX"/>
    <x v="485"/>
    <n v="917"/>
    <x v="0"/>
    <n v="1"/>
    <n v="87"/>
    <n v="967"/>
    <s v="PF05101.8 Type IV secretory pathway, VirB3-like protein"/>
    <x v="0"/>
    <x v="0"/>
    <x v="1"/>
    <x v="9"/>
    <x v="11"/>
    <x v="49"/>
    <x v="1"/>
    <x v="0"/>
    <x v="0"/>
    <n v="86"/>
  </r>
  <r>
    <s v="E9ZEX2_ESCFE"/>
    <x v="486"/>
    <n v="919"/>
    <x v="1"/>
    <n v="538"/>
    <n v="834"/>
    <n v="6551"/>
    <s v="PF12846.2 AAA-like domain"/>
    <x v="0"/>
    <x v="0"/>
    <x v="1"/>
    <x v="9"/>
    <x v="11"/>
    <x v="49"/>
    <x v="1"/>
    <x v="0"/>
    <x v="0"/>
    <n v="296"/>
  </r>
  <r>
    <s v="E9ZEX2_ESCFE"/>
    <x v="486"/>
    <n v="919"/>
    <x v="2"/>
    <n v="271"/>
    <n v="474"/>
    <n v="1506"/>
    <s v="PF03135.9 CagE, TrbE, VirB family, component of type IV transporter system"/>
    <x v="0"/>
    <x v="0"/>
    <x v="1"/>
    <x v="9"/>
    <x v="11"/>
    <x v="49"/>
    <x v="1"/>
    <x v="0"/>
    <x v="0"/>
    <n v="203"/>
  </r>
  <r>
    <s v="E9ZEX2_ESCFE"/>
    <x v="486"/>
    <n v="919"/>
    <x v="0"/>
    <n v="1"/>
    <n v="87"/>
    <n v="967"/>
    <s v="PF05101.8 Type IV secretory pathway, VirB3-like protein"/>
    <x v="0"/>
    <x v="0"/>
    <x v="1"/>
    <x v="9"/>
    <x v="11"/>
    <x v="49"/>
    <x v="1"/>
    <x v="0"/>
    <x v="0"/>
    <n v="86"/>
  </r>
  <r>
    <s v="F0BI77_9XANT"/>
    <x v="487"/>
    <n v="103"/>
    <x v="0"/>
    <n v="1"/>
    <n v="87"/>
    <n v="967"/>
    <s v="PF05101.8 Type IV secretory pathway, VirB3-like protein"/>
    <x v="0"/>
    <x v="0"/>
    <x v="1"/>
    <x v="17"/>
    <x v="27"/>
    <x v="46"/>
    <x v="1"/>
    <x v="0"/>
    <x v="0"/>
    <n v="86"/>
  </r>
  <r>
    <s v="F0BLK1_9XANT"/>
    <x v="488"/>
    <n v="89"/>
    <x v="0"/>
    <n v="1"/>
    <n v="73"/>
    <n v="967"/>
    <s v="PF05101.8 Type IV secretory pathway, VirB3-like protein"/>
    <x v="0"/>
    <x v="0"/>
    <x v="1"/>
    <x v="17"/>
    <x v="27"/>
    <x v="46"/>
    <x v="1"/>
    <x v="0"/>
    <x v="0"/>
    <n v="72"/>
  </r>
  <r>
    <s v="F0BTV2_9XANT"/>
    <x v="489"/>
    <n v="94"/>
    <x v="0"/>
    <n v="7"/>
    <n v="94"/>
    <n v="967"/>
    <s v="PF05101.8 Type IV secretory pathway, VirB3-like protein"/>
    <x v="0"/>
    <x v="0"/>
    <x v="1"/>
    <x v="17"/>
    <x v="27"/>
    <x v="46"/>
    <x v="1"/>
    <x v="0"/>
    <x v="0"/>
    <n v="87"/>
  </r>
  <r>
    <s v="F0C267_9XANT"/>
    <x v="490"/>
    <n v="103"/>
    <x v="0"/>
    <n v="1"/>
    <n v="87"/>
    <n v="967"/>
    <s v="PF05101.8 Type IV secretory pathway, VirB3-like protein"/>
    <x v="0"/>
    <x v="0"/>
    <x v="1"/>
    <x v="17"/>
    <x v="27"/>
    <x v="46"/>
    <x v="1"/>
    <x v="0"/>
    <x v="0"/>
    <n v="86"/>
  </r>
  <r>
    <s v="F0CAY2_9XANT"/>
    <x v="491"/>
    <n v="100"/>
    <x v="0"/>
    <n v="13"/>
    <n v="100"/>
    <n v="967"/>
    <s v="PF05101.8 Type IV secretory pathway, VirB3-like protein"/>
    <x v="0"/>
    <x v="0"/>
    <x v="1"/>
    <x v="17"/>
    <x v="27"/>
    <x v="46"/>
    <x v="1"/>
    <x v="0"/>
    <x v="0"/>
    <n v="87"/>
  </r>
  <r>
    <s v="F0CB30_9XANT"/>
    <x v="492"/>
    <n v="94"/>
    <x v="0"/>
    <n v="1"/>
    <n v="92"/>
    <n v="967"/>
    <s v="PF05101.8 Type IV secretory pathway, VirB3-like protein"/>
    <x v="0"/>
    <x v="0"/>
    <x v="1"/>
    <x v="17"/>
    <x v="27"/>
    <x v="46"/>
    <x v="1"/>
    <x v="0"/>
    <x v="0"/>
    <n v="91"/>
  </r>
  <r>
    <s v="F0EY92_9NEIS"/>
    <x v="493"/>
    <n v="145"/>
    <x v="0"/>
    <n v="12"/>
    <n v="111"/>
    <n v="967"/>
    <s v="PF05101.8 Type IV secretory pathway, VirB3-like protein"/>
    <x v="0"/>
    <x v="0"/>
    <x v="0"/>
    <x v="26"/>
    <x v="43"/>
    <x v="72"/>
    <x v="1"/>
    <x v="0"/>
    <x v="0"/>
    <n v="99"/>
  </r>
  <r>
    <s v="F0J2K4_ACIMA"/>
    <x v="494"/>
    <n v="90"/>
    <x v="0"/>
    <n v="1"/>
    <n v="88"/>
    <n v="967"/>
    <s v="PF05101.8 Type IV secretory pathway, VirB3-like protein"/>
    <x v="0"/>
    <x v="0"/>
    <x v="2"/>
    <x v="12"/>
    <x v="15"/>
    <x v="23"/>
    <x v="1"/>
    <x v="0"/>
    <x v="0"/>
    <n v="87"/>
  </r>
  <r>
    <s v="F0J2Y7_ACIMA"/>
    <x v="495"/>
    <n v="90"/>
    <x v="0"/>
    <n v="1"/>
    <n v="88"/>
    <n v="967"/>
    <s v="PF05101.8 Type IV secretory pathway, VirB3-like protein"/>
    <x v="0"/>
    <x v="0"/>
    <x v="2"/>
    <x v="12"/>
    <x v="15"/>
    <x v="23"/>
    <x v="1"/>
    <x v="0"/>
    <x v="0"/>
    <n v="87"/>
  </r>
  <r>
    <s v="F0J779_ACIMA"/>
    <x v="496"/>
    <n v="110"/>
    <x v="0"/>
    <n v="1"/>
    <n v="91"/>
    <n v="967"/>
    <s v="PF05101.8 Type IV secretory pathway, VirB3-like protein"/>
    <x v="0"/>
    <x v="0"/>
    <x v="2"/>
    <x v="12"/>
    <x v="15"/>
    <x v="23"/>
    <x v="1"/>
    <x v="0"/>
    <x v="0"/>
    <n v="90"/>
  </r>
  <r>
    <s v="F0J7S8_ACIMA"/>
    <x v="497"/>
    <n v="110"/>
    <x v="0"/>
    <n v="1"/>
    <n v="91"/>
    <n v="967"/>
    <s v="PF05101.8 Type IV secretory pathway, VirB3-like protein"/>
    <x v="0"/>
    <x v="0"/>
    <x v="2"/>
    <x v="12"/>
    <x v="15"/>
    <x v="23"/>
    <x v="1"/>
    <x v="0"/>
    <x v="0"/>
    <n v="90"/>
  </r>
  <r>
    <s v="F0LGB2_AGRSH"/>
    <x v="498"/>
    <n v="113"/>
    <x v="0"/>
    <n v="1"/>
    <n v="94"/>
    <n v="967"/>
    <s v="PF05101.8 Type IV secretory pathway, VirB3-like protein"/>
    <x v="0"/>
    <x v="0"/>
    <x v="2"/>
    <x v="10"/>
    <x v="12"/>
    <x v="27"/>
    <x v="6"/>
    <x v="0"/>
    <x v="0"/>
    <n v="93"/>
  </r>
  <r>
    <s v="F0TD22_9PROT"/>
    <x v="499"/>
    <n v="103"/>
    <x v="0"/>
    <n v="1"/>
    <n v="87"/>
    <n v="967"/>
    <s v="PF05101.8 Type IV secretory pathway, VirB3-like protein"/>
    <x v="0"/>
    <x v="0"/>
    <x v="0"/>
    <x v="37"/>
    <x v="64"/>
    <x v="108"/>
    <x v="1"/>
    <x v="0"/>
    <x v="0"/>
    <n v="86"/>
  </r>
  <r>
    <s v="F0TD68_9PROT"/>
    <x v="500"/>
    <n v="103"/>
    <x v="0"/>
    <n v="1"/>
    <n v="87"/>
    <n v="967"/>
    <s v="PF05101.8 Type IV secretory pathway, VirB3-like protein"/>
    <x v="0"/>
    <x v="0"/>
    <x v="0"/>
    <x v="37"/>
    <x v="64"/>
    <x v="108"/>
    <x v="1"/>
    <x v="0"/>
    <x v="0"/>
    <n v="86"/>
  </r>
  <r>
    <s v="F1Y2X9_ECO57"/>
    <x v="501"/>
    <n v="106"/>
    <x v="0"/>
    <n v="7"/>
    <n v="98"/>
    <n v="967"/>
    <s v="PF05101.8 Type IV secretory pathway, VirB3-like protein"/>
    <x v="0"/>
    <x v="0"/>
    <x v="1"/>
    <x v="9"/>
    <x v="11"/>
    <x v="49"/>
    <x v="1"/>
    <x v="0"/>
    <x v="0"/>
    <n v="91"/>
  </r>
  <r>
    <s v="F2A847_RHIET"/>
    <x v="502"/>
    <n v="112"/>
    <x v="0"/>
    <n v="1"/>
    <n v="93"/>
    <n v="967"/>
    <s v="PF05101.8 Type IV secretory pathway, VirB3-like protein"/>
    <x v="0"/>
    <x v="0"/>
    <x v="2"/>
    <x v="10"/>
    <x v="12"/>
    <x v="27"/>
    <x v="10"/>
    <x v="0"/>
    <x v="0"/>
    <n v="92"/>
  </r>
  <r>
    <s v="F2FAX1_9ZZZZ"/>
    <x v="503"/>
    <n v="103"/>
    <x v="0"/>
    <n v="1"/>
    <n v="87"/>
    <n v="967"/>
    <s v="PF05101.8 Type IV secretory pathway, VirB3-like protein"/>
    <x v="1"/>
    <x v="3"/>
    <x v="6"/>
    <x v="15"/>
    <x v="20"/>
    <x v="7"/>
    <x v="1"/>
    <x v="0"/>
    <x v="0"/>
    <n v="86"/>
  </r>
  <r>
    <s v="F2FPN0_SALDU"/>
    <x v="504"/>
    <n v="876"/>
    <x v="1"/>
    <n v="496"/>
    <n v="791"/>
    <n v="6551"/>
    <s v="PF12846.2 AAA-like domain"/>
    <x v="0"/>
    <x v="0"/>
    <x v="1"/>
    <x v="9"/>
    <x v="11"/>
    <x v="34"/>
    <x v="1"/>
    <x v="0"/>
    <x v="0"/>
    <n v="295"/>
  </r>
  <r>
    <s v="F2FPN0_SALDU"/>
    <x v="504"/>
    <n v="876"/>
    <x v="2"/>
    <n v="230"/>
    <n v="433"/>
    <n v="1506"/>
    <s v="PF03135.9 CagE, TrbE, VirB family, component of type IV transporter system"/>
    <x v="0"/>
    <x v="0"/>
    <x v="1"/>
    <x v="9"/>
    <x v="11"/>
    <x v="34"/>
    <x v="1"/>
    <x v="0"/>
    <x v="0"/>
    <n v="203"/>
  </r>
  <r>
    <s v="F2FPN0_SALDU"/>
    <x v="504"/>
    <n v="876"/>
    <x v="0"/>
    <n v="1"/>
    <n v="46"/>
    <n v="967"/>
    <s v="PF05101.8 Type IV secretory pathway, VirB3-like protein"/>
    <x v="0"/>
    <x v="0"/>
    <x v="1"/>
    <x v="9"/>
    <x v="11"/>
    <x v="34"/>
    <x v="1"/>
    <x v="0"/>
    <x v="0"/>
    <n v="45"/>
  </r>
  <r>
    <s v="F2GY96_BRUM5"/>
    <x v="505"/>
    <n v="88"/>
    <x v="0"/>
    <n v="1"/>
    <n v="74"/>
    <n v="967"/>
    <s v="PF05101.8 Type IV secretory pathway, VirB3-like protein"/>
    <x v="0"/>
    <x v="0"/>
    <x v="2"/>
    <x v="10"/>
    <x v="19"/>
    <x v="26"/>
    <x v="1"/>
    <x v="0"/>
    <x v="0"/>
    <n v="73"/>
  </r>
  <r>
    <s v="F2HWN4_BRUMM"/>
    <x v="506"/>
    <n v="88"/>
    <x v="0"/>
    <n v="1"/>
    <n v="74"/>
    <n v="967"/>
    <s v="PF05101.8 Type IV secretory pathway, VirB3-like protein"/>
    <x v="0"/>
    <x v="0"/>
    <x v="2"/>
    <x v="10"/>
    <x v="19"/>
    <x v="26"/>
    <x v="1"/>
    <x v="0"/>
    <x v="0"/>
    <n v="73"/>
  </r>
  <r>
    <s v="F2J174_POLGS"/>
    <x v="507"/>
    <n v="93"/>
    <x v="0"/>
    <n v="1"/>
    <n v="91"/>
    <n v="967"/>
    <s v="PF05101.8 Type IV secretory pathway, VirB3-like protein"/>
    <x v="0"/>
    <x v="0"/>
    <x v="2"/>
    <x v="38"/>
    <x v="20"/>
    <x v="7"/>
    <x v="1"/>
    <x v="0"/>
    <x v="0"/>
    <n v="90"/>
  </r>
  <r>
    <s v="F2J748_POLGS"/>
    <x v="508"/>
    <n v="99"/>
    <x v="0"/>
    <n v="1"/>
    <n v="92"/>
    <n v="967"/>
    <s v="PF05101.8 Type IV secretory pathway, VirB3-like protein"/>
    <x v="0"/>
    <x v="0"/>
    <x v="2"/>
    <x v="38"/>
    <x v="20"/>
    <x v="7"/>
    <x v="1"/>
    <x v="0"/>
    <x v="0"/>
    <n v="91"/>
  </r>
  <r>
    <s v="F2LFF5_BURGS"/>
    <x v="509"/>
    <n v="89"/>
    <x v="0"/>
    <n v="1"/>
    <n v="87"/>
    <n v="967"/>
    <s v="PF05101.8 Type IV secretory pathway, VirB3-like protein"/>
    <x v="0"/>
    <x v="0"/>
    <x v="0"/>
    <x v="0"/>
    <x v="0"/>
    <x v="50"/>
    <x v="1"/>
    <x v="0"/>
    <x v="0"/>
    <n v="86"/>
  </r>
  <r>
    <s v="F2LSS0_BURGS"/>
    <x v="510"/>
    <n v="103"/>
    <x v="0"/>
    <n v="1"/>
    <n v="80"/>
    <n v="967"/>
    <s v="PF05101.8 Type IV secretory pathway, VirB3-like protein"/>
    <x v="0"/>
    <x v="0"/>
    <x v="0"/>
    <x v="0"/>
    <x v="0"/>
    <x v="50"/>
    <x v="1"/>
    <x v="0"/>
    <x v="0"/>
    <n v="79"/>
  </r>
  <r>
    <s v="F2MZ76_PSEU6"/>
    <x v="511"/>
    <n v="90"/>
    <x v="0"/>
    <n v="1"/>
    <n v="87"/>
    <n v="967"/>
    <s v="PF05101.8 Type IV secretory pathway, VirB3-like protein"/>
    <x v="0"/>
    <x v="0"/>
    <x v="1"/>
    <x v="6"/>
    <x v="7"/>
    <x v="9"/>
    <x v="1"/>
    <x v="0"/>
    <x v="0"/>
    <n v="86"/>
  </r>
  <r>
    <s v="F2NT48_TRES6"/>
    <x v="512"/>
    <n v="88"/>
    <x v="0"/>
    <n v="1"/>
    <n v="88"/>
    <n v="967"/>
    <s v="PF05101.8 Type IV secretory pathway, VirB3-like protein"/>
    <x v="0"/>
    <x v="12"/>
    <x v="15"/>
    <x v="39"/>
    <x v="65"/>
    <x v="7"/>
    <x v="1"/>
    <x v="0"/>
    <x v="0"/>
    <n v="87"/>
  </r>
  <r>
    <s v="F2NYQ7_TRES6"/>
    <x v="513"/>
    <n v="87"/>
    <x v="0"/>
    <n v="1"/>
    <n v="87"/>
    <n v="967"/>
    <s v="PF05101.8 Type IV secretory pathway, VirB3-like protein"/>
    <x v="0"/>
    <x v="12"/>
    <x v="15"/>
    <x v="39"/>
    <x v="65"/>
    <x v="7"/>
    <x v="1"/>
    <x v="0"/>
    <x v="0"/>
    <n v="86"/>
  </r>
  <r>
    <s v="F2Q656_9BACT"/>
    <x v="514"/>
    <n v="103"/>
    <x v="0"/>
    <n v="1"/>
    <n v="87"/>
    <n v="967"/>
    <s v="PF05101.8 Type IV secretory pathway, VirB3-like protein"/>
    <x v="0"/>
    <x v="6"/>
    <x v="6"/>
    <x v="15"/>
    <x v="20"/>
    <x v="7"/>
    <x v="1"/>
    <x v="0"/>
    <x v="0"/>
    <n v="86"/>
  </r>
  <r>
    <s v="F3F3S2_9PSED"/>
    <x v="515"/>
    <n v="917"/>
    <x v="1"/>
    <n v="536"/>
    <n v="837"/>
    <n v="6551"/>
    <s v="PF12846.2 AAA-like domain"/>
    <x v="0"/>
    <x v="0"/>
    <x v="1"/>
    <x v="6"/>
    <x v="7"/>
    <x v="109"/>
    <x v="15"/>
    <x v="0"/>
    <x v="0"/>
    <n v="301"/>
  </r>
  <r>
    <s v="F3F3S2_9PSED"/>
    <x v="515"/>
    <n v="917"/>
    <x v="2"/>
    <n v="271"/>
    <n v="474"/>
    <n v="1506"/>
    <s v="PF03135.9 CagE, TrbE, VirB family, component of type IV transporter system"/>
    <x v="0"/>
    <x v="0"/>
    <x v="1"/>
    <x v="6"/>
    <x v="7"/>
    <x v="109"/>
    <x v="15"/>
    <x v="0"/>
    <x v="0"/>
    <n v="203"/>
  </r>
  <r>
    <s v="F3F3S2_9PSED"/>
    <x v="515"/>
    <n v="917"/>
    <x v="0"/>
    <n v="1"/>
    <n v="69"/>
    <n v="967"/>
    <s v="PF05101.8 Type IV secretory pathway, VirB3-like protein"/>
    <x v="0"/>
    <x v="0"/>
    <x v="1"/>
    <x v="6"/>
    <x v="7"/>
    <x v="109"/>
    <x v="15"/>
    <x v="0"/>
    <x v="0"/>
    <n v="68"/>
  </r>
  <r>
    <s v="F3J6Y6_PSEAP"/>
    <x v="516"/>
    <n v="77"/>
    <x v="0"/>
    <n v="1"/>
    <n v="77"/>
    <n v="967"/>
    <s v="PF05101.8 Type IV secretory pathway, VirB3-like protein"/>
    <x v="0"/>
    <x v="0"/>
    <x v="1"/>
    <x v="6"/>
    <x v="7"/>
    <x v="109"/>
    <x v="16"/>
    <x v="0"/>
    <x v="0"/>
    <n v="76"/>
  </r>
  <r>
    <s v="F3Q326_9ENTR"/>
    <x v="517"/>
    <n v="912"/>
    <x v="1"/>
    <n v="532"/>
    <n v="828"/>
    <n v="6551"/>
    <s v="PF12846.2 AAA-like domain"/>
    <x v="0"/>
    <x v="0"/>
    <x v="1"/>
    <x v="9"/>
    <x v="11"/>
    <x v="18"/>
    <x v="1"/>
    <x v="0"/>
    <x v="0"/>
    <n v="296"/>
  </r>
  <r>
    <s v="F3Q326_9ENTR"/>
    <x v="517"/>
    <n v="912"/>
    <x v="2"/>
    <n v="267"/>
    <n v="470"/>
    <n v="1506"/>
    <s v="PF03135.9 CagE, TrbE, VirB family, component of type IV transporter system"/>
    <x v="0"/>
    <x v="0"/>
    <x v="1"/>
    <x v="9"/>
    <x v="11"/>
    <x v="18"/>
    <x v="1"/>
    <x v="0"/>
    <x v="0"/>
    <n v="203"/>
  </r>
  <r>
    <s v="F3Q326_9ENTR"/>
    <x v="517"/>
    <n v="912"/>
    <x v="3"/>
    <n v="85"/>
    <n v="166"/>
    <n v="22"/>
    <s v="PB038440"/>
    <x v="0"/>
    <x v="0"/>
    <x v="1"/>
    <x v="9"/>
    <x v="11"/>
    <x v="18"/>
    <x v="1"/>
    <x v="0"/>
    <x v="0"/>
    <n v="81"/>
  </r>
  <r>
    <s v="F3Q326_9ENTR"/>
    <x v="517"/>
    <n v="912"/>
    <x v="0"/>
    <n v="1"/>
    <n v="84"/>
    <n v="967"/>
    <s v="PF05101.8 Type IV secretory pathway, VirB3-like protein"/>
    <x v="0"/>
    <x v="0"/>
    <x v="1"/>
    <x v="9"/>
    <x v="11"/>
    <x v="18"/>
    <x v="1"/>
    <x v="0"/>
    <x v="0"/>
    <n v="83"/>
  </r>
  <r>
    <s v="F3QKK3_9BURK"/>
    <x v="518"/>
    <n v="120"/>
    <x v="0"/>
    <n v="1"/>
    <n v="87"/>
    <n v="967"/>
    <s v="PF05101.8 Type IV secretory pathway, VirB3-like protein"/>
    <x v="0"/>
    <x v="0"/>
    <x v="0"/>
    <x v="0"/>
    <x v="60"/>
    <x v="110"/>
    <x v="1"/>
    <x v="0"/>
    <x v="0"/>
    <n v="86"/>
  </r>
  <r>
    <s v="F3QMZ4_9BURK"/>
    <x v="519"/>
    <n v="119"/>
    <x v="0"/>
    <n v="1"/>
    <n v="94"/>
    <n v="967"/>
    <s v="PF05101.8 Type IV secretory pathway, VirB3-like protein"/>
    <x v="0"/>
    <x v="0"/>
    <x v="0"/>
    <x v="0"/>
    <x v="60"/>
    <x v="110"/>
    <x v="1"/>
    <x v="0"/>
    <x v="0"/>
    <n v="93"/>
  </r>
  <r>
    <s v="F3S433_9PROT"/>
    <x v="520"/>
    <n v="92"/>
    <x v="0"/>
    <n v="1"/>
    <n v="91"/>
    <n v="967"/>
    <s v="PF05101.8 Type IV secretory pathway, VirB3-like protein"/>
    <x v="0"/>
    <x v="0"/>
    <x v="2"/>
    <x v="12"/>
    <x v="15"/>
    <x v="43"/>
    <x v="1"/>
    <x v="0"/>
    <x v="0"/>
    <n v="90"/>
  </r>
  <r>
    <s v="F3S7F3_9PROT"/>
    <x v="521"/>
    <n v="92"/>
    <x v="0"/>
    <n v="1"/>
    <n v="92"/>
    <n v="967"/>
    <s v="PF05101.8 Type IV secretory pathway, VirB3-like protein"/>
    <x v="0"/>
    <x v="0"/>
    <x v="2"/>
    <x v="12"/>
    <x v="15"/>
    <x v="43"/>
    <x v="1"/>
    <x v="0"/>
    <x v="0"/>
    <n v="91"/>
  </r>
  <r>
    <s v="F3X045_9SPHN"/>
    <x v="522"/>
    <n v="93"/>
    <x v="0"/>
    <n v="1"/>
    <n v="93"/>
    <n v="967"/>
    <s v="PF05101.8 Type IV secretory pathway, VirB3-like protein"/>
    <x v="0"/>
    <x v="0"/>
    <x v="2"/>
    <x v="7"/>
    <x v="18"/>
    <x v="25"/>
    <x v="1"/>
    <x v="0"/>
    <x v="0"/>
    <n v="92"/>
  </r>
  <r>
    <s v="F4DZA4_PSEMN"/>
    <x v="523"/>
    <n v="90"/>
    <x v="0"/>
    <n v="1"/>
    <n v="87"/>
    <n v="967"/>
    <s v="PF05101.8 Type IV secretory pathway, VirB3-like protein"/>
    <x v="0"/>
    <x v="0"/>
    <x v="1"/>
    <x v="6"/>
    <x v="7"/>
    <x v="9"/>
    <x v="1"/>
    <x v="0"/>
    <x v="0"/>
    <n v="86"/>
  </r>
  <r>
    <s v="F4GG92_ALIDK"/>
    <x v="524"/>
    <n v="90"/>
    <x v="0"/>
    <n v="1"/>
    <n v="88"/>
    <n v="967"/>
    <s v="PF05101.8 Type IV secretory pathway, VirB3-like protein"/>
    <x v="0"/>
    <x v="0"/>
    <x v="0"/>
    <x v="0"/>
    <x v="3"/>
    <x v="106"/>
    <x v="1"/>
    <x v="0"/>
    <x v="0"/>
    <n v="87"/>
  </r>
  <r>
    <s v="F4GML7_PUSST"/>
    <x v="525"/>
    <n v="106"/>
    <x v="0"/>
    <n v="1"/>
    <n v="88"/>
    <n v="967"/>
    <s v="PF05101.8 Type IV secretory pathway, VirB3-like protein"/>
    <x v="0"/>
    <x v="0"/>
    <x v="0"/>
    <x v="0"/>
    <x v="25"/>
    <x v="111"/>
    <x v="1"/>
    <x v="0"/>
    <x v="0"/>
    <n v="87"/>
  </r>
  <r>
    <s v="F4LG61_BORPC"/>
    <x v="526"/>
    <n v="104"/>
    <x v="0"/>
    <n v="1"/>
    <n v="87"/>
    <n v="967"/>
    <s v="PF05101.8 Type IV secretory pathway, VirB3-like protein"/>
    <x v="0"/>
    <x v="0"/>
    <x v="0"/>
    <x v="0"/>
    <x v="25"/>
    <x v="44"/>
    <x v="1"/>
    <x v="0"/>
    <x v="0"/>
    <n v="86"/>
  </r>
  <r>
    <s v="F4QNF7_9CAUL"/>
    <x v="527"/>
    <n v="94"/>
    <x v="0"/>
    <n v="1"/>
    <n v="90"/>
    <n v="967"/>
    <s v="PF05101.8 Type IV secretory pathway, VirB3-like protein"/>
    <x v="0"/>
    <x v="0"/>
    <x v="2"/>
    <x v="18"/>
    <x v="28"/>
    <x v="104"/>
    <x v="1"/>
    <x v="0"/>
    <x v="0"/>
    <n v="89"/>
  </r>
  <r>
    <s v="F4QXD2_BREDI"/>
    <x v="528"/>
    <n v="90"/>
    <x v="0"/>
    <n v="1"/>
    <n v="88"/>
    <n v="967"/>
    <s v="PF05101.8 Type IV secretory pathway, VirB3-like protein"/>
    <x v="0"/>
    <x v="0"/>
    <x v="2"/>
    <x v="18"/>
    <x v="28"/>
    <x v="62"/>
    <x v="1"/>
    <x v="0"/>
    <x v="0"/>
    <n v="87"/>
  </r>
  <r>
    <s v="F4QYV0_BREDI"/>
    <x v="529"/>
    <n v="85"/>
    <x v="0"/>
    <n v="1"/>
    <n v="85"/>
    <n v="967"/>
    <s v="PF05101.8 Type IV secretory pathway, VirB3-like protein"/>
    <x v="0"/>
    <x v="0"/>
    <x v="2"/>
    <x v="18"/>
    <x v="28"/>
    <x v="62"/>
    <x v="1"/>
    <x v="0"/>
    <x v="0"/>
    <n v="84"/>
  </r>
  <r>
    <s v="F4T8R9_ECOLX"/>
    <x v="530"/>
    <n v="914"/>
    <x v="1"/>
    <n v="534"/>
    <n v="829"/>
    <n v="6551"/>
    <s v="PF12846.2 AAA-like domain"/>
    <x v="0"/>
    <x v="0"/>
    <x v="1"/>
    <x v="9"/>
    <x v="11"/>
    <x v="49"/>
    <x v="1"/>
    <x v="0"/>
    <x v="0"/>
    <n v="295"/>
  </r>
  <r>
    <s v="F4T8R9_ECOLX"/>
    <x v="530"/>
    <n v="914"/>
    <x v="2"/>
    <n v="269"/>
    <n v="472"/>
    <n v="1506"/>
    <s v="PF03135.9 CagE, TrbE, VirB family, component of type IV transporter system"/>
    <x v="0"/>
    <x v="0"/>
    <x v="1"/>
    <x v="9"/>
    <x v="11"/>
    <x v="49"/>
    <x v="1"/>
    <x v="0"/>
    <x v="0"/>
    <n v="203"/>
  </r>
  <r>
    <s v="F4T8R9_ECOLX"/>
    <x v="530"/>
    <n v="914"/>
    <x v="3"/>
    <n v="85"/>
    <n v="166"/>
    <n v="22"/>
    <s v="PB038440"/>
    <x v="0"/>
    <x v="0"/>
    <x v="1"/>
    <x v="9"/>
    <x v="11"/>
    <x v="49"/>
    <x v="1"/>
    <x v="0"/>
    <x v="0"/>
    <n v="81"/>
  </r>
  <r>
    <s v="F4T8R9_ECOLX"/>
    <x v="530"/>
    <n v="914"/>
    <x v="0"/>
    <n v="1"/>
    <n v="84"/>
    <n v="967"/>
    <s v="PF05101.8 Type IV secretory pathway, VirB3-like protein"/>
    <x v="0"/>
    <x v="0"/>
    <x v="1"/>
    <x v="9"/>
    <x v="11"/>
    <x v="49"/>
    <x v="1"/>
    <x v="0"/>
    <x v="0"/>
    <n v="83"/>
  </r>
  <r>
    <s v="F4TWS6_ECOLX"/>
    <x v="531"/>
    <n v="520"/>
    <x v="2"/>
    <n v="269"/>
    <n v="472"/>
    <n v="1506"/>
    <s v="PF03135.9 CagE, TrbE, VirB family, component of type IV transporter system"/>
    <x v="0"/>
    <x v="0"/>
    <x v="1"/>
    <x v="9"/>
    <x v="11"/>
    <x v="49"/>
    <x v="1"/>
    <x v="0"/>
    <x v="0"/>
    <n v="203"/>
  </r>
  <r>
    <s v="F4TWS6_ECOLX"/>
    <x v="531"/>
    <n v="520"/>
    <x v="3"/>
    <n v="85"/>
    <n v="166"/>
    <n v="22"/>
    <s v="PB038440"/>
    <x v="0"/>
    <x v="0"/>
    <x v="1"/>
    <x v="9"/>
    <x v="11"/>
    <x v="49"/>
    <x v="1"/>
    <x v="0"/>
    <x v="0"/>
    <n v="81"/>
  </r>
  <r>
    <s v="F4TWS6_ECOLX"/>
    <x v="531"/>
    <n v="520"/>
    <x v="0"/>
    <n v="1"/>
    <n v="84"/>
    <n v="967"/>
    <s v="PF05101.8 Type IV secretory pathway, VirB3-like protein"/>
    <x v="0"/>
    <x v="0"/>
    <x v="1"/>
    <x v="9"/>
    <x v="11"/>
    <x v="49"/>
    <x v="1"/>
    <x v="0"/>
    <x v="0"/>
    <n v="83"/>
  </r>
  <r>
    <s v="F4Y9F8_9RHIZ"/>
    <x v="532"/>
    <n v="107"/>
    <x v="0"/>
    <n v="1"/>
    <n v="93"/>
    <n v="967"/>
    <s v="PF05101.8 Type IV secretory pathway, VirB3-like protein"/>
    <x v="0"/>
    <x v="0"/>
    <x v="2"/>
    <x v="10"/>
    <x v="26"/>
    <x v="45"/>
    <x v="1"/>
    <x v="0"/>
    <x v="0"/>
    <n v="92"/>
  </r>
  <r>
    <s v="F5JAB1_9RHIZ"/>
    <x v="533"/>
    <n v="76"/>
    <x v="0"/>
    <n v="1"/>
    <n v="69"/>
    <n v="967"/>
    <s v="PF05101.8 Type IV secretory pathway, VirB3-like protein"/>
    <x v="0"/>
    <x v="0"/>
    <x v="2"/>
    <x v="10"/>
    <x v="12"/>
    <x v="27"/>
    <x v="6"/>
    <x v="0"/>
    <x v="0"/>
    <n v="68"/>
  </r>
  <r>
    <s v="F5K7W0_PSEAI"/>
    <x v="534"/>
    <n v="90"/>
    <x v="0"/>
    <n v="1"/>
    <n v="88"/>
    <n v="967"/>
    <s v="PF05101.8 Type IV secretory pathway, VirB3-like protein"/>
    <x v="2"/>
    <x v="4"/>
    <x v="7"/>
    <x v="16"/>
    <x v="24"/>
    <x v="42"/>
    <x v="7"/>
    <x v="4"/>
    <x v="1"/>
    <n v="87"/>
  </r>
  <r>
    <s v="F5KDX5_PSEAI"/>
    <x v="535"/>
    <n v="90"/>
    <x v="0"/>
    <n v="1"/>
    <n v="87"/>
    <n v="967"/>
    <s v="PF05101.8 Type IV secretory pathway, VirB3-like protein"/>
    <x v="2"/>
    <x v="4"/>
    <x v="7"/>
    <x v="16"/>
    <x v="24"/>
    <x v="42"/>
    <x v="7"/>
    <x v="4"/>
    <x v="1"/>
    <n v="86"/>
  </r>
  <r>
    <s v="F5KS58_PSEAI"/>
    <x v="536"/>
    <n v="90"/>
    <x v="0"/>
    <n v="1"/>
    <n v="88"/>
    <n v="967"/>
    <s v="PF05101.8 Type IV secretory pathway, VirB3-like protein"/>
    <x v="2"/>
    <x v="4"/>
    <x v="7"/>
    <x v="16"/>
    <x v="24"/>
    <x v="42"/>
    <x v="7"/>
    <x v="4"/>
    <x v="1"/>
    <n v="87"/>
  </r>
  <r>
    <s v="F5L1Z7_9FIRM"/>
    <x v="537"/>
    <n v="80"/>
    <x v="0"/>
    <n v="1"/>
    <n v="80"/>
    <n v="967"/>
    <s v="PF05101.8 Type IV secretory pathway, VirB3-like protein"/>
    <x v="0"/>
    <x v="10"/>
    <x v="13"/>
    <x v="36"/>
    <x v="57"/>
    <x v="112"/>
    <x v="1"/>
    <x v="0"/>
    <x v="0"/>
    <n v="79"/>
  </r>
  <r>
    <s v="F5RNM8_9FIRM"/>
    <x v="538"/>
    <n v="93"/>
    <x v="0"/>
    <n v="1"/>
    <n v="93"/>
    <n v="967"/>
    <s v="PF05101.8 Type IV secretory pathway, VirB3-like protein"/>
    <x v="0"/>
    <x v="10"/>
    <x v="13"/>
    <x v="36"/>
    <x v="57"/>
    <x v="113"/>
    <x v="1"/>
    <x v="0"/>
    <x v="0"/>
    <n v="92"/>
  </r>
  <r>
    <s v="F6AAP6_PSEF1"/>
    <x v="539"/>
    <n v="90"/>
    <x v="0"/>
    <n v="1"/>
    <n v="87"/>
    <n v="967"/>
    <s v="PF05101.8 Type IV secretory pathway, VirB3-like protein"/>
    <x v="0"/>
    <x v="0"/>
    <x v="1"/>
    <x v="6"/>
    <x v="7"/>
    <x v="9"/>
    <x v="1"/>
    <x v="0"/>
    <x v="0"/>
    <n v="86"/>
  </r>
  <r>
    <s v="F6BY38_SINMB"/>
    <x v="540"/>
    <n v="108"/>
    <x v="0"/>
    <n v="1"/>
    <n v="91"/>
    <n v="967"/>
    <s v="PF05101.8 Type IV secretory pathway, VirB3-like protein"/>
    <x v="0"/>
    <x v="0"/>
    <x v="2"/>
    <x v="10"/>
    <x v="12"/>
    <x v="19"/>
    <x v="2"/>
    <x v="0"/>
    <x v="0"/>
    <n v="90"/>
  </r>
  <r>
    <s v="F6BZ43_SINMB"/>
    <x v="541"/>
    <n v="113"/>
    <x v="0"/>
    <n v="1"/>
    <n v="94"/>
    <n v="967"/>
    <s v="PF05101.8 Type IV secretory pathway, VirB3-like protein"/>
    <x v="0"/>
    <x v="0"/>
    <x v="2"/>
    <x v="10"/>
    <x v="12"/>
    <x v="19"/>
    <x v="2"/>
    <x v="0"/>
    <x v="0"/>
    <n v="93"/>
  </r>
  <r>
    <s v="F6ECR5_SINMK"/>
    <x v="542"/>
    <n v="99"/>
    <x v="0"/>
    <n v="1"/>
    <n v="95"/>
    <n v="967"/>
    <s v="PF05101.8 Type IV secretory pathway, VirB3-like protein"/>
    <x v="0"/>
    <x v="0"/>
    <x v="2"/>
    <x v="10"/>
    <x v="12"/>
    <x v="19"/>
    <x v="2"/>
    <x v="0"/>
    <x v="0"/>
    <n v="94"/>
  </r>
  <r>
    <s v="F6ED73_SINMK"/>
    <x v="543"/>
    <n v="113"/>
    <x v="0"/>
    <n v="1"/>
    <n v="94"/>
    <n v="967"/>
    <s v="PF05101.8 Type IV secretory pathway, VirB3-like protein"/>
    <x v="0"/>
    <x v="0"/>
    <x v="2"/>
    <x v="10"/>
    <x v="12"/>
    <x v="19"/>
    <x v="2"/>
    <x v="0"/>
    <x v="0"/>
    <n v="93"/>
  </r>
  <r>
    <s v="F6EYH4_SPHCR"/>
    <x v="544"/>
    <n v="94"/>
    <x v="0"/>
    <n v="1"/>
    <n v="90"/>
    <n v="967"/>
    <s v="PF05101.8 Type IV secretory pathway, VirB3-like protein"/>
    <x v="0"/>
    <x v="0"/>
    <x v="2"/>
    <x v="7"/>
    <x v="18"/>
    <x v="90"/>
    <x v="1"/>
    <x v="0"/>
    <x v="0"/>
    <n v="89"/>
  </r>
  <r>
    <s v="F6F0Q6_SPHCR"/>
    <x v="545"/>
    <n v="99"/>
    <x v="0"/>
    <n v="13"/>
    <n v="97"/>
    <n v="967"/>
    <s v="PF05101.8 Type IV secretory pathway, VirB3-like protein"/>
    <x v="0"/>
    <x v="0"/>
    <x v="2"/>
    <x v="7"/>
    <x v="18"/>
    <x v="90"/>
    <x v="1"/>
    <x v="0"/>
    <x v="0"/>
    <n v="84"/>
  </r>
  <r>
    <s v="F6F481_SPHCR"/>
    <x v="546"/>
    <n v="116"/>
    <x v="0"/>
    <n v="1"/>
    <n v="98"/>
    <n v="967"/>
    <s v="PF05101.8 Type IV secretory pathway, VirB3-like protein"/>
    <x v="0"/>
    <x v="0"/>
    <x v="2"/>
    <x v="7"/>
    <x v="18"/>
    <x v="90"/>
    <x v="1"/>
    <x v="0"/>
    <x v="0"/>
    <n v="97"/>
  </r>
  <r>
    <s v="F6IBW8_9SPHN"/>
    <x v="547"/>
    <n v="112"/>
    <x v="0"/>
    <n v="1"/>
    <n v="93"/>
    <n v="967"/>
    <s v="PF05101.8 Type IV secretory pathway, VirB3-like protein"/>
    <x v="0"/>
    <x v="0"/>
    <x v="2"/>
    <x v="7"/>
    <x v="18"/>
    <x v="114"/>
    <x v="1"/>
    <x v="0"/>
    <x v="0"/>
    <n v="92"/>
  </r>
  <r>
    <s v="F6IC29_9SPHN"/>
    <x v="548"/>
    <n v="90"/>
    <x v="0"/>
    <n v="1"/>
    <n v="90"/>
    <n v="967"/>
    <s v="PF05101.8 Type IV secretory pathway, VirB3-like protein"/>
    <x v="0"/>
    <x v="0"/>
    <x v="2"/>
    <x v="7"/>
    <x v="18"/>
    <x v="114"/>
    <x v="1"/>
    <x v="0"/>
    <x v="0"/>
    <n v="89"/>
  </r>
  <r>
    <s v="F6IJ29_9SPHN"/>
    <x v="549"/>
    <n v="93"/>
    <x v="0"/>
    <n v="1"/>
    <n v="89"/>
    <n v="967"/>
    <s v="PF05101.8 Type IV secretory pathway, VirB3-like protein"/>
    <x v="0"/>
    <x v="0"/>
    <x v="2"/>
    <x v="7"/>
    <x v="18"/>
    <x v="114"/>
    <x v="1"/>
    <x v="0"/>
    <x v="0"/>
    <n v="88"/>
  </r>
  <r>
    <s v="F7L1D0_9FUSO"/>
    <x v="550"/>
    <n v="88"/>
    <x v="0"/>
    <n v="1"/>
    <n v="87"/>
    <n v="967"/>
    <s v="PF05101.8 Type IV secretory pathway, VirB3-like protein"/>
    <x v="2"/>
    <x v="4"/>
    <x v="7"/>
    <x v="16"/>
    <x v="24"/>
    <x v="42"/>
    <x v="7"/>
    <x v="4"/>
    <x v="1"/>
    <n v="86"/>
  </r>
  <r>
    <s v="F7ND83_XYLFA"/>
    <x v="551"/>
    <n v="106"/>
    <x v="0"/>
    <n v="1"/>
    <n v="87"/>
    <n v="967"/>
    <s v="PF05101.8 Type IV secretory pathway, VirB3-like protein"/>
    <x v="2"/>
    <x v="4"/>
    <x v="7"/>
    <x v="16"/>
    <x v="24"/>
    <x v="42"/>
    <x v="7"/>
    <x v="4"/>
    <x v="1"/>
    <n v="86"/>
  </r>
  <r>
    <s v="F7QEX8_9BRAD"/>
    <x v="552"/>
    <n v="66"/>
    <x v="0"/>
    <n v="1"/>
    <n v="65"/>
    <n v="967"/>
    <s v="PF05101.8 Type IV secretory pathway, VirB3-like protein"/>
    <x v="0"/>
    <x v="0"/>
    <x v="2"/>
    <x v="10"/>
    <x v="66"/>
    <x v="7"/>
    <x v="1"/>
    <x v="0"/>
    <x v="0"/>
    <n v="64"/>
  </r>
  <r>
    <s v="F7SAM5_9PROT"/>
    <x v="553"/>
    <n v="90"/>
    <x v="0"/>
    <n v="1"/>
    <n v="88"/>
    <n v="967"/>
    <s v="PF05101.8 Type IV secretory pathway, VirB3-like protein"/>
    <x v="0"/>
    <x v="0"/>
    <x v="2"/>
    <x v="12"/>
    <x v="15"/>
    <x v="23"/>
    <x v="1"/>
    <x v="0"/>
    <x v="0"/>
    <n v="87"/>
  </r>
  <r>
    <s v="F7SC32_9PROT"/>
    <x v="554"/>
    <n v="107"/>
    <x v="0"/>
    <n v="1"/>
    <n v="88"/>
    <n v="967"/>
    <s v="PF05101.8 Type IV secretory pathway, VirB3-like protein"/>
    <x v="0"/>
    <x v="0"/>
    <x v="2"/>
    <x v="12"/>
    <x v="15"/>
    <x v="23"/>
    <x v="1"/>
    <x v="0"/>
    <x v="0"/>
    <n v="87"/>
  </r>
  <r>
    <s v="F7SC93_9PROT"/>
    <x v="555"/>
    <n v="107"/>
    <x v="0"/>
    <n v="1"/>
    <n v="88"/>
    <n v="967"/>
    <s v="PF05101.8 Type IV secretory pathway, VirB3-like protein"/>
    <x v="0"/>
    <x v="0"/>
    <x v="2"/>
    <x v="12"/>
    <x v="15"/>
    <x v="23"/>
    <x v="1"/>
    <x v="0"/>
    <x v="0"/>
    <n v="87"/>
  </r>
  <r>
    <s v="F7UE95_RHIRD"/>
    <x v="556"/>
    <n v="93"/>
    <x v="0"/>
    <n v="6"/>
    <n v="91"/>
    <n v="967"/>
    <s v="PF05101.8 Type IV secretory pathway, VirB3-like protein"/>
    <x v="0"/>
    <x v="0"/>
    <x v="2"/>
    <x v="10"/>
    <x v="12"/>
    <x v="27"/>
    <x v="4"/>
    <x v="1"/>
    <x v="0"/>
    <n v="85"/>
  </r>
  <r>
    <s v="F7UFH2_RHIRD"/>
    <x v="557"/>
    <n v="93"/>
    <x v="0"/>
    <n v="1"/>
    <n v="91"/>
    <n v="967"/>
    <s v="PF05101.8 Type IV secretory pathway, VirB3-like protein"/>
    <x v="0"/>
    <x v="0"/>
    <x v="2"/>
    <x v="10"/>
    <x v="12"/>
    <x v="27"/>
    <x v="4"/>
    <x v="1"/>
    <x v="0"/>
    <n v="90"/>
  </r>
  <r>
    <s v="F7UH92_RHIRD"/>
    <x v="558"/>
    <n v="99"/>
    <x v="0"/>
    <n v="1"/>
    <n v="92"/>
    <n v="967"/>
    <s v="PF05101.8 Type IV secretory pathway, VirB3-like protein"/>
    <x v="0"/>
    <x v="0"/>
    <x v="2"/>
    <x v="10"/>
    <x v="12"/>
    <x v="27"/>
    <x v="4"/>
    <x v="1"/>
    <x v="0"/>
    <n v="91"/>
  </r>
  <r>
    <s v="F7UHV8_RHIRD"/>
    <x v="559"/>
    <n v="76"/>
    <x v="0"/>
    <n v="1"/>
    <n v="69"/>
    <n v="967"/>
    <s v="PF05101.8 Type IV secretory pathway, VirB3-like protein"/>
    <x v="0"/>
    <x v="0"/>
    <x v="2"/>
    <x v="10"/>
    <x v="12"/>
    <x v="27"/>
    <x v="4"/>
    <x v="1"/>
    <x v="0"/>
    <n v="68"/>
  </r>
  <r>
    <s v="F7XC31_SINMM"/>
    <x v="560"/>
    <n v="99"/>
    <x v="0"/>
    <n v="1"/>
    <n v="95"/>
    <n v="967"/>
    <s v="PF05101.8 Type IV secretory pathway, VirB3-like protein"/>
    <x v="0"/>
    <x v="0"/>
    <x v="2"/>
    <x v="10"/>
    <x v="12"/>
    <x v="19"/>
    <x v="2"/>
    <x v="0"/>
    <x v="0"/>
    <n v="94"/>
  </r>
  <r>
    <s v="F7XEP0_SINMM"/>
    <x v="561"/>
    <n v="113"/>
    <x v="0"/>
    <n v="1"/>
    <n v="94"/>
    <n v="967"/>
    <s v="PF05101.8 Type IV secretory pathway, VirB3-like protein"/>
    <x v="0"/>
    <x v="0"/>
    <x v="2"/>
    <x v="10"/>
    <x v="12"/>
    <x v="19"/>
    <x v="2"/>
    <x v="0"/>
    <x v="0"/>
    <n v="93"/>
  </r>
  <r>
    <s v="F7XZ35_RHIFR"/>
    <x v="562"/>
    <n v="99"/>
    <x v="0"/>
    <n v="1"/>
    <n v="92"/>
    <n v="967"/>
    <s v="PF05101.8 Type IV secretory pathway, VirB3-like protein"/>
    <x v="0"/>
    <x v="0"/>
    <x v="2"/>
    <x v="10"/>
    <x v="12"/>
    <x v="19"/>
    <x v="2"/>
    <x v="0"/>
    <x v="0"/>
    <n v="91"/>
  </r>
  <r>
    <s v="F7Y1E7_MESOW"/>
    <x v="563"/>
    <n v="90"/>
    <x v="0"/>
    <n v="1"/>
    <n v="87"/>
    <n v="967"/>
    <s v="PF05101.8 Type IV secretory pathway, VirB3-like protein"/>
    <x v="0"/>
    <x v="0"/>
    <x v="2"/>
    <x v="10"/>
    <x v="62"/>
    <x v="105"/>
    <x v="1"/>
    <x v="0"/>
    <x v="0"/>
    <n v="86"/>
  </r>
  <r>
    <s v="F7Y2N9_MESOW"/>
    <x v="564"/>
    <n v="108"/>
    <x v="0"/>
    <n v="1"/>
    <n v="91"/>
    <n v="967"/>
    <s v="PF05101.8 Type IV secretory pathway, VirB3-like protein"/>
    <x v="0"/>
    <x v="0"/>
    <x v="2"/>
    <x v="10"/>
    <x v="62"/>
    <x v="105"/>
    <x v="1"/>
    <x v="0"/>
    <x v="0"/>
    <n v="90"/>
  </r>
  <r>
    <s v="F7Y4H6_MESOW"/>
    <x v="565"/>
    <n v="93"/>
    <x v="0"/>
    <n v="1"/>
    <n v="91"/>
    <n v="967"/>
    <s v="PF05101.8 Type IV secretory pathway, VirB3-like protein"/>
    <x v="0"/>
    <x v="0"/>
    <x v="2"/>
    <x v="10"/>
    <x v="62"/>
    <x v="105"/>
    <x v="1"/>
    <x v="0"/>
    <x v="0"/>
    <n v="90"/>
  </r>
  <r>
    <s v="F7ZMA7_ROSLO"/>
    <x v="566"/>
    <n v="92"/>
    <x v="0"/>
    <n v="1"/>
    <n v="88"/>
    <n v="967"/>
    <s v="PF05101.8 Type IV secretory pathway, VirB3-like protein"/>
    <x v="0"/>
    <x v="0"/>
    <x v="2"/>
    <x v="2"/>
    <x v="2"/>
    <x v="16"/>
    <x v="1"/>
    <x v="0"/>
    <x v="0"/>
    <n v="87"/>
  </r>
  <r>
    <s v="F8BJH8_OLICM"/>
    <x v="567"/>
    <n v="93"/>
    <x v="0"/>
    <n v="1"/>
    <n v="91"/>
    <n v="967"/>
    <s v="PF05101.8 Type IV secretory pathway, VirB3-like protein"/>
    <x v="0"/>
    <x v="0"/>
    <x v="2"/>
    <x v="10"/>
    <x v="14"/>
    <x v="64"/>
    <x v="1"/>
    <x v="0"/>
    <x v="0"/>
    <n v="90"/>
  </r>
  <r>
    <s v="F8BKQ1_OLICM"/>
    <x v="568"/>
    <n v="87"/>
    <x v="0"/>
    <n v="1"/>
    <n v="85"/>
    <n v="967"/>
    <s v="PF05101.8 Type IV secretory pathway, VirB3-like protein"/>
    <x v="0"/>
    <x v="0"/>
    <x v="2"/>
    <x v="10"/>
    <x v="14"/>
    <x v="64"/>
    <x v="1"/>
    <x v="0"/>
    <x v="0"/>
    <n v="84"/>
  </r>
  <r>
    <s v="F8BQV2_OLICM"/>
    <x v="569"/>
    <n v="99"/>
    <x v="0"/>
    <n v="1"/>
    <n v="92"/>
    <n v="967"/>
    <s v="PF05101.8 Type IV secretory pathway, VirB3-like protein"/>
    <x v="0"/>
    <x v="0"/>
    <x v="2"/>
    <x v="10"/>
    <x v="14"/>
    <x v="64"/>
    <x v="1"/>
    <x v="0"/>
    <x v="0"/>
    <n v="91"/>
  </r>
  <r>
    <s v="F8BR72_OLICM"/>
    <x v="570"/>
    <n v="98"/>
    <x v="0"/>
    <n v="1"/>
    <n v="94"/>
    <n v="967"/>
    <s v="PF05101.8 Type IV secretory pathway, VirB3-like protein"/>
    <x v="0"/>
    <x v="0"/>
    <x v="2"/>
    <x v="10"/>
    <x v="14"/>
    <x v="64"/>
    <x v="1"/>
    <x v="0"/>
    <x v="0"/>
    <n v="93"/>
  </r>
  <r>
    <s v="F8GX43_CUPNN"/>
    <x v="571"/>
    <n v="90"/>
    <x v="0"/>
    <n v="1"/>
    <n v="88"/>
    <n v="967"/>
    <s v="PF05101.8 Type IV secretory pathway, VirB3-like protein"/>
    <x v="0"/>
    <x v="0"/>
    <x v="0"/>
    <x v="0"/>
    <x v="0"/>
    <x v="115"/>
    <x v="1"/>
    <x v="0"/>
    <x v="0"/>
    <n v="87"/>
  </r>
  <r>
    <s v="F8XL29_9GAMM"/>
    <x v="572"/>
    <n v="38"/>
    <x v="0"/>
    <n v="1"/>
    <n v="38"/>
    <n v="967"/>
    <s v="PF05101.8 Type IV secretory pathway, VirB3-like protein"/>
    <x v="0"/>
    <x v="0"/>
    <x v="1"/>
    <x v="21"/>
    <x v="36"/>
    <x v="63"/>
    <x v="1"/>
    <x v="0"/>
    <x v="0"/>
    <n v="37"/>
  </r>
  <r>
    <s v="F8XU75_9GAMM"/>
    <x v="573"/>
    <n v="115"/>
    <x v="0"/>
    <n v="15"/>
    <n v="104"/>
    <n v="967"/>
    <s v="PF05101.8 Type IV secretory pathway, VirB3-like protein"/>
    <x v="0"/>
    <x v="0"/>
    <x v="1"/>
    <x v="21"/>
    <x v="36"/>
    <x v="63"/>
    <x v="1"/>
    <x v="0"/>
    <x v="0"/>
    <n v="89"/>
  </r>
  <r>
    <s v="F9EPM1_FUSNU"/>
    <x v="574"/>
    <n v="87"/>
    <x v="0"/>
    <n v="1"/>
    <n v="87"/>
    <n v="967"/>
    <s v="PF05101.8 Type IV secretory pathway, VirB3-like protein"/>
    <x v="0"/>
    <x v="2"/>
    <x v="5"/>
    <x v="14"/>
    <x v="17"/>
    <x v="7"/>
    <x v="1"/>
    <x v="0"/>
    <x v="0"/>
    <n v="86"/>
  </r>
  <r>
    <s v="F9H032_HAEHA"/>
    <x v="575"/>
    <n v="118"/>
    <x v="0"/>
    <n v="1"/>
    <n v="93"/>
    <n v="967"/>
    <s v="PF05101.8 Type IV secretory pathway, VirB3-like protein"/>
    <x v="0"/>
    <x v="0"/>
    <x v="1"/>
    <x v="33"/>
    <x v="49"/>
    <x v="116"/>
    <x v="1"/>
    <x v="0"/>
    <x v="0"/>
    <n v="92"/>
  </r>
  <r>
    <s v="F9N5Y2_9FIRM"/>
    <x v="576"/>
    <n v="90"/>
    <x v="0"/>
    <n v="1"/>
    <n v="90"/>
    <n v="967"/>
    <s v="PF05101.8 Type IV secretory pathway, VirB3-like protein"/>
    <x v="0"/>
    <x v="10"/>
    <x v="13"/>
    <x v="36"/>
    <x v="57"/>
    <x v="112"/>
    <x v="1"/>
    <x v="0"/>
    <x v="0"/>
    <n v="89"/>
  </r>
  <r>
    <s v="F9RQM7_9VIBR"/>
    <x v="577"/>
    <n v="105"/>
    <x v="0"/>
    <n v="1"/>
    <n v="92"/>
    <n v="967"/>
    <s v="PF05101.8 Type IV secretory pathway, VirB3-like protein"/>
    <x v="0"/>
    <x v="0"/>
    <x v="1"/>
    <x v="19"/>
    <x v="31"/>
    <x v="117"/>
    <x v="1"/>
    <x v="0"/>
    <x v="0"/>
    <n v="91"/>
  </r>
  <r>
    <s v="F9S7U2_9VIBR"/>
    <x v="578"/>
    <n v="122"/>
    <x v="0"/>
    <n v="14"/>
    <n v="109"/>
    <n v="967"/>
    <s v="PF05101.8 Type IV secretory pathway, VirB3-like protein"/>
    <x v="0"/>
    <x v="0"/>
    <x v="1"/>
    <x v="19"/>
    <x v="31"/>
    <x v="117"/>
    <x v="1"/>
    <x v="0"/>
    <x v="0"/>
    <n v="95"/>
  </r>
  <r>
    <s v="F9XVP1_CAMFE"/>
    <x v="579"/>
    <n v="929"/>
    <x v="1"/>
    <n v="551"/>
    <n v="855"/>
    <n v="6551"/>
    <s v="PF12846.2 AAA-like domain"/>
    <x v="0"/>
    <x v="0"/>
    <x v="3"/>
    <x v="3"/>
    <x v="4"/>
    <x v="5"/>
    <x v="1"/>
    <x v="0"/>
    <x v="0"/>
    <n v="304"/>
  </r>
  <r>
    <s v="F9XVP1_CAMFE"/>
    <x v="579"/>
    <n v="929"/>
    <x v="2"/>
    <n v="283"/>
    <n v="488"/>
    <n v="1506"/>
    <s v="PF03135.9 CagE, TrbE, VirB family, component of type IV transporter system"/>
    <x v="0"/>
    <x v="0"/>
    <x v="3"/>
    <x v="3"/>
    <x v="4"/>
    <x v="5"/>
    <x v="1"/>
    <x v="0"/>
    <x v="0"/>
    <n v="205"/>
  </r>
  <r>
    <s v="F9XVP1_CAMFE"/>
    <x v="579"/>
    <n v="929"/>
    <x v="4"/>
    <n v="860"/>
    <n v="927"/>
    <n v="3"/>
    <s v="PB277890"/>
    <x v="0"/>
    <x v="0"/>
    <x v="3"/>
    <x v="3"/>
    <x v="4"/>
    <x v="5"/>
    <x v="1"/>
    <x v="0"/>
    <x v="0"/>
    <n v="67"/>
  </r>
  <r>
    <s v="F9XVP1_CAMFE"/>
    <x v="579"/>
    <n v="929"/>
    <x v="0"/>
    <n v="1"/>
    <n v="94"/>
    <n v="967"/>
    <s v="PF05101.8 Type IV secretory pathway, VirB3-like protein"/>
    <x v="0"/>
    <x v="0"/>
    <x v="3"/>
    <x v="3"/>
    <x v="4"/>
    <x v="5"/>
    <x v="1"/>
    <x v="0"/>
    <x v="0"/>
    <n v="93"/>
  </r>
  <r>
    <s v="F9YAT2_9RHOB"/>
    <x v="580"/>
    <n v="167"/>
    <x v="6"/>
    <n v="2"/>
    <n v="46"/>
    <n v="4"/>
    <s v="PB206920"/>
    <x v="2"/>
    <x v="4"/>
    <x v="7"/>
    <x v="16"/>
    <x v="24"/>
    <x v="42"/>
    <x v="7"/>
    <x v="4"/>
    <x v="1"/>
    <n v="44"/>
  </r>
  <r>
    <s v="F9YAT2_9RHOB"/>
    <x v="580"/>
    <n v="167"/>
    <x v="0"/>
    <n v="75"/>
    <n v="165"/>
    <n v="967"/>
    <s v="PF05101.8 Type IV secretory pathway, VirB3-like protein"/>
    <x v="2"/>
    <x v="4"/>
    <x v="7"/>
    <x v="16"/>
    <x v="24"/>
    <x v="42"/>
    <x v="7"/>
    <x v="4"/>
    <x v="1"/>
    <n v="90"/>
  </r>
  <r>
    <s v="F9ZMR8_ACICS"/>
    <x v="581"/>
    <n v="123"/>
    <x v="0"/>
    <n v="1"/>
    <n v="80"/>
    <n v="967"/>
    <s v="PF05101.8 Type IV secretory pathway, VirB3-like protein"/>
    <x v="0"/>
    <x v="0"/>
    <x v="1"/>
    <x v="21"/>
    <x v="36"/>
    <x v="63"/>
    <x v="1"/>
    <x v="0"/>
    <x v="0"/>
    <n v="79"/>
  </r>
  <r>
    <s v="F9ZQJ4_ACICS"/>
    <x v="582"/>
    <n v="110"/>
    <x v="0"/>
    <n v="1"/>
    <n v="93"/>
    <n v="967"/>
    <s v="PF05101.8 Type IV secretory pathway, VirB3-like protein"/>
    <x v="0"/>
    <x v="0"/>
    <x v="1"/>
    <x v="21"/>
    <x v="36"/>
    <x v="63"/>
    <x v="1"/>
    <x v="0"/>
    <x v="0"/>
    <n v="92"/>
  </r>
  <r>
    <s v="G0FHC2_ECOLX"/>
    <x v="583"/>
    <n v="915"/>
    <x v="1"/>
    <n v="535"/>
    <n v="835"/>
    <n v="6551"/>
    <s v="PF12846.2 AAA-like domain"/>
    <x v="0"/>
    <x v="0"/>
    <x v="1"/>
    <x v="9"/>
    <x v="11"/>
    <x v="49"/>
    <x v="1"/>
    <x v="0"/>
    <x v="0"/>
    <n v="300"/>
  </r>
  <r>
    <s v="G0FHC2_ECOLX"/>
    <x v="583"/>
    <n v="915"/>
    <x v="2"/>
    <n v="269"/>
    <n v="472"/>
    <n v="1506"/>
    <s v="PF03135.9 CagE, TrbE, VirB family, component of type IV transporter system"/>
    <x v="0"/>
    <x v="0"/>
    <x v="1"/>
    <x v="9"/>
    <x v="11"/>
    <x v="49"/>
    <x v="1"/>
    <x v="0"/>
    <x v="0"/>
    <n v="203"/>
  </r>
  <r>
    <s v="G0FHC2_ECOLX"/>
    <x v="583"/>
    <n v="915"/>
    <x v="0"/>
    <n v="1"/>
    <n v="84"/>
    <n v="967"/>
    <s v="PF05101.8 Type IV secretory pathway, VirB3-like protein"/>
    <x v="0"/>
    <x v="0"/>
    <x v="1"/>
    <x v="9"/>
    <x v="11"/>
    <x v="49"/>
    <x v="1"/>
    <x v="0"/>
    <x v="0"/>
    <n v="83"/>
  </r>
  <r>
    <s v="G0GWS1_RICH0"/>
    <x v="584"/>
    <n v="95"/>
    <x v="0"/>
    <n v="1"/>
    <n v="91"/>
    <n v="967"/>
    <s v="PF05101.8 Type IV secretory pathway, VirB3-like protein"/>
    <x v="0"/>
    <x v="0"/>
    <x v="2"/>
    <x v="11"/>
    <x v="13"/>
    <x v="21"/>
    <x v="5"/>
    <x v="3"/>
    <x v="0"/>
    <n v="90"/>
  </r>
  <r>
    <s v="G0JLI0_9GAMM"/>
    <x v="585"/>
    <n v="106"/>
    <x v="0"/>
    <n v="1"/>
    <n v="95"/>
    <n v="967"/>
    <s v="PF05101.8 Type IV secretory pathway, VirB3-like protein"/>
    <x v="0"/>
    <x v="0"/>
    <x v="1"/>
    <x v="21"/>
    <x v="36"/>
    <x v="63"/>
    <x v="1"/>
    <x v="0"/>
    <x v="0"/>
    <n v="94"/>
  </r>
  <r>
    <s v="G0K4Z2_STEMA"/>
    <x v="586"/>
    <n v="102"/>
    <x v="0"/>
    <n v="1"/>
    <n v="82"/>
    <n v="967"/>
    <s v="PF05101.8 Type IV secretory pathway, VirB3-like protein"/>
    <x v="0"/>
    <x v="0"/>
    <x v="1"/>
    <x v="17"/>
    <x v="27"/>
    <x v="54"/>
    <x v="8"/>
    <x v="0"/>
    <x v="0"/>
    <n v="81"/>
  </r>
  <r>
    <s v="G1CCR8_ECOLX"/>
    <x v="587"/>
    <n v="917"/>
    <x v="1"/>
    <n v="538"/>
    <n v="832"/>
    <n v="6551"/>
    <s v="PF12846.2 AAA-like domain"/>
    <x v="0"/>
    <x v="0"/>
    <x v="1"/>
    <x v="9"/>
    <x v="11"/>
    <x v="49"/>
    <x v="1"/>
    <x v="0"/>
    <x v="0"/>
    <n v="294"/>
  </r>
  <r>
    <s v="G1CCR8_ECOLX"/>
    <x v="587"/>
    <n v="917"/>
    <x v="2"/>
    <n v="271"/>
    <n v="474"/>
    <n v="1506"/>
    <s v="PF03135.9 CagE, TrbE, VirB family, component of type IV transporter system"/>
    <x v="0"/>
    <x v="0"/>
    <x v="1"/>
    <x v="9"/>
    <x v="11"/>
    <x v="49"/>
    <x v="1"/>
    <x v="0"/>
    <x v="0"/>
    <n v="203"/>
  </r>
  <r>
    <s v="G1CCR8_ECOLX"/>
    <x v="587"/>
    <n v="917"/>
    <x v="0"/>
    <n v="1"/>
    <n v="87"/>
    <n v="967"/>
    <s v="PF05101.8 Type IV secretory pathway, VirB3-like protein"/>
    <x v="0"/>
    <x v="0"/>
    <x v="1"/>
    <x v="9"/>
    <x v="11"/>
    <x v="49"/>
    <x v="1"/>
    <x v="0"/>
    <x v="0"/>
    <n v="86"/>
  </r>
  <r>
    <s v="G1CCV8_ECOLX"/>
    <x v="588"/>
    <n v="105"/>
    <x v="0"/>
    <n v="1"/>
    <n v="90"/>
    <n v="967"/>
    <s v="PF05101.8 Type IV secretory pathway, VirB3-like protein"/>
    <x v="0"/>
    <x v="0"/>
    <x v="1"/>
    <x v="9"/>
    <x v="11"/>
    <x v="49"/>
    <x v="1"/>
    <x v="0"/>
    <x v="0"/>
    <n v="89"/>
  </r>
  <r>
    <s v="G1UPP1_9DELT"/>
    <x v="589"/>
    <n v="98"/>
    <x v="0"/>
    <n v="1"/>
    <n v="86"/>
    <n v="967"/>
    <s v="PF05101.8 Type IV secretory pathway, VirB3-like protein"/>
    <x v="0"/>
    <x v="0"/>
    <x v="9"/>
    <x v="27"/>
    <x v="44"/>
    <x v="75"/>
    <x v="1"/>
    <x v="0"/>
    <x v="0"/>
    <n v="85"/>
  </r>
  <r>
    <s v="G2GWR0_9ENTR"/>
    <x v="590"/>
    <n v="123"/>
    <x v="7"/>
    <n v="97"/>
    <n v="121"/>
    <n v="2"/>
    <s v="PB460374"/>
    <x v="0"/>
    <x v="0"/>
    <x v="1"/>
    <x v="9"/>
    <x v="11"/>
    <x v="118"/>
    <x v="17"/>
    <x v="0"/>
    <x v="0"/>
    <n v="24"/>
  </r>
  <r>
    <s v="G2GWR0_9ENTR"/>
    <x v="590"/>
    <n v="123"/>
    <x v="0"/>
    <n v="1"/>
    <n v="96"/>
    <n v="967"/>
    <s v="PF05101.8 Type IV secretory pathway, VirB3-like protein"/>
    <x v="0"/>
    <x v="0"/>
    <x v="1"/>
    <x v="9"/>
    <x v="11"/>
    <x v="118"/>
    <x v="17"/>
    <x v="0"/>
    <x v="0"/>
    <n v="95"/>
  </r>
  <r>
    <s v="G2GYV9_9ENTR"/>
    <x v="591"/>
    <n v="85"/>
    <x v="0"/>
    <n v="1"/>
    <n v="69"/>
    <n v="967"/>
    <s v="PF05101.8 Type IV secretory pathway, VirB3-like protein"/>
    <x v="0"/>
    <x v="0"/>
    <x v="1"/>
    <x v="9"/>
    <x v="11"/>
    <x v="118"/>
    <x v="17"/>
    <x v="0"/>
    <x v="0"/>
    <n v="68"/>
  </r>
  <r>
    <s v="G2H1P2_9ENTR"/>
    <x v="592"/>
    <n v="169"/>
    <x v="7"/>
    <n v="143"/>
    <n v="167"/>
    <n v="2"/>
    <s v="PB460374"/>
    <x v="0"/>
    <x v="0"/>
    <x v="1"/>
    <x v="9"/>
    <x v="11"/>
    <x v="118"/>
    <x v="17"/>
    <x v="0"/>
    <x v="0"/>
    <n v="24"/>
  </r>
  <r>
    <s v="G2H1P2_9ENTR"/>
    <x v="592"/>
    <n v="169"/>
    <x v="0"/>
    <n v="55"/>
    <n v="142"/>
    <n v="967"/>
    <s v="PF05101.8 Type IV secretory pathway, VirB3-like protein"/>
    <x v="0"/>
    <x v="0"/>
    <x v="1"/>
    <x v="9"/>
    <x v="11"/>
    <x v="118"/>
    <x v="17"/>
    <x v="0"/>
    <x v="0"/>
    <n v="87"/>
  </r>
  <r>
    <s v="G2I152_GLUXN"/>
    <x v="593"/>
    <n v="91"/>
    <x v="0"/>
    <n v="1"/>
    <n v="91"/>
    <n v="967"/>
    <s v="PF05101.8 Type IV secretory pathway, VirB3-like protein"/>
    <x v="2"/>
    <x v="4"/>
    <x v="7"/>
    <x v="16"/>
    <x v="24"/>
    <x v="42"/>
    <x v="7"/>
    <x v="4"/>
    <x v="1"/>
    <n v="90"/>
  </r>
  <r>
    <s v="G2IJA8_9SPHN"/>
    <x v="594"/>
    <n v="94"/>
    <x v="0"/>
    <n v="4"/>
    <n v="93"/>
    <n v="967"/>
    <s v="PF05101.8 Type IV secretory pathway, VirB3-like protein"/>
    <x v="0"/>
    <x v="0"/>
    <x v="2"/>
    <x v="7"/>
    <x v="18"/>
    <x v="90"/>
    <x v="1"/>
    <x v="0"/>
    <x v="0"/>
    <n v="89"/>
  </r>
  <r>
    <s v="G2ILW8_9SPHN"/>
    <x v="595"/>
    <n v="93"/>
    <x v="0"/>
    <n v="1"/>
    <n v="93"/>
    <n v="967"/>
    <s v="PF05101.8 Type IV secretory pathway, VirB3-like protein"/>
    <x v="0"/>
    <x v="0"/>
    <x v="2"/>
    <x v="7"/>
    <x v="18"/>
    <x v="90"/>
    <x v="1"/>
    <x v="0"/>
    <x v="0"/>
    <n v="92"/>
  </r>
  <r>
    <s v="G2IU17_9SPHN"/>
    <x v="596"/>
    <n v="116"/>
    <x v="0"/>
    <n v="1"/>
    <n v="98"/>
    <n v="967"/>
    <s v="PF05101.8 Type IV secretory pathway, VirB3-like protein"/>
    <x v="0"/>
    <x v="0"/>
    <x v="2"/>
    <x v="7"/>
    <x v="18"/>
    <x v="90"/>
    <x v="1"/>
    <x v="0"/>
    <x v="0"/>
    <n v="97"/>
  </r>
  <r>
    <s v="G2J8B1_9BURK"/>
    <x v="597"/>
    <n v="112"/>
    <x v="0"/>
    <n v="1"/>
    <n v="98"/>
    <n v="967"/>
    <s v="PF05101.8 Type IV secretory pathway, VirB3-like protein"/>
    <x v="0"/>
    <x v="0"/>
    <x v="0"/>
    <x v="0"/>
    <x v="0"/>
    <x v="119"/>
    <x v="1"/>
    <x v="0"/>
    <x v="0"/>
    <n v="97"/>
  </r>
  <r>
    <s v="G2TBQ4_RHORU"/>
    <x v="598"/>
    <n v="89"/>
    <x v="0"/>
    <n v="1"/>
    <n v="89"/>
    <n v="967"/>
    <s v="PF05101.8 Type IV secretory pathway, VirB3-like protein"/>
    <x v="0"/>
    <x v="0"/>
    <x v="2"/>
    <x v="12"/>
    <x v="67"/>
    <x v="120"/>
    <x v="1"/>
    <x v="0"/>
    <x v="0"/>
    <n v="88"/>
  </r>
  <r>
    <s v="G3CA91_MORMO"/>
    <x v="599"/>
    <n v="917"/>
    <x v="1"/>
    <n v="538"/>
    <n v="832"/>
    <n v="6551"/>
    <s v="PF12846.2 AAA-like domain"/>
    <x v="0"/>
    <x v="0"/>
    <x v="1"/>
    <x v="9"/>
    <x v="11"/>
    <x v="121"/>
    <x v="1"/>
    <x v="0"/>
    <x v="0"/>
    <n v="294"/>
  </r>
  <r>
    <s v="G3CA91_MORMO"/>
    <x v="599"/>
    <n v="917"/>
    <x v="2"/>
    <n v="271"/>
    <n v="474"/>
    <n v="1506"/>
    <s v="PF03135.9 CagE, TrbE, VirB family, component of type IV transporter system"/>
    <x v="0"/>
    <x v="0"/>
    <x v="1"/>
    <x v="9"/>
    <x v="11"/>
    <x v="121"/>
    <x v="1"/>
    <x v="0"/>
    <x v="0"/>
    <n v="203"/>
  </r>
  <r>
    <s v="G3CA91_MORMO"/>
    <x v="599"/>
    <n v="917"/>
    <x v="0"/>
    <n v="1"/>
    <n v="87"/>
    <n v="967"/>
    <s v="PF05101.8 Type IV secretory pathway, VirB3-like protein"/>
    <x v="0"/>
    <x v="0"/>
    <x v="1"/>
    <x v="9"/>
    <x v="11"/>
    <x v="121"/>
    <x v="1"/>
    <x v="0"/>
    <x v="0"/>
    <n v="86"/>
  </r>
  <r>
    <s v="G3YW95_9RALS"/>
    <x v="600"/>
    <n v="118"/>
    <x v="0"/>
    <n v="12"/>
    <n v="98"/>
    <n v="967"/>
    <s v="PF05101.8 Type IV secretory pathway, VirB3-like protein"/>
    <x v="2"/>
    <x v="4"/>
    <x v="7"/>
    <x v="16"/>
    <x v="24"/>
    <x v="42"/>
    <x v="7"/>
    <x v="4"/>
    <x v="1"/>
    <n v="86"/>
  </r>
  <r>
    <s v="G3Z1G2_9NEIS"/>
    <x v="601"/>
    <n v="143"/>
    <x v="0"/>
    <n v="12"/>
    <n v="101"/>
    <n v="967"/>
    <s v="PF05101.8 Type IV secretory pathway, VirB3-like protein"/>
    <x v="0"/>
    <x v="0"/>
    <x v="0"/>
    <x v="26"/>
    <x v="43"/>
    <x v="74"/>
    <x v="1"/>
    <x v="0"/>
    <x v="0"/>
    <n v="89"/>
  </r>
  <r>
    <s v="G3ZBA9_AGGAC"/>
    <x v="602"/>
    <n v="927"/>
    <x v="1"/>
    <n v="548"/>
    <n v="845"/>
    <n v="6551"/>
    <s v="PF12846.2 AAA-like domain"/>
    <x v="0"/>
    <x v="0"/>
    <x v="1"/>
    <x v="33"/>
    <x v="49"/>
    <x v="84"/>
    <x v="1"/>
    <x v="0"/>
    <x v="0"/>
    <n v="297"/>
  </r>
  <r>
    <s v="G3ZBA9_AGGAC"/>
    <x v="602"/>
    <n v="927"/>
    <x v="2"/>
    <n v="283"/>
    <n v="486"/>
    <n v="1506"/>
    <s v="PF03135.9 CagE, TrbE, VirB family, component of type IV transporter system"/>
    <x v="0"/>
    <x v="0"/>
    <x v="1"/>
    <x v="33"/>
    <x v="49"/>
    <x v="84"/>
    <x v="1"/>
    <x v="0"/>
    <x v="0"/>
    <n v="203"/>
  </r>
  <r>
    <s v="G3ZBA9_AGGAC"/>
    <x v="602"/>
    <n v="927"/>
    <x v="0"/>
    <n v="1"/>
    <n v="84"/>
    <n v="967"/>
    <s v="PF05101.8 Type IV secretory pathway, VirB3-like protein"/>
    <x v="0"/>
    <x v="0"/>
    <x v="1"/>
    <x v="33"/>
    <x v="49"/>
    <x v="84"/>
    <x v="1"/>
    <x v="0"/>
    <x v="0"/>
    <n v="83"/>
  </r>
  <r>
    <s v="G3ZGB3_AGGAC"/>
    <x v="603"/>
    <n v="923"/>
    <x v="1"/>
    <n v="549"/>
    <n v="849"/>
    <n v="6551"/>
    <s v="PF12846.2 AAA-like domain"/>
    <x v="0"/>
    <x v="0"/>
    <x v="1"/>
    <x v="33"/>
    <x v="49"/>
    <x v="84"/>
    <x v="1"/>
    <x v="0"/>
    <x v="0"/>
    <n v="300"/>
  </r>
  <r>
    <s v="G3ZGB3_AGGAC"/>
    <x v="603"/>
    <n v="923"/>
    <x v="2"/>
    <n v="284"/>
    <n v="487"/>
    <n v="1506"/>
    <s v="PF03135.9 CagE, TrbE, VirB family, component of type IV transporter system"/>
    <x v="0"/>
    <x v="0"/>
    <x v="1"/>
    <x v="33"/>
    <x v="49"/>
    <x v="84"/>
    <x v="1"/>
    <x v="0"/>
    <x v="0"/>
    <n v="203"/>
  </r>
  <r>
    <s v="G3ZGB3_AGGAC"/>
    <x v="603"/>
    <n v="923"/>
    <x v="8"/>
    <n v="131"/>
    <n v="269"/>
    <n v="6"/>
    <s v="PB146390"/>
    <x v="0"/>
    <x v="0"/>
    <x v="1"/>
    <x v="33"/>
    <x v="49"/>
    <x v="84"/>
    <x v="1"/>
    <x v="0"/>
    <x v="0"/>
    <n v="138"/>
  </r>
  <r>
    <s v="G3ZGB3_AGGAC"/>
    <x v="603"/>
    <n v="923"/>
    <x v="0"/>
    <n v="1"/>
    <n v="88"/>
    <n v="967"/>
    <s v="PF05101.8 Type IV secretory pathway, VirB3-like protein"/>
    <x v="0"/>
    <x v="0"/>
    <x v="1"/>
    <x v="33"/>
    <x v="49"/>
    <x v="84"/>
    <x v="1"/>
    <x v="0"/>
    <x v="0"/>
    <n v="87"/>
  </r>
  <r>
    <s v="G3ZIB3_AGGAC"/>
    <x v="604"/>
    <n v="927"/>
    <x v="1"/>
    <n v="548"/>
    <n v="845"/>
    <n v="6551"/>
    <s v="PF12846.2 AAA-like domain"/>
    <x v="0"/>
    <x v="0"/>
    <x v="1"/>
    <x v="33"/>
    <x v="49"/>
    <x v="84"/>
    <x v="1"/>
    <x v="0"/>
    <x v="0"/>
    <n v="297"/>
  </r>
  <r>
    <s v="G3ZIB3_AGGAC"/>
    <x v="604"/>
    <n v="927"/>
    <x v="2"/>
    <n v="283"/>
    <n v="486"/>
    <n v="1506"/>
    <s v="PF03135.9 CagE, TrbE, VirB family, component of type IV transporter system"/>
    <x v="0"/>
    <x v="0"/>
    <x v="1"/>
    <x v="33"/>
    <x v="49"/>
    <x v="84"/>
    <x v="1"/>
    <x v="0"/>
    <x v="0"/>
    <n v="203"/>
  </r>
  <r>
    <s v="G3ZIB3_AGGAC"/>
    <x v="604"/>
    <n v="927"/>
    <x v="0"/>
    <n v="1"/>
    <n v="84"/>
    <n v="967"/>
    <s v="PF05101.8 Type IV secretory pathway, VirB3-like protein"/>
    <x v="0"/>
    <x v="0"/>
    <x v="1"/>
    <x v="33"/>
    <x v="49"/>
    <x v="84"/>
    <x v="1"/>
    <x v="0"/>
    <x v="0"/>
    <n v="83"/>
  </r>
  <r>
    <s v="G4A6F8_AGGAC"/>
    <x v="605"/>
    <n v="923"/>
    <x v="1"/>
    <n v="549"/>
    <n v="849"/>
    <n v="6551"/>
    <s v="PF12846.2 AAA-like domain"/>
    <x v="0"/>
    <x v="0"/>
    <x v="1"/>
    <x v="33"/>
    <x v="49"/>
    <x v="84"/>
    <x v="1"/>
    <x v="0"/>
    <x v="0"/>
    <n v="300"/>
  </r>
  <r>
    <s v="G4A6F8_AGGAC"/>
    <x v="605"/>
    <n v="923"/>
    <x v="2"/>
    <n v="284"/>
    <n v="487"/>
    <n v="1506"/>
    <s v="PF03135.9 CagE, TrbE, VirB family, component of type IV transporter system"/>
    <x v="0"/>
    <x v="0"/>
    <x v="1"/>
    <x v="33"/>
    <x v="49"/>
    <x v="84"/>
    <x v="1"/>
    <x v="0"/>
    <x v="0"/>
    <n v="203"/>
  </r>
  <r>
    <s v="G4A6F8_AGGAC"/>
    <x v="605"/>
    <n v="923"/>
    <x v="8"/>
    <n v="131"/>
    <n v="269"/>
    <n v="6"/>
    <s v="PB146390"/>
    <x v="0"/>
    <x v="0"/>
    <x v="1"/>
    <x v="33"/>
    <x v="49"/>
    <x v="84"/>
    <x v="1"/>
    <x v="0"/>
    <x v="0"/>
    <n v="138"/>
  </r>
  <r>
    <s v="G4A6F8_AGGAC"/>
    <x v="605"/>
    <n v="923"/>
    <x v="0"/>
    <n v="1"/>
    <n v="89"/>
    <n v="967"/>
    <s v="PF05101.8 Type IV secretory pathway, VirB3-like protein"/>
    <x v="0"/>
    <x v="0"/>
    <x v="1"/>
    <x v="33"/>
    <x v="49"/>
    <x v="84"/>
    <x v="1"/>
    <x v="0"/>
    <x v="0"/>
    <n v="88"/>
  </r>
  <r>
    <s v="G4B3A2_AGGAC"/>
    <x v="606"/>
    <n v="72"/>
    <x v="0"/>
    <n v="1"/>
    <n v="72"/>
    <n v="967"/>
    <s v="PF05101.8 Type IV secretory pathway, VirB3-like protein"/>
    <x v="0"/>
    <x v="0"/>
    <x v="1"/>
    <x v="33"/>
    <x v="49"/>
    <x v="84"/>
    <x v="1"/>
    <x v="0"/>
    <x v="0"/>
    <n v="71"/>
  </r>
  <r>
    <s v="G4BAX5_AGGAC"/>
    <x v="607"/>
    <n v="275"/>
    <x v="0"/>
    <n v="1"/>
    <n v="83"/>
    <n v="967"/>
    <s v="PF05101.8 Type IV secretory pathway, VirB3-like protein"/>
    <x v="0"/>
    <x v="0"/>
    <x v="1"/>
    <x v="33"/>
    <x v="49"/>
    <x v="84"/>
    <x v="1"/>
    <x v="0"/>
    <x v="0"/>
    <n v="82"/>
  </r>
  <r>
    <s v="G4CSI8_9NEIS"/>
    <x v="608"/>
    <n v="143"/>
    <x v="0"/>
    <n v="9"/>
    <n v="102"/>
    <n v="967"/>
    <s v="PF05101.8 Type IV secretory pathway, VirB3-like protein"/>
    <x v="0"/>
    <x v="0"/>
    <x v="0"/>
    <x v="26"/>
    <x v="43"/>
    <x v="74"/>
    <x v="1"/>
    <x v="0"/>
    <x v="0"/>
    <n v="93"/>
  </r>
  <r>
    <s v="G4IK48_9RHIZ"/>
    <x v="609"/>
    <n v="89"/>
    <x v="0"/>
    <n v="1"/>
    <n v="87"/>
    <n v="967"/>
    <s v="PF05101.8 Type IV secretory pathway, VirB3-like protein"/>
    <x v="2"/>
    <x v="4"/>
    <x v="7"/>
    <x v="16"/>
    <x v="24"/>
    <x v="42"/>
    <x v="7"/>
    <x v="4"/>
    <x v="1"/>
    <n v="86"/>
  </r>
  <r>
    <s v="G4IRK1_9RHIZ"/>
    <x v="610"/>
    <n v="89"/>
    <x v="0"/>
    <n v="1"/>
    <n v="87"/>
    <n v="967"/>
    <s v="PF05101.8 Type IV secretory pathway, VirB3-like protein"/>
    <x v="2"/>
    <x v="4"/>
    <x v="7"/>
    <x v="16"/>
    <x v="24"/>
    <x v="42"/>
    <x v="7"/>
    <x v="4"/>
    <x v="1"/>
    <n v="86"/>
  </r>
  <r>
    <s v="G4K6L8_9RHIZ"/>
    <x v="611"/>
    <n v="90"/>
    <x v="0"/>
    <n v="1"/>
    <n v="87"/>
    <n v="967"/>
    <s v="PF05101.8 Type IV secretory pathway, VirB3-like protein"/>
    <x v="2"/>
    <x v="4"/>
    <x v="7"/>
    <x v="16"/>
    <x v="24"/>
    <x v="42"/>
    <x v="7"/>
    <x v="4"/>
    <x v="1"/>
    <n v="86"/>
  </r>
  <r>
    <s v="G4K6U6_9RHIZ"/>
    <x v="612"/>
    <n v="108"/>
    <x v="0"/>
    <n v="1"/>
    <n v="91"/>
    <n v="967"/>
    <s v="PF05101.8 Type IV secretory pathway, VirB3-like protein"/>
    <x v="2"/>
    <x v="4"/>
    <x v="7"/>
    <x v="16"/>
    <x v="24"/>
    <x v="42"/>
    <x v="7"/>
    <x v="4"/>
    <x v="1"/>
    <n v="90"/>
  </r>
  <r>
    <s v="G4KM22_RICJY"/>
    <x v="613"/>
    <n v="95"/>
    <x v="0"/>
    <n v="1"/>
    <n v="91"/>
    <n v="967"/>
    <s v="PF05101.8 Type IV secretory pathway, VirB3-like protein"/>
    <x v="0"/>
    <x v="0"/>
    <x v="2"/>
    <x v="11"/>
    <x v="13"/>
    <x v="21"/>
    <x v="5"/>
    <x v="3"/>
    <x v="0"/>
    <n v="90"/>
  </r>
  <r>
    <s v="G4LIV7_PSEAI"/>
    <x v="614"/>
    <n v="89"/>
    <x v="0"/>
    <n v="1"/>
    <n v="87"/>
    <n v="967"/>
    <s v="PF05101.8 Type IV secretory pathway, VirB3-like protein"/>
    <x v="0"/>
    <x v="0"/>
    <x v="1"/>
    <x v="6"/>
    <x v="7"/>
    <x v="9"/>
    <x v="1"/>
    <x v="0"/>
    <x v="0"/>
    <n v="86"/>
  </r>
  <r>
    <s v="G4PJU9_BRUML"/>
    <x v="615"/>
    <n v="116"/>
    <x v="0"/>
    <n v="1"/>
    <n v="102"/>
    <n v="967"/>
    <s v="PF05101.8 Type IV secretory pathway, VirB3-like protein"/>
    <x v="0"/>
    <x v="0"/>
    <x v="2"/>
    <x v="10"/>
    <x v="19"/>
    <x v="26"/>
    <x v="1"/>
    <x v="0"/>
    <x v="0"/>
    <n v="101"/>
  </r>
  <r>
    <s v="G4RAT7_PELHB"/>
    <x v="616"/>
    <n v="89"/>
    <x v="0"/>
    <n v="1"/>
    <n v="87"/>
    <n v="967"/>
    <s v="PF05101.8 Type IV secretory pathway, VirB3-like protein"/>
    <x v="0"/>
    <x v="0"/>
    <x v="2"/>
    <x v="10"/>
    <x v="56"/>
    <x v="122"/>
    <x v="1"/>
    <x v="0"/>
    <x v="0"/>
    <n v="86"/>
  </r>
  <r>
    <s v="G4RD02_PELHB"/>
    <x v="617"/>
    <n v="85"/>
    <x v="0"/>
    <n v="1"/>
    <n v="85"/>
    <n v="967"/>
    <s v="PF05101.8 Type IV secretory pathway, VirB3-like protein"/>
    <x v="0"/>
    <x v="0"/>
    <x v="2"/>
    <x v="10"/>
    <x v="56"/>
    <x v="122"/>
    <x v="1"/>
    <x v="0"/>
    <x v="0"/>
    <n v="84"/>
  </r>
  <r>
    <s v="G4T4I6_META2"/>
    <x v="618"/>
    <n v="103"/>
    <x v="0"/>
    <n v="1"/>
    <n v="87"/>
    <n v="967"/>
    <s v="PF05101.8 Type IV secretory pathway, VirB3-like protein"/>
    <x v="0"/>
    <x v="0"/>
    <x v="1"/>
    <x v="40"/>
    <x v="68"/>
    <x v="123"/>
    <x v="1"/>
    <x v="0"/>
    <x v="0"/>
    <n v="86"/>
  </r>
  <r>
    <s v="G5GMA6_9FIRM"/>
    <x v="619"/>
    <n v="90"/>
    <x v="0"/>
    <n v="1"/>
    <n v="90"/>
    <n v="967"/>
    <s v="PF05101.8 Type IV secretory pathway, VirB3-like protein"/>
    <x v="0"/>
    <x v="10"/>
    <x v="13"/>
    <x v="36"/>
    <x v="57"/>
    <x v="97"/>
    <x v="1"/>
    <x v="0"/>
    <x v="0"/>
    <n v="89"/>
  </r>
  <r>
    <s v="G5GZ47_FUSNP"/>
    <x v="620"/>
    <n v="95"/>
    <x v="0"/>
    <n v="1"/>
    <n v="95"/>
    <n v="967"/>
    <s v="PF05101.8 Type IV secretory pathway, VirB3-like protein"/>
    <x v="2"/>
    <x v="4"/>
    <x v="7"/>
    <x v="16"/>
    <x v="24"/>
    <x v="42"/>
    <x v="7"/>
    <x v="4"/>
    <x v="1"/>
    <n v="94"/>
  </r>
  <r>
    <s v="G5Q9J4_SALMO"/>
    <x v="621"/>
    <n v="104"/>
    <x v="0"/>
    <n v="32"/>
    <n v="102"/>
    <n v="967"/>
    <s v="PF05101.8 Type IV secretory pathway, VirB3-like protein"/>
    <x v="0"/>
    <x v="0"/>
    <x v="1"/>
    <x v="9"/>
    <x v="11"/>
    <x v="34"/>
    <x v="1"/>
    <x v="0"/>
    <x v="0"/>
    <n v="70"/>
  </r>
  <r>
    <s v="G5QCI4_SALMO"/>
    <x v="622"/>
    <n v="105"/>
    <x v="0"/>
    <n v="1"/>
    <n v="90"/>
    <n v="967"/>
    <s v="PF05101.8 Type IV secretory pathway, VirB3-like protein"/>
    <x v="0"/>
    <x v="0"/>
    <x v="1"/>
    <x v="9"/>
    <x v="11"/>
    <x v="34"/>
    <x v="1"/>
    <x v="0"/>
    <x v="0"/>
    <n v="89"/>
  </r>
  <r>
    <s v="G5SXF4_HAEHA"/>
    <x v="623"/>
    <n v="40"/>
    <x v="0"/>
    <n v="1"/>
    <n v="40"/>
    <n v="967"/>
    <s v="PF05101.8 Type IV secretory pathway, VirB3-like protein"/>
    <x v="0"/>
    <x v="0"/>
    <x v="1"/>
    <x v="33"/>
    <x v="49"/>
    <x v="116"/>
    <x v="1"/>
    <x v="0"/>
    <x v="0"/>
    <n v="39"/>
  </r>
  <r>
    <s v="G6C5A4_9FUSO"/>
    <x v="624"/>
    <n v="88"/>
    <x v="0"/>
    <n v="1"/>
    <n v="88"/>
    <n v="967"/>
    <s v="PF05101.8 Type IV secretory pathway, VirB3-like protein"/>
    <x v="0"/>
    <x v="2"/>
    <x v="5"/>
    <x v="14"/>
    <x v="17"/>
    <x v="7"/>
    <x v="1"/>
    <x v="0"/>
    <x v="0"/>
    <n v="87"/>
  </r>
  <r>
    <s v="G6EA08_9SPHN"/>
    <x v="625"/>
    <n v="93"/>
    <x v="0"/>
    <n v="1"/>
    <n v="89"/>
    <n v="967"/>
    <s v="PF05101.8 Type IV secretory pathway, VirB3-like protein"/>
    <x v="0"/>
    <x v="0"/>
    <x v="2"/>
    <x v="7"/>
    <x v="18"/>
    <x v="114"/>
    <x v="1"/>
    <x v="0"/>
    <x v="0"/>
    <n v="88"/>
  </r>
  <r>
    <s v="G6ELD7_9SPHN"/>
    <x v="626"/>
    <n v="114"/>
    <x v="0"/>
    <n v="1"/>
    <n v="94"/>
    <n v="967"/>
    <s v="PF05101.8 Type IV secretory pathway, VirB3-like protein"/>
    <x v="0"/>
    <x v="0"/>
    <x v="2"/>
    <x v="7"/>
    <x v="18"/>
    <x v="114"/>
    <x v="1"/>
    <x v="0"/>
    <x v="0"/>
    <n v="93"/>
  </r>
  <r>
    <s v="G6IE57_9DELT"/>
    <x v="627"/>
    <n v="907"/>
    <x v="1"/>
    <n v="549"/>
    <n v="829"/>
    <n v="6551"/>
    <s v="PF12846.2 AAA-like domain"/>
    <x v="2"/>
    <x v="4"/>
    <x v="7"/>
    <x v="16"/>
    <x v="24"/>
    <x v="42"/>
    <x v="7"/>
    <x v="4"/>
    <x v="1"/>
    <n v="280"/>
  </r>
  <r>
    <s v="G6IE57_9DELT"/>
    <x v="627"/>
    <n v="907"/>
    <x v="2"/>
    <n v="276"/>
    <n v="492"/>
    <n v="1506"/>
    <s v="PF03135.9 CagE, TrbE, VirB family, component of type IV transporter system"/>
    <x v="2"/>
    <x v="4"/>
    <x v="7"/>
    <x v="16"/>
    <x v="24"/>
    <x v="42"/>
    <x v="7"/>
    <x v="4"/>
    <x v="1"/>
    <n v="216"/>
  </r>
  <r>
    <s v="G6IE57_9DELT"/>
    <x v="627"/>
    <n v="907"/>
    <x v="0"/>
    <n v="1"/>
    <n v="86"/>
    <n v="967"/>
    <s v="PF05101.8 Type IV secretory pathway, VirB3-like protein"/>
    <x v="2"/>
    <x v="4"/>
    <x v="7"/>
    <x v="16"/>
    <x v="24"/>
    <x v="42"/>
    <x v="7"/>
    <x v="4"/>
    <x v="1"/>
    <n v="85"/>
  </r>
  <r>
    <s v="G6IEB0_9DELT"/>
    <x v="628"/>
    <n v="262"/>
    <x v="0"/>
    <n v="1"/>
    <n v="86"/>
    <n v="967"/>
    <s v="PF05101.8 Type IV secretory pathway, VirB3-like protein"/>
    <x v="2"/>
    <x v="4"/>
    <x v="7"/>
    <x v="16"/>
    <x v="24"/>
    <x v="42"/>
    <x v="7"/>
    <x v="4"/>
    <x v="1"/>
    <n v="85"/>
  </r>
  <r>
    <s v="G6ILU9_9DELT"/>
    <x v="629"/>
    <n v="93"/>
    <x v="0"/>
    <n v="1"/>
    <n v="86"/>
    <n v="967"/>
    <s v="PF05101.8 Type IV secretory pathway, VirB3-like protein"/>
    <x v="2"/>
    <x v="4"/>
    <x v="7"/>
    <x v="16"/>
    <x v="24"/>
    <x v="42"/>
    <x v="7"/>
    <x v="4"/>
    <x v="1"/>
    <n v="85"/>
  </r>
  <r>
    <s v="G6XM47_9PROT"/>
    <x v="630"/>
    <n v="94"/>
    <x v="0"/>
    <n v="5"/>
    <n v="94"/>
    <n v="967"/>
    <s v="PF05101.8 Type IV secretory pathway, VirB3-like protein"/>
    <x v="0"/>
    <x v="0"/>
    <x v="2"/>
    <x v="12"/>
    <x v="15"/>
    <x v="124"/>
    <x v="1"/>
    <x v="0"/>
    <x v="0"/>
    <n v="89"/>
  </r>
  <r>
    <s v="G6Y1V0_RHIRD"/>
    <x v="631"/>
    <n v="99"/>
    <x v="0"/>
    <n v="1"/>
    <n v="92"/>
    <n v="967"/>
    <s v="PF05101.8 Type IV secretory pathway, VirB3-like protein"/>
    <x v="0"/>
    <x v="0"/>
    <x v="2"/>
    <x v="10"/>
    <x v="12"/>
    <x v="27"/>
    <x v="4"/>
    <x v="1"/>
    <x v="0"/>
    <n v="91"/>
  </r>
  <r>
    <s v="G6YJ71_9RHIZ"/>
    <x v="632"/>
    <n v="105"/>
    <x v="0"/>
    <n v="6"/>
    <n v="101"/>
    <n v="967"/>
    <s v="PF05101.8 Type IV secretory pathway, VirB3-like protein"/>
    <x v="0"/>
    <x v="0"/>
    <x v="2"/>
    <x v="10"/>
    <x v="62"/>
    <x v="105"/>
    <x v="1"/>
    <x v="0"/>
    <x v="0"/>
    <n v="95"/>
  </r>
  <r>
    <s v="G7QB62_9DELT"/>
    <x v="633"/>
    <n v="92"/>
    <x v="0"/>
    <n v="1"/>
    <n v="85"/>
    <n v="967"/>
    <s v="PF05101.8 Type IV secretory pathway, VirB3-like protein"/>
    <x v="0"/>
    <x v="0"/>
    <x v="9"/>
    <x v="27"/>
    <x v="44"/>
    <x v="75"/>
    <x v="1"/>
    <x v="0"/>
    <x v="0"/>
    <n v="84"/>
  </r>
  <r>
    <s v="G7UNQ7_PSEUP"/>
    <x v="634"/>
    <n v="94"/>
    <x v="0"/>
    <n v="1"/>
    <n v="92"/>
    <n v="967"/>
    <s v="PF05101.8 Type IV secretory pathway, VirB3-like protein"/>
    <x v="0"/>
    <x v="0"/>
    <x v="1"/>
    <x v="17"/>
    <x v="27"/>
    <x v="125"/>
    <x v="1"/>
    <x v="0"/>
    <x v="0"/>
    <n v="91"/>
  </r>
  <r>
    <s v="G8GYF9_ECOLX"/>
    <x v="635"/>
    <n v="915"/>
    <x v="1"/>
    <n v="535"/>
    <n v="835"/>
    <n v="6551"/>
    <s v="PF12846.2 AAA-like domain"/>
    <x v="0"/>
    <x v="0"/>
    <x v="1"/>
    <x v="9"/>
    <x v="11"/>
    <x v="49"/>
    <x v="1"/>
    <x v="0"/>
    <x v="0"/>
    <n v="300"/>
  </r>
  <r>
    <s v="G8GYF9_ECOLX"/>
    <x v="635"/>
    <n v="915"/>
    <x v="2"/>
    <n v="269"/>
    <n v="472"/>
    <n v="1506"/>
    <s v="PF03135.9 CagE, TrbE, VirB family, component of type IV transporter system"/>
    <x v="0"/>
    <x v="0"/>
    <x v="1"/>
    <x v="9"/>
    <x v="11"/>
    <x v="49"/>
    <x v="1"/>
    <x v="0"/>
    <x v="0"/>
    <n v="203"/>
  </r>
  <r>
    <s v="G8GYF9_ECOLX"/>
    <x v="635"/>
    <n v="915"/>
    <x v="0"/>
    <n v="1"/>
    <n v="84"/>
    <n v="967"/>
    <s v="PF05101.8 Type IV secretory pathway, VirB3-like protein"/>
    <x v="0"/>
    <x v="0"/>
    <x v="1"/>
    <x v="9"/>
    <x v="11"/>
    <x v="49"/>
    <x v="1"/>
    <x v="0"/>
    <x v="0"/>
    <n v="83"/>
  </r>
  <r>
    <s v="G8L9E6_RICS1"/>
    <x v="636"/>
    <n v="95"/>
    <x v="0"/>
    <n v="1"/>
    <n v="91"/>
    <n v="967"/>
    <s v="PF05101.8 Type IV secretory pathway, VirB3-like protein"/>
    <x v="0"/>
    <x v="0"/>
    <x v="2"/>
    <x v="11"/>
    <x v="13"/>
    <x v="21"/>
    <x v="5"/>
    <x v="3"/>
    <x v="0"/>
    <n v="90"/>
  </r>
  <r>
    <s v="G8MQK5_9BURK"/>
    <x v="637"/>
    <n v="100"/>
    <x v="0"/>
    <n v="1"/>
    <n v="95"/>
    <n v="967"/>
    <s v="PF05101.8 Type IV secretory pathway, VirB3-like protein"/>
    <x v="0"/>
    <x v="0"/>
    <x v="0"/>
    <x v="0"/>
    <x v="0"/>
    <x v="50"/>
    <x v="1"/>
    <x v="0"/>
    <x v="0"/>
    <n v="94"/>
  </r>
  <r>
    <s v="G8MTW2_AGGAC"/>
    <x v="638"/>
    <n v="923"/>
    <x v="1"/>
    <n v="549"/>
    <n v="849"/>
    <n v="6551"/>
    <s v="PF12846.2 AAA-like domain"/>
    <x v="0"/>
    <x v="0"/>
    <x v="1"/>
    <x v="33"/>
    <x v="49"/>
    <x v="84"/>
    <x v="1"/>
    <x v="0"/>
    <x v="0"/>
    <n v="300"/>
  </r>
  <r>
    <s v="G8MTW2_AGGAC"/>
    <x v="638"/>
    <n v="923"/>
    <x v="2"/>
    <n v="284"/>
    <n v="487"/>
    <n v="1506"/>
    <s v="PF03135.9 CagE, TrbE, VirB family, component of type IV transporter system"/>
    <x v="0"/>
    <x v="0"/>
    <x v="1"/>
    <x v="33"/>
    <x v="49"/>
    <x v="84"/>
    <x v="1"/>
    <x v="0"/>
    <x v="0"/>
    <n v="203"/>
  </r>
  <r>
    <s v="G8MTW2_AGGAC"/>
    <x v="638"/>
    <n v="923"/>
    <x v="8"/>
    <n v="131"/>
    <n v="269"/>
    <n v="6"/>
    <s v="PB146390"/>
    <x v="0"/>
    <x v="0"/>
    <x v="1"/>
    <x v="33"/>
    <x v="49"/>
    <x v="84"/>
    <x v="1"/>
    <x v="0"/>
    <x v="0"/>
    <n v="138"/>
  </r>
  <r>
    <s v="G8MTW2_AGGAC"/>
    <x v="638"/>
    <n v="923"/>
    <x v="0"/>
    <n v="1"/>
    <n v="89"/>
    <n v="967"/>
    <s v="PF05101.8 Type IV secretory pathway, VirB3-like protein"/>
    <x v="0"/>
    <x v="0"/>
    <x v="1"/>
    <x v="33"/>
    <x v="49"/>
    <x v="84"/>
    <x v="1"/>
    <x v="0"/>
    <x v="0"/>
    <n v="88"/>
  </r>
  <r>
    <s v="G8NL62_BRUSS"/>
    <x v="639"/>
    <n v="116"/>
    <x v="0"/>
    <n v="1"/>
    <n v="102"/>
    <n v="967"/>
    <s v="PF05101.8 Type IV secretory pathway, VirB3-like protein"/>
    <x v="0"/>
    <x v="0"/>
    <x v="2"/>
    <x v="10"/>
    <x v="19"/>
    <x v="26"/>
    <x v="1"/>
    <x v="0"/>
    <x v="0"/>
    <n v="101"/>
  </r>
  <r>
    <s v="G8SUL1_BRUCA"/>
    <x v="640"/>
    <n v="82"/>
    <x v="0"/>
    <n v="1"/>
    <n v="68"/>
    <n v="967"/>
    <s v="PF05101.8 Type IV secretory pathway, VirB3-like protein"/>
    <x v="0"/>
    <x v="0"/>
    <x v="2"/>
    <x v="10"/>
    <x v="19"/>
    <x v="26"/>
    <x v="1"/>
    <x v="0"/>
    <x v="0"/>
    <n v="67"/>
  </r>
  <r>
    <s v="G8T3C1_BRUAO"/>
    <x v="641"/>
    <n v="82"/>
    <x v="0"/>
    <n v="1"/>
    <n v="68"/>
    <n v="967"/>
    <s v="PF05101.8 Type IV secretory pathway, VirB3-like protein"/>
    <x v="0"/>
    <x v="0"/>
    <x v="2"/>
    <x v="10"/>
    <x v="19"/>
    <x v="26"/>
    <x v="1"/>
    <x v="0"/>
    <x v="0"/>
    <n v="67"/>
  </r>
  <r>
    <s v="G8VYZ0_KLEPN"/>
    <x v="642"/>
    <n v="912"/>
    <x v="1"/>
    <n v="532"/>
    <n v="832"/>
    <n v="6551"/>
    <s v="PF12846.2 AAA-like domain"/>
    <x v="2"/>
    <x v="4"/>
    <x v="7"/>
    <x v="16"/>
    <x v="24"/>
    <x v="42"/>
    <x v="7"/>
    <x v="4"/>
    <x v="1"/>
    <n v="300"/>
  </r>
  <r>
    <s v="G8VYZ0_KLEPN"/>
    <x v="642"/>
    <n v="912"/>
    <x v="2"/>
    <n v="267"/>
    <n v="470"/>
    <n v="1506"/>
    <s v="PF03135.9 CagE, TrbE, VirB family, component of type IV transporter system"/>
    <x v="2"/>
    <x v="4"/>
    <x v="7"/>
    <x v="16"/>
    <x v="24"/>
    <x v="42"/>
    <x v="7"/>
    <x v="4"/>
    <x v="1"/>
    <n v="203"/>
  </r>
  <r>
    <s v="G8VYZ0_KLEPN"/>
    <x v="642"/>
    <n v="912"/>
    <x v="3"/>
    <n v="85"/>
    <n v="166"/>
    <n v="22"/>
    <s v="PB038440"/>
    <x v="2"/>
    <x v="4"/>
    <x v="7"/>
    <x v="16"/>
    <x v="24"/>
    <x v="42"/>
    <x v="7"/>
    <x v="4"/>
    <x v="1"/>
    <n v="81"/>
  </r>
  <r>
    <s v="G8VYZ0_KLEPN"/>
    <x v="642"/>
    <n v="912"/>
    <x v="0"/>
    <n v="1"/>
    <n v="84"/>
    <n v="967"/>
    <s v="PF05101.8 Type IV secretory pathway, VirB3-like protein"/>
    <x v="2"/>
    <x v="4"/>
    <x v="7"/>
    <x v="16"/>
    <x v="24"/>
    <x v="42"/>
    <x v="7"/>
    <x v="4"/>
    <x v="1"/>
    <n v="83"/>
  </r>
  <r>
    <s v="G8W8H3_KLEOK"/>
    <x v="643"/>
    <n v="915"/>
    <x v="1"/>
    <n v="534"/>
    <n v="835"/>
    <n v="6551"/>
    <s v="PF12846.2 AAA-like domain"/>
    <x v="0"/>
    <x v="0"/>
    <x v="1"/>
    <x v="9"/>
    <x v="11"/>
    <x v="18"/>
    <x v="1"/>
    <x v="0"/>
    <x v="0"/>
    <n v="301"/>
  </r>
  <r>
    <s v="G8W8H3_KLEOK"/>
    <x v="643"/>
    <n v="915"/>
    <x v="2"/>
    <n v="269"/>
    <n v="472"/>
    <n v="1506"/>
    <s v="PF03135.9 CagE, TrbE, VirB family, component of type IV transporter system"/>
    <x v="0"/>
    <x v="0"/>
    <x v="1"/>
    <x v="9"/>
    <x v="11"/>
    <x v="18"/>
    <x v="1"/>
    <x v="0"/>
    <x v="0"/>
    <n v="203"/>
  </r>
  <r>
    <s v="G8W8H3_KLEOK"/>
    <x v="643"/>
    <n v="915"/>
    <x v="0"/>
    <n v="1"/>
    <n v="84"/>
    <n v="967"/>
    <s v="PF05101.8 Type IV secretory pathway, VirB3-like protein"/>
    <x v="0"/>
    <x v="0"/>
    <x v="1"/>
    <x v="9"/>
    <x v="11"/>
    <x v="18"/>
    <x v="1"/>
    <x v="0"/>
    <x v="0"/>
    <n v="83"/>
  </r>
  <r>
    <s v="G9ABZ9_RHIFH"/>
    <x v="644"/>
    <n v="99"/>
    <x v="0"/>
    <n v="1"/>
    <n v="95"/>
    <n v="967"/>
    <s v="PF05101.8 Type IV secretory pathway, VirB3-like protein"/>
    <x v="0"/>
    <x v="0"/>
    <x v="2"/>
    <x v="10"/>
    <x v="12"/>
    <x v="19"/>
    <x v="2"/>
    <x v="0"/>
    <x v="0"/>
    <n v="94"/>
  </r>
  <r>
    <s v="G9ADB8_RHIFH"/>
    <x v="645"/>
    <n v="113"/>
    <x v="0"/>
    <n v="1"/>
    <n v="94"/>
    <n v="967"/>
    <s v="PF05101.8 Type IV secretory pathway, VirB3-like protein"/>
    <x v="0"/>
    <x v="0"/>
    <x v="2"/>
    <x v="10"/>
    <x v="12"/>
    <x v="19"/>
    <x v="2"/>
    <x v="0"/>
    <x v="0"/>
    <n v="93"/>
  </r>
  <r>
    <s v="G9AE28_RHIFH"/>
    <x v="646"/>
    <n v="99"/>
    <x v="0"/>
    <n v="1"/>
    <n v="92"/>
    <n v="967"/>
    <s v="PF05101.8 Type IV secretory pathway, VirB3-like protein"/>
    <x v="0"/>
    <x v="0"/>
    <x v="2"/>
    <x v="10"/>
    <x v="12"/>
    <x v="19"/>
    <x v="2"/>
    <x v="0"/>
    <x v="0"/>
    <n v="91"/>
  </r>
  <r>
    <s v="G9AI60_RHIFH"/>
    <x v="647"/>
    <n v="113"/>
    <x v="0"/>
    <n v="1"/>
    <n v="94"/>
    <n v="967"/>
    <s v="PF05101.8 Type IV secretory pathway, VirB3-like protein"/>
    <x v="0"/>
    <x v="0"/>
    <x v="2"/>
    <x v="10"/>
    <x v="12"/>
    <x v="19"/>
    <x v="2"/>
    <x v="0"/>
    <x v="0"/>
    <n v="93"/>
  </r>
  <r>
    <s v="G9C9C2_COMTE"/>
    <x v="648"/>
    <n v="103"/>
    <x v="0"/>
    <n v="1"/>
    <n v="87"/>
    <n v="967"/>
    <s v="PF05101.8 Type IV secretory pathway, VirB3-like protein"/>
    <x v="0"/>
    <x v="0"/>
    <x v="0"/>
    <x v="0"/>
    <x v="3"/>
    <x v="33"/>
    <x v="1"/>
    <x v="0"/>
    <x v="0"/>
    <n v="86"/>
  </r>
  <r>
    <s v="G9C9J8_DELAC"/>
    <x v="649"/>
    <n v="85"/>
    <x v="0"/>
    <n v="1"/>
    <n v="69"/>
    <n v="967"/>
    <s v="PF05101.8 Type IV secretory pathway, VirB3-like protein"/>
    <x v="0"/>
    <x v="0"/>
    <x v="0"/>
    <x v="0"/>
    <x v="3"/>
    <x v="40"/>
    <x v="1"/>
    <x v="0"/>
    <x v="0"/>
    <n v="68"/>
  </r>
  <r>
    <s v="G9C9T2_COMTE"/>
    <x v="650"/>
    <n v="85"/>
    <x v="0"/>
    <n v="1"/>
    <n v="69"/>
    <n v="967"/>
    <s v="PF05101.8 Type IV secretory pathway, VirB3-like protein"/>
    <x v="0"/>
    <x v="0"/>
    <x v="0"/>
    <x v="0"/>
    <x v="3"/>
    <x v="33"/>
    <x v="1"/>
    <x v="0"/>
    <x v="0"/>
    <n v="68"/>
  </r>
  <r>
    <s v="G9CA17_DELAC"/>
    <x v="651"/>
    <n v="103"/>
    <x v="0"/>
    <n v="1"/>
    <n v="87"/>
    <n v="967"/>
    <s v="PF05101.8 Type IV secretory pathway, VirB3-like protein"/>
    <x v="0"/>
    <x v="0"/>
    <x v="0"/>
    <x v="0"/>
    <x v="3"/>
    <x v="40"/>
    <x v="1"/>
    <x v="0"/>
    <x v="0"/>
    <n v="86"/>
  </r>
  <r>
    <s v="G9EPD7_9GAMM"/>
    <x v="652"/>
    <n v="81"/>
    <x v="0"/>
    <n v="1"/>
    <n v="69"/>
    <n v="967"/>
    <s v="PF05101.8 Type IV secretory pathway, VirB3-like protein"/>
    <x v="0"/>
    <x v="0"/>
    <x v="1"/>
    <x v="13"/>
    <x v="16"/>
    <x v="24"/>
    <x v="1"/>
    <x v="0"/>
    <x v="0"/>
    <n v="68"/>
  </r>
  <r>
    <s v="G9FB48_9BACT"/>
    <x v="653"/>
    <n v="103"/>
    <x v="0"/>
    <n v="1"/>
    <n v="87"/>
    <n v="967"/>
    <s v="PF05101.8 Type IV secretory pathway, VirB3-like protein"/>
    <x v="0"/>
    <x v="6"/>
    <x v="6"/>
    <x v="15"/>
    <x v="20"/>
    <x v="7"/>
    <x v="1"/>
    <x v="0"/>
    <x v="0"/>
    <n v="86"/>
  </r>
  <r>
    <s v="G9FBS3_9BACT"/>
    <x v="654"/>
    <n v="85"/>
    <x v="0"/>
    <n v="1"/>
    <n v="69"/>
    <n v="967"/>
    <s v="PF05101.8 Type IV secretory pathway, VirB3-like protein"/>
    <x v="0"/>
    <x v="6"/>
    <x v="6"/>
    <x v="15"/>
    <x v="20"/>
    <x v="7"/>
    <x v="1"/>
    <x v="0"/>
    <x v="0"/>
    <n v="68"/>
  </r>
  <r>
    <s v="G9G733_KLEPN"/>
    <x v="655"/>
    <n v="917"/>
    <x v="1"/>
    <n v="538"/>
    <n v="832"/>
    <n v="6551"/>
    <s v="PF12846.2 AAA-like domain"/>
    <x v="0"/>
    <x v="0"/>
    <x v="1"/>
    <x v="9"/>
    <x v="11"/>
    <x v="18"/>
    <x v="1"/>
    <x v="0"/>
    <x v="0"/>
    <n v="294"/>
  </r>
  <r>
    <s v="G9G733_KLEPN"/>
    <x v="655"/>
    <n v="917"/>
    <x v="2"/>
    <n v="271"/>
    <n v="474"/>
    <n v="1506"/>
    <s v="PF03135.9 CagE, TrbE, VirB family, component of type IV transporter system"/>
    <x v="0"/>
    <x v="0"/>
    <x v="1"/>
    <x v="9"/>
    <x v="11"/>
    <x v="18"/>
    <x v="1"/>
    <x v="0"/>
    <x v="0"/>
    <n v="203"/>
  </r>
  <r>
    <s v="G9G733_KLEPN"/>
    <x v="655"/>
    <n v="917"/>
    <x v="0"/>
    <n v="1"/>
    <n v="86"/>
    <n v="967"/>
    <s v="PF05101.8 Type IV secretory pathway, VirB3-like protein"/>
    <x v="0"/>
    <x v="0"/>
    <x v="1"/>
    <x v="9"/>
    <x v="11"/>
    <x v="18"/>
    <x v="1"/>
    <x v="0"/>
    <x v="0"/>
    <n v="85"/>
  </r>
  <r>
    <s v="G9G7N1_9PSED"/>
    <x v="656"/>
    <n v="97"/>
    <x v="0"/>
    <n v="1"/>
    <n v="92"/>
    <n v="967"/>
    <s v="PF05101.8 Type IV secretory pathway, VirB3-like protein"/>
    <x v="0"/>
    <x v="0"/>
    <x v="1"/>
    <x v="6"/>
    <x v="7"/>
    <x v="9"/>
    <x v="1"/>
    <x v="0"/>
    <x v="0"/>
    <n v="91"/>
  </r>
  <r>
    <s v="G9RMI1_9ENTR"/>
    <x v="657"/>
    <n v="912"/>
    <x v="1"/>
    <n v="532"/>
    <n v="828"/>
    <n v="6551"/>
    <s v="PF12846.2 AAA-like domain"/>
    <x v="0"/>
    <x v="0"/>
    <x v="1"/>
    <x v="9"/>
    <x v="11"/>
    <x v="18"/>
    <x v="1"/>
    <x v="0"/>
    <x v="0"/>
    <n v="296"/>
  </r>
  <r>
    <s v="G9RMI1_9ENTR"/>
    <x v="657"/>
    <n v="912"/>
    <x v="2"/>
    <n v="267"/>
    <n v="470"/>
    <n v="1506"/>
    <s v="PF03135.9 CagE, TrbE, VirB family, component of type IV transporter system"/>
    <x v="0"/>
    <x v="0"/>
    <x v="1"/>
    <x v="9"/>
    <x v="11"/>
    <x v="18"/>
    <x v="1"/>
    <x v="0"/>
    <x v="0"/>
    <n v="203"/>
  </r>
  <r>
    <s v="G9RMI1_9ENTR"/>
    <x v="657"/>
    <n v="912"/>
    <x v="3"/>
    <n v="85"/>
    <n v="166"/>
    <n v="22"/>
    <s v="PB038440"/>
    <x v="0"/>
    <x v="0"/>
    <x v="1"/>
    <x v="9"/>
    <x v="11"/>
    <x v="18"/>
    <x v="1"/>
    <x v="0"/>
    <x v="0"/>
    <n v="81"/>
  </r>
  <r>
    <s v="G9RMI1_9ENTR"/>
    <x v="657"/>
    <n v="912"/>
    <x v="0"/>
    <n v="1"/>
    <n v="84"/>
    <n v="967"/>
    <s v="PF05101.8 Type IV secretory pathway, VirB3-like protein"/>
    <x v="0"/>
    <x v="0"/>
    <x v="1"/>
    <x v="9"/>
    <x v="11"/>
    <x v="18"/>
    <x v="1"/>
    <x v="0"/>
    <x v="0"/>
    <n v="83"/>
  </r>
  <r>
    <s v="G9SDQ8_CITFR"/>
    <x v="658"/>
    <n v="104"/>
    <x v="0"/>
    <n v="1"/>
    <n v="94"/>
    <n v="967"/>
    <s v="PF05101.8 Type IV secretory pathway, VirB3-like protein"/>
    <x v="0"/>
    <x v="0"/>
    <x v="1"/>
    <x v="9"/>
    <x v="11"/>
    <x v="126"/>
    <x v="18"/>
    <x v="0"/>
    <x v="0"/>
    <n v="93"/>
  </r>
  <r>
    <s v="G9ZDC4_9GAMM"/>
    <x v="659"/>
    <n v="111"/>
    <x v="0"/>
    <n v="1"/>
    <n v="100"/>
    <n v="967"/>
    <s v="PF05101.8 Type IV secretory pathway, VirB3-like protein"/>
    <x v="0"/>
    <x v="0"/>
    <x v="1"/>
    <x v="41"/>
    <x v="69"/>
    <x v="127"/>
    <x v="1"/>
    <x v="0"/>
    <x v="0"/>
    <n v="99"/>
  </r>
  <r>
    <s v="H0BVL2_9BURK"/>
    <x v="660"/>
    <n v="113"/>
    <x v="0"/>
    <n v="1"/>
    <n v="97"/>
    <n v="967"/>
    <s v="PF05101.8 Type IV secretory pathway, VirB3-like protein"/>
    <x v="0"/>
    <x v="0"/>
    <x v="0"/>
    <x v="0"/>
    <x v="3"/>
    <x v="3"/>
    <x v="1"/>
    <x v="0"/>
    <x v="0"/>
    <n v="96"/>
  </r>
  <r>
    <s v="H0C096_9BURK"/>
    <x v="661"/>
    <n v="90"/>
    <x v="0"/>
    <n v="1"/>
    <n v="88"/>
    <n v="967"/>
    <s v="PF05101.8 Type IV secretory pathway, VirB3-like protein"/>
    <x v="0"/>
    <x v="0"/>
    <x v="0"/>
    <x v="0"/>
    <x v="3"/>
    <x v="3"/>
    <x v="1"/>
    <x v="0"/>
    <x v="0"/>
    <n v="87"/>
  </r>
  <r>
    <s v="H0FVD3_RHIML"/>
    <x v="662"/>
    <n v="113"/>
    <x v="0"/>
    <n v="1"/>
    <n v="94"/>
    <n v="967"/>
    <s v="PF05101.8 Type IV secretory pathway, VirB3-like protein"/>
    <x v="0"/>
    <x v="0"/>
    <x v="2"/>
    <x v="10"/>
    <x v="12"/>
    <x v="19"/>
    <x v="2"/>
    <x v="0"/>
    <x v="0"/>
    <n v="93"/>
  </r>
  <r>
    <s v="H0GAT7_RHIML"/>
    <x v="663"/>
    <n v="108"/>
    <x v="0"/>
    <n v="1"/>
    <n v="91"/>
    <n v="967"/>
    <s v="PF05101.8 Type IV secretory pathway, VirB3-like protein"/>
    <x v="0"/>
    <x v="0"/>
    <x v="2"/>
    <x v="10"/>
    <x v="12"/>
    <x v="19"/>
    <x v="2"/>
    <x v="0"/>
    <x v="0"/>
    <n v="90"/>
  </r>
  <r>
    <s v="H0HEF2_RHIRD"/>
    <x v="664"/>
    <n v="113"/>
    <x v="0"/>
    <n v="1"/>
    <n v="94"/>
    <n v="967"/>
    <s v="PF05101.8 Type IV secretory pathway, VirB3-like protein"/>
    <x v="0"/>
    <x v="0"/>
    <x v="2"/>
    <x v="10"/>
    <x v="12"/>
    <x v="27"/>
    <x v="4"/>
    <x v="1"/>
    <x v="0"/>
    <n v="93"/>
  </r>
  <r>
    <s v="H0HH05_RHIRD"/>
    <x v="665"/>
    <n v="99"/>
    <x v="0"/>
    <n v="1"/>
    <n v="92"/>
    <n v="967"/>
    <s v="PF05101.8 Type IV secretory pathway, VirB3-like protein"/>
    <x v="0"/>
    <x v="0"/>
    <x v="2"/>
    <x v="10"/>
    <x v="12"/>
    <x v="27"/>
    <x v="4"/>
    <x v="1"/>
    <x v="0"/>
    <n v="91"/>
  </r>
  <r>
    <s v="H0HXL9_9RHIZ"/>
    <x v="666"/>
    <n v="90"/>
    <x v="0"/>
    <n v="1"/>
    <n v="87"/>
    <n v="967"/>
    <s v="PF05101.8 Type IV secretory pathway, VirB3-like protein"/>
    <x v="0"/>
    <x v="0"/>
    <x v="2"/>
    <x v="10"/>
    <x v="62"/>
    <x v="105"/>
    <x v="1"/>
    <x v="0"/>
    <x v="0"/>
    <n v="86"/>
  </r>
  <r>
    <s v="H0HY33_9RHIZ"/>
    <x v="667"/>
    <n v="93"/>
    <x v="0"/>
    <n v="1"/>
    <n v="90"/>
    <n v="967"/>
    <s v="PF05101.8 Type IV secretory pathway, VirB3-like protein"/>
    <x v="0"/>
    <x v="0"/>
    <x v="2"/>
    <x v="10"/>
    <x v="62"/>
    <x v="105"/>
    <x v="1"/>
    <x v="0"/>
    <x v="0"/>
    <n v="89"/>
  </r>
  <r>
    <s v="H0I164_9RHIZ"/>
    <x v="668"/>
    <n v="99"/>
    <x v="0"/>
    <n v="1"/>
    <n v="95"/>
    <n v="967"/>
    <s v="PF05101.8 Type IV secretory pathway, VirB3-like protein"/>
    <x v="0"/>
    <x v="0"/>
    <x v="2"/>
    <x v="10"/>
    <x v="62"/>
    <x v="105"/>
    <x v="1"/>
    <x v="0"/>
    <x v="0"/>
    <n v="94"/>
  </r>
  <r>
    <s v="H0RRV4_9BRAD"/>
    <x v="669"/>
    <n v="87"/>
    <x v="0"/>
    <n v="1"/>
    <n v="86"/>
    <n v="967"/>
    <s v="PF05101.8 Type IV secretory pathway, VirB3-like protein"/>
    <x v="0"/>
    <x v="0"/>
    <x v="2"/>
    <x v="10"/>
    <x v="14"/>
    <x v="22"/>
    <x v="1"/>
    <x v="0"/>
    <x v="0"/>
    <n v="85"/>
  </r>
  <r>
    <s v="H0RZ34_9BRAD"/>
    <x v="670"/>
    <n v="87"/>
    <x v="0"/>
    <n v="1"/>
    <n v="85"/>
    <n v="967"/>
    <s v="PF05101.8 Type IV secretory pathway, VirB3-like protein"/>
    <x v="0"/>
    <x v="0"/>
    <x v="2"/>
    <x v="10"/>
    <x v="14"/>
    <x v="22"/>
    <x v="1"/>
    <x v="0"/>
    <x v="0"/>
    <n v="84"/>
  </r>
  <r>
    <s v="H0SGQ3_9BRAD"/>
    <x v="671"/>
    <n v="87"/>
    <x v="0"/>
    <n v="1"/>
    <n v="86"/>
    <n v="967"/>
    <s v="PF05101.8 Type IV secretory pathway, VirB3-like protein"/>
    <x v="0"/>
    <x v="0"/>
    <x v="2"/>
    <x v="10"/>
    <x v="14"/>
    <x v="22"/>
    <x v="1"/>
    <x v="0"/>
    <x v="0"/>
    <n v="85"/>
  </r>
  <r>
    <s v="H0SSK6_9BRAD"/>
    <x v="672"/>
    <n v="87"/>
    <x v="0"/>
    <n v="1"/>
    <n v="85"/>
    <n v="967"/>
    <s v="PF05101.8 Type IV secretory pathway, VirB3-like protein"/>
    <x v="0"/>
    <x v="0"/>
    <x v="2"/>
    <x v="10"/>
    <x v="14"/>
    <x v="22"/>
    <x v="1"/>
    <x v="0"/>
    <x v="0"/>
    <n v="84"/>
  </r>
  <r>
    <s v="H0SV04_9BRAD"/>
    <x v="673"/>
    <n v="87"/>
    <x v="0"/>
    <n v="1"/>
    <n v="85"/>
    <n v="967"/>
    <s v="PF05101.8 Type IV secretory pathway, VirB3-like protein"/>
    <x v="0"/>
    <x v="0"/>
    <x v="2"/>
    <x v="10"/>
    <x v="14"/>
    <x v="22"/>
    <x v="1"/>
    <x v="0"/>
    <x v="0"/>
    <n v="84"/>
  </r>
  <r>
    <s v="H0U383_WOLPI"/>
    <x v="674"/>
    <n v="98"/>
    <x v="0"/>
    <n v="1"/>
    <n v="93"/>
    <n v="967"/>
    <s v="PF05101.8 Type IV secretory pathway, VirB3-like protein"/>
    <x v="0"/>
    <x v="0"/>
    <x v="2"/>
    <x v="11"/>
    <x v="33"/>
    <x v="59"/>
    <x v="9"/>
    <x v="0"/>
    <x v="0"/>
    <n v="92"/>
  </r>
  <r>
    <s v="H1ETN4_ECOLX"/>
    <x v="675"/>
    <n v="917"/>
    <x v="1"/>
    <n v="538"/>
    <n v="832"/>
    <n v="6551"/>
    <s v="PF12846.2 AAA-like domain"/>
    <x v="0"/>
    <x v="0"/>
    <x v="1"/>
    <x v="9"/>
    <x v="11"/>
    <x v="49"/>
    <x v="1"/>
    <x v="0"/>
    <x v="0"/>
    <n v="294"/>
  </r>
  <r>
    <s v="H1ETN4_ECOLX"/>
    <x v="675"/>
    <n v="917"/>
    <x v="2"/>
    <n v="271"/>
    <n v="474"/>
    <n v="1506"/>
    <s v="PF03135.9 CagE, TrbE, VirB family, component of type IV transporter system"/>
    <x v="0"/>
    <x v="0"/>
    <x v="1"/>
    <x v="9"/>
    <x v="11"/>
    <x v="49"/>
    <x v="1"/>
    <x v="0"/>
    <x v="0"/>
    <n v="203"/>
  </r>
  <r>
    <s v="H1ETN4_ECOLX"/>
    <x v="675"/>
    <n v="917"/>
    <x v="0"/>
    <n v="1"/>
    <n v="87"/>
    <n v="967"/>
    <s v="PF05101.8 Type IV secretory pathway, VirB3-like protein"/>
    <x v="0"/>
    <x v="0"/>
    <x v="1"/>
    <x v="9"/>
    <x v="11"/>
    <x v="49"/>
    <x v="1"/>
    <x v="0"/>
    <x v="0"/>
    <n v="86"/>
  </r>
  <r>
    <s v="H1HC36_FUSNU"/>
    <x v="676"/>
    <n v="87"/>
    <x v="0"/>
    <n v="1"/>
    <n v="87"/>
    <n v="967"/>
    <s v="PF05101.8 Type IV secretory pathway, VirB3-like protein"/>
    <x v="0"/>
    <x v="2"/>
    <x v="5"/>
    <x v="14"/>
    <x v="17"/>
    <x v="7"/>
    <x v="1"/>
    <x v="0"/>
    <x v="0"/>
    <n v="86"/>
  </r>
  <r>
    <s v="H1HF06_FUSNU"/>
    <x v="677"/>
    <n v="95"/>
    <x v="0"/>
    <n v="1"/>
    <n v="95"/>
    <n v="967"/>
    <s v="PF05101.8 Type IV secretory pathway, VirB3-like protein"/>
    <x v="0"/>
    <x v="2"/>
    <x v="5"/>
    <x v="14"/>
    <x v="17"/>
    <x v="7"/>
    <x v="1"/>
    <x v="0"/>
    <x v="0"/>
    <n v="94"/>
  </r>
  <r>
    <s v="H1HI38_FUSNU"/>
    <x v="678"/>
    <n v="87"/>
    <x v="0"/>
    <n v="1"/>
    <n v="87"/>
    <n v="967"/>
    <s v="PF05101.8 Type IV secretory pathway, VirB3-like protein"/>
    <x v="0"/>
    <x v="2"/>
    <x v="5"/>
    <x v="14"/>
    <x v="17"/>
    <x v="7"/>
    <x v="1"/>
    <x v="0"/>
    <x v="0"/>
    <n v="86"/>
  </r>
  <r>
    <s v="H1PYK1_9FUSO"/>
    <x v="679"/>
    <n v="93"/>
    <x v="0"/>
    <n v="1"/>
    <n v="93"/>
    <n v="967"/>
    <s v="PF05101.8 Type IV secretory pathway, VirB3-like protein"/>
    <x v="0"/>
    <x v="2"/>
    <x v="5"/>
    <x v="14"/>
    <x v="17"/>
    <x v="7"/>
    <x v="1"/>
    <x v="0"/>
    <x v="0"/>
    <n v="92"/>
  </r>
  <r>
    <s v="H1RZU5_9BURK"/>
    <x v="680"/>
    <n v="99"/>
    <x v="0"/>
    <n v="1"/>
    <n v="94"/>
    <n v="967"/>
    <s v="PF05101.8 Type IV secretory pathway, VirB3-like protein"/>
    <x v="0"/>
    <x v="0"/>
    <x v="0"/>
    <x v="0"/>
    <x v="0"/>
    <x v="115"/>
    <x v="1"/>
    <x v="0"/>
    <x v="0"/>
    <n v="93"/>
  </r>
  <r>
    <s v="H1XK96_9XANT"/>
    <x v="681"/>
    <n v="99"/>
    <x v="0"/>
    <n v="1"/>
    <n v="94"/>
    <n v="967"/>
    <s v="PF05101.8 Type IV secretory pathway, VirB3-like protein"/>
    <x v="0"/>
    <x v="0"/>
    <x v="1"/>
    <x v="17"/>
    <x v="27"/>
    <x v="46"/>
    <x v="1"/>
    <x v="0"/>
    <x v="0"/>
    <n v="93"/>
  </r>
  <r>
    <s v="H1ZMU3_KLEPN"/>
    <x v="682"/>
    <n v="105"/>
    <x v="0"/>
    <n v="1"/>
    <n v="90"/>
    <n v="967"/>
    <s v="PF05101.8 Type IV secretory pathway, VirB3-like protein"/>
    <x v="0"/>
    <x v="0"/>
    <x v="1"/>
    <x v="9"/>
    <x v="11"/>
    <x v="18"/>
    <x v="1"/>
    <x v="0"/>
    <x v="0"/>
    <n v="89"/>
  </r>
  <r>
    <s v="H1ZXZ5_ECOLX"/>
    <x v="683"/>
    <n v="106"/>
    <x v="0"/>
    <n v="7"/>
    <n v="98"/>
    <n v="967"/>
    <s v="PF05101.8 Type IV secretory pathway, VirB3-like protein"/>
    <x v="0"/>
    <x v="0"/>
    <x v="1"/>
    <x v="9"/>
    <x v="11"/>
    <x v="49"/>
    <x v="1"/>
    <x v="0"/>
    <x v="0"/>
    <n v="91"/>
  </r>
  <r>
    <s v="H2DDV0_9BACT"/>
    <x v="684"/>
    <n v="104"/>
    <x v="0"/>
    <n v="1"/>
    <n v="93"/>
    <n v="967"/>
    <s v="PF05101.8 Type IV secretory pathway, VirB3-like protein"/>
    <x v="0"/>
    <x v="6"/>
    <x v="6"/>
    <x v="15"/>
    <x v="20"/>
    <x v="7"/>
    <x v="1"/>
    <x v="0"/>
    <x v="0"/>
    <n v="92"/>
  </r>
  <r>
    <s v="H2EPM4_9BACT"/>
    <x v="685"/>
    <n v="103"/>
    <x v="0"/>
    <n v="1"/>
    <n v="87"/>
    <n v="967"/>
    <s v="PF05101.8 Type IV secretory pathway, VirB3-like protein"/>
    <x v="0"/>
    <x v="6"/>
    <x v="6"/>
    <x v="15"/>
    <x v="20"/>
    <x v="7"/>
    <x v="1"/>
    <x v="0"/>
    <x v="0"/>
    <n v="86"/>
  </r>
  <r>
    <s v="H2ERY8_VIBFI"/>
    <x v="686"/>
    <n v="100"/>
    <x v="0"/>
    <n v="1"/>
    <n v="90"/>
    <n v="967"/>
    <s v="PF05101.8 Type IV secretory pathway, VirB3-like protein"/>
    <x v="2"/>
    <x v="4"/>
    <x v="7"/>
    <x v="16"/>
    <x v="24"/>
    <x v="42"/>
    <x v="7"/>
    <x v="4"/>
    <x v="1"/>
    <n v="89"/>
  </r>
  <r>
    <s v="H2ITU8_RAHAC"/>
    <x v="687"/>
    <n v="915"/>
    <x v="1"/>
    <n v="534"/>
    <n v="835"/>
    <n v="6551"/>
    <s v="PF12846.2 AAA-like domain"/>
    <x v="0"/>
    <x v="0"/>
    <x v="1"/>
    <x v="9"/>
    <x v="11"/>
    <x v="128"/>
    <x v="1"/>
    <x v="0"/>
    <x v="0"/>
    <n v="301"/>
  </r>
  <r>
    <s v="H2ITU8_RAHAC"/>
    <x v="687"/>
    <n v="915"/>
    <x v="2"/>
    <n v="269"/>
    <n v="472"/>
    <n v="1506"/>
    <s v="PF03135.9 CagE, TrbE, VirB family, component of type IV transporter system"/>
    <x v="0"/>
    <x v="0"/>
    <x v="1"/>
    <x v="9"/>
    <x v="11"/>
    <x v="128"/>
    <x v="1"/>
    <x v="0"/>
    <x v="0"/>
    <n v="203"/>
  </r>
  <r>
    <s v="H2ITU8_RAHAC"/>
    <x v="687"/>
    <n v="915"/>
    <x v="0"/>
    <n v="1"/>
    <n v="84"/>
    <n v="967"/>
    <s v="PF05101.8 Type IV secretory pathway, VirB3-like protein"/>
    <x v="0"/>
    <x v="0"/>
    <x v="1"/>
    <x v="9"/>
    <x v="11"/>
    <x v="128"/>
    <x v="1"/>
    <x v="0"/>
    <x v="0"/>
    <n v="83"/>
  </r>
  <r>
    <s v="H3K4Z6_9FIRM"/>
    <x v="688"/>
    <n v="81"/>
    <x v="0"/>
    <n v="1"/>
    <n v="81"/>
    <n v="967"/>
    <s v="PF05101.8 Type IV secretory pathway, VirB3-like protein"/>
    <x v="0"/>
    <x v="10"/>
    <x v="13"/>
    <x v="36"/>
    <x v="57"/>
    <x v="129"/>
    <x v="1"/>
    <x v="0"/>
    <x v="0"/>
    <n v="80"/>
  </r>
  <r>
    <s v="H3KB28_9FIRM"/>
    <x v="689"/>
    <n v="87"/>
    <x v="0"/>
    <n v="1"/>
    <n v="87"/>
    <n v="967"/>
    <s v="PF05101.8 Type IV secretory pathway, VirB3-like protein"/>
    <x v="0"/>
    <x v="10"/>
    <x v="13"/>
    <x v="36"/>
    <x v="57"/>
    <x v="129"/>
    <x v="1"/>
    <x v="0"/>
    <x v="0"/>
    <n v="86"/>
  </r>
  <r>
    <s v="H3PEK0_BRUAO"/>
    <x v="690"/>
    <n v="116"/>
    <x v="0"/>
    <n v="1"/>
    <n v="102"/>
    <n v="967"/>
    <s v="PF05101.8 Type IV secretory pathway, VirB3-like protein"/>
    <x v="0"/>
    <x v="0"/>
    <x v="2"/>
    <x v="10"/>
    <x v="19"/>
    <x v="26"/>
    <x v="1"/>
    <x v="0"/>
    <x v="0"/>
    <n v="101"/>
  </r>
  <r>
    <s v="H3PL83_BRUAO"/>
    <x v="691"/>
    <n v="116"/>
    <x v="0"/>
    <n v="1"/>
    <n v="102"/>
    <n v="967"/>
    <s v="PF05101.8 Type IV secretory pathway, VirB3-like protein"/>
    <x v="0"/>
    <x v="0"/>
    <x v="2"/>
    <x v="10"/>
    <x v="19"/>
    <x v="26"/>
    <x v="1"/>
    <x v="0"/>
    <x v="0"/>
    <n v="101"/>
  </r>
  <r>
    <s v="H3PW21_BRUAO"/>
    <x v="692"/>
    <n v="116"/>
    <x v="0"/>
    <n v="1"/>
    <n v="102"/>
    <n v="967"/>
    <s v="PF05101.8 Type IV secretory pathway, VirB3-like protein"/>
    <x v="0"/>
    <x v="0"/>
    <x v="2"/>
    <x v="10"/>
    <x v="19"/>
    <x v="26"/>
    <x v="1"/>
    <x v="0"/>
    <x v="0"/>
    <n v="101"/>
  </r>
  <r>
    <s v="H3Q145_BRUAO"/>
    <x v="693"/>
    <n v="116"/>
    <x v="0"/>
    <n v="1"/>
    <n v="102"/>
    <n v="967"/>
    <s v="PF05101.8 Type IV secretory pathway, VirB3-like protein"/>
    <x v="0"/>
    <x v="0"/>
    <x v="2"/>
    <x v="10"/>
    <x v="19"/>
    <x v="26"/>
    <x v="1"/>
    <x v="0"/>
    <x v="0"/>
    <n v="101"/>
  </r>
  <r>
    <s v="H3QD31_BRUAO"/>
    <x v="694"/>
    <n v="116"/>
    <x v="0"/>
    <n v="1"/>
    <n v="102"/>
    <n v="967"/>
    <s v="PF05101.8 Type IV secretory pathway, VirB3-like protein"/>
    <x v="0"/>
    <x v="0"/>
    <x v="2"/>
    <x v="10"/>
    <x v="19"/>
    <x v="26"/>
    <x v="1"/>
    <x v="0"/>
    <x v="0"/>
    <n v="101"/>
  </r>
  <r>
    <s v="H3QM08_BRUAO"/>
    <x v="695"/>
    <n v="116"/>
    <x v="0"/>
    <n v="1"/>
    <n v="102"/>
    <n v="967"/>
    <s v="PF05101.8 Type IV secretory pathway, VirB3-like protein"/>
    <x v="0"/>
    <x v="0"/>
    <x v="2"/>
    <x v="10"/>
    <x v="19"/>
    <x v="26"/>
    <x v="1"/>
    <x v="0"/>
    <x v="0"/>
    <n v="101"/>
  </r>
  <r>
    <s v="H3QVY4_BRUAO"/>
    <x v="696"/>
    <n v="116"/>
    <x v="0"/>
    <n v="1"/>
    <n v="102"/>
    <n v="967"/>
    <s v="PF05101.8 Type IV secretory pathway, VirB3-like protein"/>
    <x v="0"/>
    <x v="0"/>
    <x v="2"/>
    <x v="10"/>
    <x v="19"/>
    <x v="26"/>
    <x v="1"/>
    <x v="0"/>
    <x v="0"/>
    <n v="101"/>
  </r>
  <r>
    <s v="H3R2T7_BRUAO"/>
    <x v="697"/>
    <n v="116"/>
    <x v="0"/>
    <n v="1"/>
    <n v="102"/>
    <n v="967"/>
    <s v="PF05101.8 Type IV secretory pathway, VirB3-like protein"/>
    <x v="0"/>
    <x v="0"/>
    <x v="2"/>
    <x v="10"/>
    <x v="19"/>
    <x v="26"/>
    <x v="1"/>
    <x v="0"/>
    <x v="0"/>
    <n v="101"/>
  </r>
  <r>
    <s v="H3RLB8_ERWST"/>
    <x v="698"/>
    <n v="912"/>
    <x v="1"/>
    <n v="532"/>
    <n v="828"/>
    <n v="6551"/>
    <s v="PF12846.2 AAA-like domain"/>
    <x v="2"/>
    <x v="4"/>
    <x v="7"/>
    <x v="16"/>
    <x v="24"/>
    <x v="42"/>
    <x v="7"/>
    <x v="4"/>
    <x v="1"/>
    <n v="296"/>
  </r>
  <r>
    <s v="H3RLB8_ERWST"/>
    <x v="698"/>
    <n v="912"/>
    <x v="2"/>
    <n v="267"/>
    <n v="470"/>
    <n v="1506"/>
    <s v="PF03135.9 CagE, TrbE, VirB family, component of type IV transporter system"/>
    <x v="2"/>
    <x v="4"/>
    <x v="7"/>
    <x v="16"/>
    <x v="24"/>
    <x v="42"/>
    <x v="7"/>
    <x v="4"/>
    <x v="1"/>
    <n v="203"/>
  </r>
  <r>
    <s v="H3RLB8_ERWST"/>
    <x v="698"/>
    <n v="912"/>
    <x v="3"/>
    <n v="85"/>
    <n v="166"/>
    <n v="22"/>
    <s v="PB038440"/>
    <x v="2"/>
    <x v="4"/>
    <x v="7"/>
    <x v="16"/>
    <x v="24"/>
    <x v="42"/>
    <x v="7"/>
    <x v="4"/>
    <x v="1"/>
    <n v="81"/>
  </r>
  <r>
    <s v="H3RLB8_ERWST"/>
    <x v="698"/>
    <n v="912"/>
    <x v="0"/>
    <n v="1"/>
    <n v="84"/>
    <n v="967"/>
    <s v="PF05101.8 Type IV secretory pathway, VirB3-like protein"/>
    <x v="2"/>
    <x v="4"/>
    <x v="7"/>
    <x v="16"/>
    <x v="24"/>
    <x v="42"/>
    <x v="7"/>
    <x v="4"/>
    <x v="1"/>
    <n v="83"/>
  </r>
  <r>
    <s v="H4F1G0_9RHIZ"/>
    <x v="699"/>
    <n v="113"/>
    <x v="0"/>
    <n v="1"/>
    <n v="94"/>
    <n v="967"/>
    <s v="PF05101.8 Type IV secretory pathway, VirB3-like protein"/>
    <x v="0"/>
    <x v="0"/>
    <x v="2"/>
    <x v="10"/>
    <x v="12"/>
    <x v="27"/>
    <x v="10"/>
    <x v="0"/>
    <x v="0"/>
    <n v="93"/>
  </r>
  <r>
    <s v="H4F3N6_9RHIZ"/>
    <x v="700"/>
    <n v="93"/>
    <x v="0"/>
    <n v="5"/>
    <n v="92"/>
    <n v="967"/>
    <s v="PF05101.8 Type IV secretory pathway, VirB3-like protein"/>
    <x v="0"/>
    <x v="0"/>
    <x v="2"/>
    <x v="10"/>
    <x v="12"/>
    <x v="27"/>
    <x v="10"/>
    <x v="0"/>
    <x v="0"/>
    <n v="87"/>
  </r>
  <r>
    <s v="H4HR71_ECOLX"/>
    <x v="701"/>
    <n v="915"/>
    <x v="1"/>
    <n v="535"/>
    <n v="835"/>
    <n v="6551"/>
    <s v="PF12846.2 AAA-like domain"/>
    <x v="0"/>
    <x v="0"/>
    <x v="1"/>
    <x v="9"/>
    <x v="11"/>
    <x v="49"/>
    <x v="1"/>
    <x v="0"/>
    <x v="0"/>
    <n v="300"/>
  </r>
  <r>
    <s v="H4HR71_ECOLX"/>
    <x v="701"/>
    <n v="915"/>
    <x v="2"/>
    <n v="269"/>
    <n v="472"/>
    <n v="1506"/>
    <s v="PF03135.9 CagE, TrbE, VirB family, component of type IV transporter system"/>
    <x v="0"/>
    <x v="0"/>
    <x v="1"/>
    <x v="9"/>
    <x v="11"/>
    <x v="49"/>
    <x v="1"/>
    <x v="0"/>
    <x v="0"/>
    <n v="203"/>
  </r>
  <r>
    <s v="H4HR71_ECOLX"/>
    <x v="701"/>
    <n v="915"/>
    <x v="0"/>
    <n v="1"/>
    <n v="84"/>
    <n v="967"/>
    <s v="PF05101.8 Type IV secretory pathway, VirB3-like protein"/>
    <x v="0"/>
    <x v="0"/>
    <x v="1"/>
    <x v="9"/>
    <x v="11"/>
    <x v="49"/>
    <x v="1"/>
    <x v="0"/>
    <x v="0"/>
    <n v="83"/>
  </r>
  <r>
    <s v="H4QBB5_ECOLX"/>
    <x v="702"/>
    <n v="106"/>
    <x v="0"/>
    <n v="7"/>
    <n v="98"/>
    <n v="967"/>
    <s v="PF05101.8 Type IV secretory pathway, VirB3-like protein"/>
    <x v="0"/>
    <x v="0"/>
    <x v="1"/>
    <x v="9"/>
    <x v="11"/>
    <x v="49"/>
    <x v="1"/>
    <x v="0"/>
    <x v="0"/>
    <n v="91"/>
  </r>
  <r>
    <s v="H4U3Z9_ECOLX"/>
    <x v="703"/>
    <n v="912"/>
    <x v="1"/>
    <n v="532"/>
    <n v="828"/>
    <n v="6551"/>
    <s v="PF12846.2 AAA-like domain"/>
    <x v="0"/>
    <x v="0"/>
    <x v="1"/>
    <x v="9"/>
    <x v="11"/>
    <x v="49"/>
    <x v="1"/>
    <x v="0"/>
    <x v="0"/>
    <n v="296"/>
  </r>
  <r>
    <s v="H4U3Z9_ECOLX"/>
    <x v="703"/>
    <n v="912"/>
    <x v="2"/>
    <n v="267"/>
    <n v="470"/>
    <n v="1506"/>
    <s v="PF03135.9 CagE, TrbE, VirB family, component of type IV transporter system"/>
    <x v="0"/>
    <x v="0"/>
    <x v="1"/>
    <x v="9"/>
    <x v="11"/>
    <x v="49"/>
    <x v="1"/>
    <x v="0"/>
    <x v="0"/>
    <n v="203"/>
  </r>
  <r>
    <s v="H4U3Z9_ECOLX"/>
    <x v="703"/>
    <n v="912"/>
    <x v="3"/>
    <n v="85"/>
    <n v="166"/>
    <n v="22"/>
    <s v="PB038440"/>
    <x v="0"/>
    <x v="0"/>
    <x v="1"/>
    <x v="9"/>
    <x v="11"/>
    <x v="49"/>
    <x v="1"/>
    <x v="0"/>
    <x v="0"/>
    <n v="81"/>
  </r>
  <r>
    <s v="H4U3Z9_ECOLX"/>
    <x v="703"/>
    <n v="912"/>
    <x v="0"/>
    <n v="1"/>
    <n v="84"/>
    <n v="967"/>
    <s v="PF05101.8 Type IV secretory pathway, VirB3-like protein"/>
    <x v="0"/>
    <x v="0"/>
    <x v="1"/>
    <x v="9"/>
    <x v="11"/>
    <x v="49"/>
    <x v="1"/>
    <x v="0"/>
    <x v="0"/>
    <n v="83"/>
  </r>
  <r>
    <s v="H4UTP3_ECOLX"/>
    <x v="704"/>
    <n v="911"/>
    <x v="1"/>
    <n v="531"/>
    <n v="829"/>
    <n v="6551"/>
    <s v="PF12846.2 AAA-like domain"/>
    <x v="0"/>
    <x v="0"/>
    <x v="1"/>
    <x v="9"/>
    <x v="11"/>
    <x v="49"/>
    <x v="1"/>
    <x v="0"/>
    <x v="0"/>
    <n v="298"/>
  </r>
  <r>
    <s v="H4UTP3_ECOLX"/>
    <x v="704"/>
    <n v="911"/>
    <x v="2"/>
    <n v="269"/>
    <n v="469"/>
    <n v="1506"/>
    <s v="PF03135.9 CagE, TrbE, VirB family, component of type IV transporter system"/>
    <x v="0"/>
    <x v="0"/>
    <x v="1"/>
    <x v="9"/>
    <x v="11"/>
    <x v="49"/>
    <x v="1"/>
    <x v="0"/>
    <x v="0"/>
    <n v="200"/>
  </r>
  <r>
    <s v="H4UTP3_ECOLX"/>
    <x v="704"/>
    <n v="911"/>
    <x v="0"/>
    <n v="1"/>
    <n v="84"/>
    <n v="967"/>
    <s v="PF05101.8 Type IV secretory pathway, VirB3-like protein"/>
    <x v="0"/>
    <x v="0"/>
    <x v="1"/>
    <x v="9"/>
    <x v="11"/>
    <x v="49"/>
    <x v="1"/>
    <x v="0"/>
    <x v="0"/>
    <n v="83"/>
  </r>
  <r>
    <s v="H4Z5Q3_ECOLX"/>
    <x v="705"/>
    <n v="876"/>
    <x v="1"/>
    <n v="497"/>
    <n v="791"/>
    <n v="6551"/>
    <s v="PF12846.2 AAA-like domain"/>
    <x v="0"/>
    <x v="0"/>
    <x v="1"/>
    <x v="9"/>
    <x v="11"/>
    <x v="49"/>
    <x v="1"/>
    <x v="0"/>
    <x v="0"/>
    <n v="294"/>
  </r>
  <r>
    <s v="H4Z5Q3_ECOLX"/>
    <x v="705"/>
    <n v="876"/>
    <x v="2"/>
    <n v="230"/>
    <n v="433"/>
    <n v="1506"/>
    <s v="PF03135.9 CagE, TrbE, VirB family, component of type IV transporter system"/>
    <x v="0"/>
    <x v="0"/>
    <x v="1"/>
    <x v="9"/>
    <x v="11"/>
    <x v="49"/>
    <x v="1"/>
    <x v="0"/>
    <x v="0"/>
    <n v="203"/>
  </r>
  <r>
    <s v="H4Z5Q3_ECOLX"/>
    <x v="705"/>
    <n v="876"/>
    <x v="0"/>
    <n v="1"/>
    <n v="46"/>
    <n v="967"/>
    <s v="PF05101.8 Type IV secretory pathway, VirB3-like protein"/>
    <x v="0"/>
    <x v="0"/>
    <x v="1"/>
    <x v="9"/>
    <x v="11"/>
    <x v="49"/>
    <x v="1"/>
    <x v="0"/>
    <x v="0"/>
    <n v="45"/>
  </r>
  <r>
    <s v="H5AN97_ECOLX"/>
    <x v="706"/>
    <n v="106"/>
    <x v="0"/>
    <n v="7"/>
    <n v="98"/>
    <n v="967"/>
    <s v="PF05101.8 Type IV secretory pathway, VirB3-like protein"/>
    <x v="0"/>
    <x v="0"/>
    <x v="1"/>
    <x v="9"/>
    <x v="11"/>
    <x v="49"/>
    <x v="1"/>
    <x v="0"/>
    <x v="0"/>
    <n v="91"/>
  </r>
  <r>
    <s v="H5FV27_ECOLX"/>
    <x v="707"/>
    <n v="106"/>
    <x v="0"/>
    <n v="7"/>
    <n v="98"/>
    <n v="967"/>
    <s v="PF05101.8 Type IV secretory pathway, VirB3-like protein"/>
    <x v="0"/>
    <x v="0"/>
    <x v="1"/>
    <x v="9"/>
    <x v="11"/>
    <x v="49"/>
    <x v="1"/>
    <x v="0"/>
    <x v="0"/>
    <n v="91"/>
  </r>
  <r>
    <s v="H5JCC0_ECOLX"/>
    <x v="708"/>
    <n v="873"/>
    <x v="1"/>
    <n v="494"/>
    <n v="788"/>
    <n v="6551"/>
    <s v="PF12846.2 AAA-like domain"/>
    <x v="0"/>
    <x v="0"/>
    <x v="1"/>
    <x v="9"/>
    <x v="11"/>
    <x v="49"/>
    <x v="1"/>
    <x v="0"/>
    <x v="0"/>
    <n v="294"/>
  </r>
  <r>
    <s v="H5JCC0_ECOLX"/>
    <x v="708"/>
    <n v="873"/>
    <x v="2"/>
    <n v="227"/>
    <n v="430"/>
    <n v="1506"/>
    <s v="PF03135.9 CagE, TrbE, VirB family, component of type IV transporter system"/>
    <x v="0"/>
    <x v="0"/>
    <x v="1"/>
    <x v="9"/>
    <x v="11"/>
    <x v="49"/>
    <x v="1"/>
    <x v="0"/>
    <x v="0"/>
    <n v="203"/>
  </r>
  <r>
    <s v="H5JCC0_ECOLX"/>
    <x v="708"/>
    <n v="873"/>
    <x v="0"/>
    <n v="1"/>
    <n v="46"/>
    <n v="967"/>
    <s v="PF05101.8 Type IV secretory pathway, VirB3-like protein"/>
    <x v="0"/>
    <x v="0"/>
    <x v="1"/>
    <x v="9"/>
    <x v="11"/>
    <x v="49"/>
    <x v="1"/>
    <x v="0"/>
    <x v="0"/>
    <n v="45"/>
  </r>
  <r>
    <s v="H5WLN5_9BURK"/>
    <x v="709"/>
    <n v="110"/>
    <x v="0"/>
    <n v="1"/>
    <n v="94"/>
    <n v="967"/>
    <s v="PF05101.8 Type IV secretory pathway, VirB3-like protein"/>
    <x v="0"/>
    <x v="0"/>
    <x v="0"/>
    <x v="34"/>
    <x v="20"/>
    <x v="7"/>
    <x v="1"/>
    <x v="0"/>
    <x v="0"/>
    <n v="93"/>
  </r>
  <r>
    <s v="H5WQ87_9BURK"/>
    <x v="710"/>
    <n v="112"/>
    <x v="0"/>
    <n v="1"/>
    <n v="94"/>
    <n v="967"/>
    <s v="PF05101.8 Type IV secretory pathway, VirB3-like protein"/>
    <x v="0"/>
    <x v="0"/>
    <x v="0"/>
    <x v="34"/>
    <x v="20"/>
    <x v="7"/>
    <x v="1"/>
    <x v="0"/>
    <x v="0"/>
    <n v="93"/>
  </r>
  <r>
    <s v="H5Y911_9BRAD"/>
    <x v="711"/>
    <n v="87"/>
    <x v="0"/>
    <n v="1"/>
    <n v="86"/>
    <n v="967"/>
    <s v="PF05101.8 Type IV secretory pathway, VirB3-like protein"/>
    <x v="0"/>
    <x v="0"/>
    <x v="2"/>
    <x v="10"/>
    <x v="14"/>
    <x v="22"/>
    <x v="1"/>
    <x v="0"/>
    <x v="0"/>
    <n v="85"/>
  </r>
  <r>
    <s v="H6D9C2_9BACT"/>
    <x v="712"/>
    <n v="105"/>
    <x v="0"/>
    <n v="1"/>
    <n v="91"/>
    <n v="967"/>
    <s v="PF05101.8 Type IV secretory pathway, VirB3-like protein"/>
    <x v="0"/>
    <x v="6"/>
    <x v="6"/>
    <x v="15"/>
    <x v="20"/>
    <x v="7"/>
    <x v="1"/>
    <x v="0"/>
    <x v="0"/>
    <n v="90"/>
  </r>
  <r>
    <s v="H6PDM9_RICCA"/>
    <x v="713"/>
    <n v="95"/>
    <x v="0"/>
    <n v="1"/>
    <n v="91"/>
    <n v="967"/>
    <s v="PF05101.8 Type IV secretory pathway, VirB3-like protein"/>
    <x v="0"/>
    <x v="0"/>
    <x v="2"/>
    <x v="11"/>
    <x v="13"/>
    <x v="21"/>
    <x v="5"/>
    <x v="2"/>
    <x v="0"/>
    <n v="90"/>
  </r>
  <r>
    <s v="H6PJP8_RICRI"/>
    <x v="714"/>
    <n v="95"/>
    <x v="0"/>
    <n v="1"/>
    <n v="91"/>
    <n v="967"/>
    <s v="PF05101.8 Type IV secretory pathway, VirB3-like protein"/>
    <x v="0"/>
    <x v="0"/>
    <x v="2"/>
    <x v="11"/>
    <x v="13"/>
    <x v="21"/>
    <x v="5"/>
    <x v="3"/>
    <x v="0"/>
    <n v="90"/>
  </r>
  <r>
    <s v="H6PLL7_RICRI"/>
    <x v="715"/>
    <n v="95"/>
    <x v="0"/>
    <n v="1"/>
    <n v="91"/>
    <n v="967"/>
    <s v="PF05101.8 Type IV secretory pathway, VirB3-like protein"/>
    <x v="0"/>
    <x v="0"/>
    <x v="2"/>
    <x v="11"/>
    <x v="13"/>
    <x v="21"/>
    <x v="5"/>
    <x v="3"/>
    <x v="0"/>
    <n v="90"/>
  </r>
  <r>
    <s v="H6PRG0_RICRI"/>
    <x v="716"/>
    <n v="95"/>
    <x v="0"/>
    <n v="1"/>
    <n v="91"/>
    <n v="967"/>
    <s v="PF05101.8 Type IV secretory pathway, VirB3-like protein"/>
    <x v="0"/>
    <x v="0"/>
    <x v="2"/>
    <x v="11"/>
    <x v="13"/>
    <x v="21"/>
    <x v="5"/>
    <x v="3"/>
    <x v="0"/>
    <n v="90"/>
  </r>
  <r>
    <s v="H6PW21_RICP3"/>
    <x v="717"/>
    <n v="95"/>
    <x v="0"/>
    <n v="1"/>
    <n v="91"/>
    <n v="967"/>
    <s v="PF05101.8 Type IV secretory pathway, VirB3-like protein"/>
    <x v="0"/>
    <x v="0"/>
    <x v="2"/>
    <x v="11"/>
    <x v="13"/>
    <x v="21"/>
    <x v="5"/>
    <x v="3"/>
    <x v="0"/>
    <n v="90"/>
  </r>
  <r>
    <s v="H6PXD1_RICRI"/>
    <x v="718"/>
    <n v="95"/>
    <x v="0"/>
    <n v="1"/>
    <n v="91"/>
    <n v="967"/>
    <s v="PF05101.8 Type IV secretory pathway, VirB3-like protein"/>
    <x v="0"/>
    <x v="0"/>
    <x v="2"/>
    <x v="11"/>
    <x v="13"/>
    <x v="21"/>
    <x v="5"/>
    <x v="3"/>
    <x v="0"/>
    <n v="90"/>
  </r>
  <r>
    <s v="H6Q219_RICRI"/>
    <x v="719"/>
    <n v="95"/>
    <x v="0"/>
    <n v="1"/>
    <n v="91"/>
    <n v="967"/>
    <s v="PF05101.8 Type IV secretory pathway, VirB3-like protein"/>
    <x v="0"/>
    <x v="0"/>
    <x v="2"/>
    <x v="11"/>
    <x v="13"/>
    <x v="21"/>
    <x v="5"/>
    <x v="3"/>
    <x v="0"/>
    <n v="90"/>
  </r>
  <r>
    <s v="H6QGG9_RICRI"/>
    <x v="720"/>
    <n v="95"/>
    <x v="0"/>
    <n v="1"/>
    <n v="91"/>
    <n v="967"/>
    <s v="PF05101.8 Type IV secretory pathway, VirB3-like protein"/>
    <x v="0"/>
    <x v="0"/>
    <x v="2"/>
    <x v="11"/>
    <x v="13"/>
    <x v="21"/>
    <x v="5"/>
    <x v="3"/>
    <x v="0"/>
    <n v="90"/>
  </r>
  <r>
    <s v="H6QKT9_RICMA"/>
    <x v="721"/>
    <n v="95"/>
    <x v="0"/>
    <n v="1"/>
    <n v="91"/>
    <n v="967"/>
    <s v="PF05101.8 Type IV secretory pathway, VirB3-like protein"/>
    <x v="0"/>
    <x v="0"/>
    <x v="2"/>
    <x v="11"/>
    <x v="13"/>
    <x v="21"/>
    <x v="5"/>
    <x v="3"/>
    <x v="0"/>
    <n v="90"/>
  </r>
  <r>
    <s v="H6SJS0_RHOPH"/>
    <x v="722"/>
    <n v="93"/>
    <x v="0"/>
    <n v="1"/>
    <n v="90"/>
    <n v="967"/>
    <s v="PF05101.8 Type IV secretory pathway, VirB3-like protein"/>
    <x v="0"/>
    <x v="0"/>
    <x v="2"/>
    <x v="12"/>
    <x v="67"/>
    <x v="120"/>
    <x v="1"/>
    <x v="0"/>
    <x v="0"/>
    <n v="89"/>
  </r>
  <r>
    <s v="H6SKU1_RHOPH"/>
    <x v="723"/>
    <n v="86"/>
    <x v="0"/>
    <n v="2"/>
    <n v="83"/>
    <n v="967"/>
    <s v="PF05101.8 Type IV secretory pathway, VirB3-like protein"/>
    <x v="0"/>
    <x v="0"/>
    <x v="2"/>
    <x v="12"/>
    <x v="67"/>
    <x v="120"/>
    <x v="1"/>
    <x v="0"/>
    <x v="0"/>
    <n v="81"/>
  </r>
  <r>
    <s v="H7EGD3_SALHO"/>
    <x v="724"/>
    <n v="103"/>
    <x v="0"/>
    <n v="1"/>
    <n v="87"/>
    <n v="967"/>
    <s v="PF05101.8 Type IV secretory pathway, VirB3-like protein"/>
    <x v="0"/>
    <x v="0"/>
    <x v="1"/>
    <x v="9"/>
    <x v="11"/>
    <x v="34"/>
    <x v="1"/>
    <x v="0"/>
    <x v="0"/>
    <n v="86"/>
  </r>
  <r>
    <s v="H7R2Q8_CAMCO"/>
    <x v="725"/>
    <n v="95"/>
    <x v="0"/>
    <n v="1"/>
    <n v="88"/>
    <n v="967"/>
    <s v="PF05101.8 Type IV secretory pathway, VirB3-like protein"/>
    <x v="0"/>
    <x v="0"/>
    <x v="3"/>
    <x v="3"/>
    <x v="4"/>
    <x v="5"/>
    <x v="1"/>
    <x v="0"/>
    <x v="0"/>
    <n v="87"/>
  </r>
  <r>
    <s v="H7RC03_CAMCO"/>
    <x v="726"/>
    <n v="922"/>
    <x v="1"/>
    <n v="545"/>
    <n v="845"/>
    <n v="6551"/>
    <s v="PF12846.2 AAA-like domain"/>
    <x v="0"/>
    <x v="0"/>
    <x v="3"/>
    <x v="3"/>
    <x v="4"/>
    <x v="5"/>
    <x v="1"/>
    <x v="0"/>
    <x v="0"/>
    <n v="300"/>
  </r>
  <r>
    <s v="H7RC03_CAMCO"/>
    <x v="726"/>
    <n v="922"/>
    <x v="2"/>
    <n v="276"/>
    <n v="482"/>
    <n v="1506"/>
    <s v="PF03135.9 CagE, TrbE, VirB family, component of type IV transporter system"/>
    <x v="0"/>
    <x v="0"/>
    <x v="3"/>
    <x v="3"/>
    <x v="4"/>
    <x v="5"/>
    <x v="1"/>
    <x v="0"/>
    <x v="0"/>
    <n v="206"/>
  </r>
  <r>
    <s v="H7RC03_CAMCO"/>
    <x v="726"/>
    <n v="922"/>
    <x v="0"/>
    <n v="1"/>
    <n v="87"/>
    <n v="967"/>
    <s v="PF05101.8 Type IV secretory pathway, VirB3-like protein"/>
    <x v="0"/>
    <x v="0"/>
    <x v="3"/>
    <x v="3"/>
    <x v="4"/>
    <x v="5"/>
    <x v="1"/>
    <x v="0"/>
    <x v="0"/>
    <n v="86"/>
  </r>
  <r>
    <s v="H7RGJ1_CAMCO"/>
    <x v="727"/>
    <n v="922"/>
    <x v="1"/>
    <n v="545"/>
    <n v="845"/>
    <n v="6551"/>
    <s v="PF12846.2 AAA-like domain"/>
    <x v="0"/>
    <x v="0"/>
    <x v="3"/>
    <x v="3"/>
    <x v="4"/>
    <x v="5"/>
    <x v="1"/>
    <x v="0"/>
    <x v="0"/>
    <n v="300"/>
  </r>
  <r>
    <s v="H7RGJ1_CAMCO"/>
    <x v="727"/>
    <n v="922"/>
    <x v="2"/>
    <n v="276"/>
    <n v="482"/>
    <n v="1506"/>
    <s v="PF03135.9 CagE, TrbE, VirB family, component of type IV transporter system"/>
    <x v="0"/>
    <x v="0"/>
    <x v="3"/>
    <x v="3"/>
    <x v="4"/>
    <x v="5"/>
    <x v="1"/>
    <x v="0"/>
    <x v="0"/>
    <n v="206"/>
  </r>
  <r>
    <s v="H7RGJ1_CAMCO"/>
    <x v="727"/>
    <n v="922"/>
    <x v="0"/>
    <n v="1"/>
    <n v="87"/>
    <n v="967"/>
    <s v="PF05101.8 Type IV secretory pathway, VirB3-like protein"/>
    <x v="0"/>
    <x v="0"/>
    <x v="3"/>
    <x v="3"/>
    <x v="4"/>
    <x v="5"/>
    <x v="1"/>
    <x v="0"/>
    <x v="0"/>
    <n v="86"/>
  </r>
  <r>
    <s v="H7RIR9_CAMCO"/>
    <x v="728"/>
    <n v="95"/>
    <x v="0"/>
    <n v="1"/>
    <n v="88"/>
    <n v="967"/>
    <s v="PF05101.8 Type IV secretory pathway, VirB3-like protein"/>
    <x v="0"/>
    <x v="0"/>
    <x v="3"/>
    <x v="3"/>
    <x v="4"/>
    <x v="5"/>
    <x v="1"/>
    <x v="0"/>
    <x v="0"/>
    <n v="87"/>
  </r>
  <r>
    <s v="H7RP16_CAMCO"/>
    <x v="729"/>
    <n v="95"/>
    <x v="0"/>
    <n v="1"/>
    <n v="88"/>
    <n v="967"/>
    <s v="PF05101.8 Type IV secretory pathway, VirB3-like protein"/>
    <x v="0"/>
    <x v="0"/>
    <x v="3"/>
    <x v="3"/>
    <x v="4"/>
    <x v="5"/>
    <x v="1"/>
    <x v="0"/>
    <x v="0"/>
    <n v="87"/>
  </r>
  <r>
    <s v="H7RVW0_CAMCO"/>
    <x v="730"/>
    <n v="95"/>
    <x v="0"/>
    <n v="1"/>
    <n v="88"/>
    <n v="967"/>
    <s v="PF05101.8 Type IV secretory pathway, VirB3-like protein"/>
    <x v="0"/>
    <x v="0"/>
    <x v="3"/>
    <x v="3"/>
    <x v="4"/>
    <x v="5"/>
    <x v="1"/>
    <x v="0"/>
    <x v="0"/>
    <n v="87"/>
  </r>
  <r>
    <s v="H7S323_CAMCO"/>
    <x v="731"/>
    <n v="95"/>
    <x v="0"/>
    <n v="1"/>
    <n v="88"/>
    <n v="967"/>
    <s v="PF05101.8 Type IV secretory pathway, VirB3-like protein"/>
    <x v="0"/>
    <x v="0"/>
    <x v="3"/>
    <x v="3"/>
    <x v="4"/>
    <x v="5"/>
    <x v="1"/>
    <x v="0"/>
    <x v="0"/>
    <n v="87"/>
  </r>
  <r>
    <s v="H7SII4_CAMCO"/>
    <x v="732"/>
    <n v="922"/>
    <x v="1"/>
    <n v="545"/>
    <n v="845"/>
    <n v="6551"/>
    <s v="PF12846.2 AAA-like domain"/>
    <x v="0"/>
    <x v="0"/>
    <x v="3"/>
    <x v="3"/>
    <x v="4"/>
    <x v="5"/>
    <x v="1"/>
    <x v="0"/>
    <x v="0"/>
    <n v="300"/>
  </r>
  <r>
    <s v="H7SII4_CAMCO"/>
    <x v="732"/>
    <n v="922"/>
    <x v="2"/>
    <n v="276"/>
    <n v="482"/>
    <n v="1506"/>
    <s v="PF03135.9 CagE, TrbE, VirB family, component of type IV transporter system"/>
    <x v="0"/>
    <x v="0"/>
    <x v="3"/>
    <x v="3"/>
    <x v="4"/>
    <x v="5"/>
    <x v="1"/>
    <x v="0"/>
    <x v="0"/>
    <n v="206"/>
  </r>
  <r>
    <s v="H7SII4_CAMCO"/>
    <x v="732"/>
    <n v="922"/>
    <x v="0"/>
    <n v="1"/>
    <n v="87"/>
    <n v="967"/>
    <s v="PF05101.8 Type IV secretory pathway, VirB3-like protein"/>
    <x v="0"/>
    <x v="0"/>
    <x v="3"/>
    <x v="3"/>
    <x v="4"/>
    <x v="5"/>
    <x v="1"/>
    <x v="0"/>
    <x v="0"/>
    <n v="86"/>
  </r>
  <r>
    <s v="H7SJN1_CAMCO"/>
    <x v="733"/>
    <n v="95"/>
    <x v="0"/>
    <n v="1"/>
    <n v="89"/>
    <n v="967"/>
    <s v="PF05101.8 Type IV secretory pathway, VirB3-like protein"/>
    <x v="0"/>
    <x v="0"/>
    <x v="3"/>
    <x v="3"/>
    <x v="4"/>
    <x v="5"/>
    <x v="1"/>
    <x v="0"/>
    <x v="0"/>
    <n v="88"/>
  </r>
  <r>
    <s v="H7SM95_CAMCO"/>
    <x v="734"/>
    <n v="922"/>
    <x v="1"/>
    <n v="545"/>
    <n v="845"/>
    <n v="6551"/>
    <s v="PF12846.2 AAA-like domain"/>
    <x v="0"/>
    <x v="0"/>
    <x v="3"/>
    <x v="3"/>
    <x v="4"/>
    <x v="5"/>
    <x v="1"/>
    <x v="0"/>
    <x v="0"/>
    <n v="300"/>
  </r>
  <r>
    <s v="H7SM95_CAMCO"/>
    <x v="734"/>
    <n v="922"/>
    <x v="2"/>
    <n v="276"/>
    <n v="482"/>
    <n v="1506"/>
    <s v="PF03135.9 CagE, TrbE, VirB family, component of type IV transporter system"/>
    <x v="0"/>
    <x v="0"/>
    <x v="3"/>
    <x v="3"/>
    <x v="4"/>
    <x v="5"/>
    <x v="1"/>
    <x v="0"/>
    <x v="0"/>
    <n v="206"/>
  </r>
  <r>
    <s v="H7SM95_CAMCO"/>
    <x v="734"/>
    <n v="922"/>
    <x v="0"/>
    <n v="1"/>
    <n v="87"/>
    <n v="967"/>
    <s v="PF05101.8 Type IV secretory pathway, VirB3-like protein"/>
    <x v="0"/>
    <x v="0"/>
    <x v="3"/>
    <x v="3"/>
    <x v="4"/>
    <x v="5"/>
    <x v="1"/>
    <x v="0"/>
    <x v="0"/>
    <n v="86"/>
  </r>
  <r>
    <s v="H7SQ62_CAMCO"/>
    <x v="735"/>
    <n v="95"/>
    <x v="0"/>
    <n v="1"/>
    <n v="88"/>
    <n v="967"/>
    <s v="PF05101.8 Type IV secretory pathway, VirB3-like protein"/>
    <x v="0"/>
    <x v="0"/>
    <x v="3"/>
    <x v="3"/>
    <x v="4"/>
    <x v="5"/>
    <x v="1"/>
    <x v="0"/>
    <x v="0"/>
    <n v="87"/>
  </r>
  <r>
    <s v="H7T613_CAMCO"/>
    <x v="736"/>
    <n v="922"/>
    <x v="1"/>
    <n v="545"/>
    <n v="845"/>
    <n v="6551"/>
    <s v="PF12846.2 AAA-like domain"/>
    <x v="0"/>
    <x v="0"/>
    <x v="3"/>
    <x v="3"/>
    <x v="4"/>
    <x v="5"/>
    <x v="1"/>
    <x v="0"/>
    <x v="0"/>
    <n v="300"/>
  </r>
  <r>
    <s v="H7T613_CAMCO"/>
    <x v="736"/>
    <n v="922"/>
    <x v="2"/>
    <n v="276"/>
    <n v="482"/>
    <n v="1506"/>
    <s v="PF03135.9 CagE, TrbE, VirB family, component of type IV transporter system"/>
    <x v="0"/>
    <x v="0"/>
    <x v="3"/>
    <x v="3"/>
    <x v="4"/>
    <x v="5"/>
    <x v="1"/>
    <x v="0"/>
    <x v="0"/>
    <n v="206"/>
  </r>
  <r>
    <s v="H7T613_CAMCO"/>
    <x v="736"/>
    <n v="922"/>
    <x v="0"/>
    <n v="1"/>
    <n v="87"/>
    <n v="967"/>
    <s v="PF05101.8 Type IV secretory pathway, VirB3-like protein"/>
    <x v="0"/>
    <x v="0"/>
    <x v="3"/>
    <x v="3"/>
    <x v="4"/>
    <x v="5"/>
    <x v="1"/>
    <x v="0"/>
    <x v="0"/>
    <n v="86"/>
  </r>
  <r>
    <s v="H7THQ1_CAMCO"/>
    <x v="737"/>
    <n v="95"/>
    <x v="0"/>
    <n v="1"/>
    <n v="88"/>
    <n v="967"/>
    <s v="PF05101.8 Type IV secretory pathway, VirB3-like protein"/>
    <x v="0"/>
    <x v="0"/>
    <x v="3"/>
    <x v="3"/>
    <x v="4"/>
    <x v="5"/>
    <x v="1"/>
    <x v="0"/>
    <x v="0"/>
    <n v="87"/>
  </r>
  <r>
    <s v="H7UKT1_CAMCO"/>
    <x v="738"/>
    <n v="922"/>
    <x v="1"/>
    <n v="545"/>
    <n v="845"/>
    <n v="6551"/>
    <s v="PF12846.2 AAA-like domain"/>
    <x v="0"/>
    <x v="0"/>
    <x v="3"/>
    <x v="3"/>
    <x v="4"/>
    <x v="5"/>
    <x v="1"/>
    <x v="0"/>
    <x v="0"/>
    <n v="300"/>
  </r>
  <r>
    <s v="H7UKT1_CAMCO"/>
    <x v="738"/>
    <n v="922"/>
    <x v="2"/>
    <n v="276"/>
    <n v="482"/>
    <n v="1506"/>
    <s v="PF03135.9 CagE, TrbE, VirB family, component of type IV transporter system"/>
    <x v="0"/>
    <x v="0"/>
    <x v="3"/>
    <x v="3"/>
    <x v="4"/>
    <x v="5"/>
    <x v="1"/>
    <x v="0"/>
    <x v="0"/>
    <n v="206"/>
  </r>
  <r>
    <s v="H7UKT1_CAMCO"/>
    <x v="738"/>
    <n v="922"/>
    <x v="0"/>
    <n v="1"/>
    <n v="87"/>
    <n v="967"/>
    <s v="PF05101.8 Type IV secretory pathway, VirB3-like protein"/>
    <x v="0"/>
    <x v="0"/>
    <x v="3"/>
    <x v="3"/>
    <x v="4"/>
    <x v="5"/>
    <x v="1"/>
    <x v="0"/>
    <x v="0"/>
    <n v="86"/>
  </r>
  <r>
    <s v="H7UM52_CAMCO"/>
    <x v="739"/>
    <n v="102"/>
    <x v="0"/>
    <n v="8"/>
    <n v="95"/>
    <n v="967"/>
    <s v="PF05101.8 Type IV secretory pathway, VirB3-like protein"/>
    <x v="0"/>
    <x v="0"/>
    <x v="3"/>
    <x v="3"/>
    <x v="4"/>
    <x v="5"/>
    <x v="1"/>
    <x v="0"/>
    <x v="0"/>
    <n v="87"/>
  </r>
  <r>
    <s v="H7UTV5_CAMCO"/>
    <x v="740"/>
    <n v="511"/>
    <x v="2"/>
    <n v="276"/>
    <n v="482"/>
    <n v="1506"/>
    <s v="PF03135.9 CagE, TrbE, VirB family, component of type IV transporter system"/>
    <x v="0"/>
    <x v="0"/>
    <x v="3"/>
    <x v="3"/>
    <x v="4"/>
    <x v="5"/>
    <x v="1"/>
    <x v="0"/>
    <x v="0"/>
    <n v="206"/>
  </r>
  <r>
    <s v="H7UTV5_CAMCO"/>
    <x v="740"/>
    <n v="511"/>
    <x v="0"/>
    <n v="1"/>
    <n v="87"/>
    <n v="967"/>
    <s v="PF05101.8 Type IV secretory pathway, VirB3-like protein"/>
    <x v="0"/>
    <x v="0"/>
    <x v="3"/>
    <x v="3"/>
    <x v="4"/>
    <x v="5"/>
    <x v="1"/>
    <x v="0"/>
    <x v="0"/>
    <n v="86"/>
  </r>
  <r>
    <s v="H7V6V6_CAMCO"/>
    <x v="741"/>
    <n v="922"/>
    <x v="1"/>
    <n v="545"/>
    <n v="845"/>
    <n v="6551"/>
    <s v="PF12846.2 AAA-like domain"/>
    <x v="0"/>
    <x v="0"/>
    <x v="3"/>
    <x v="3"/>
    <x v="4"/>
    <x v="5"/>
    <x v="1"/>
    <x v="0"/>
    <x v="0"/>
    <n v="300"/>
  </r>
  <r>
    <s v="H7V6V6_CAMCO"/>
    <x v="741"/>
    <n v="922"/>
    <x v="2"/>
    <n v="276"/>
    <n v="482"/>
    <n v="1506"/>
    <s v="PF03135.9 CagE, TrbE, VirB family, component of type IV transporter system"/>
    <x v="0"/>
    <x v="0"/>
    <x v="3"/>
    <x v="3"/>
    <x v="4"/>
    <x v="5"/>
    <x v="1"/>
    <x v="0"/>
    <x v="0"/>
    <n v="206"/>
  </r>
  <r>
    <s v="H7V6V6_CAMCO"/>
    <x v="741"/>
    <n v="922"/>
    <x v="0"/>
    <n v="1"/>
    <n v="87"/>
    <n v="967"/>
    <s v="PF05101.8 Type IV secretory pathway, VirB3-like protein"/>
    <x v="0"/>
    <x v="0"/>
    <x v="3"/>
    <x v="3"/>
    <x v="4"/>
    <x v="5"/>
    <x v="1"/>
    <x v="0"/>
    <x v="0"/>
    <n v="86"/>
  </r>
  <r>
    <s v="H7V730_CAMCO"/>
    <x v="742"/>
    <n v="100"/>
    <x v="0"/>
    <n v="5"/>
    <n v="93"/>
    <n v="967"/>
    <s v="PF05101.8 Type IV secretory pathway, VirB3-like protein"/>
    <x v="0"/>
    <x v="0"/>
    <x v="3"/>
    <x v="3"/>
    <x v="4"/>
    <x v="5"/>
    <x v="1"/>
    <x v="0"/>
    <x v="0"/>
    <n v="88"/>
  </r>
  <r>
    <s v="H7VS04_CAMCO"/>
    <x v="743"/>
    <n v="922"/>
    <x v="1"/>
    <n v="545"/>
    <n v="845"/>
    <n v="6551"/>
    <s v="PF12846.2 AAA-like domain"/>
    <x v="0"/>
    <x v="0"/>
    <x v="3"/>
    <x v="3"/>
    <x v="4"/>
    <x v="5"/>
    <x v="1"/>
    <x v="0"/>
    <x v="0"/>
    <n v="300"/>
  </r>
  <r>
    <s v="H7VS04_CAMCO"/>
    <x v="743"/>
    <n v="922"/>
    <x v="2"/>
    <n v="276"/>
    <n v="482"/>
    <n v="1506"/>
    <s v="PF03135.9 CagE, TrbE, VirB family, component of type IV transporter system"/>
    <x v="0"/>
    <x v="0"/>
    <x v="3"/>
    <x v="3"/>
    <x v="4"/>
    <x v="5"/>
    <x v="1"/>
    <x v="0"/>
    <x v="0"/>
    <n v="206"/>
  </r>
  <r>
    <s v="H7VS04_CAMCO"/>
    <x v="743"/>
    <n v="922"/>
    <x v="0"/>
    <n v="1"/>
    <n v="87"/>
    <n v="967"/>
    <s v="PF05101.8 Type IV secretory pathway, VirB3-like protein"/>
    <x v="0"/>
    <x v="0"/>
    <x v="3"/>
    <x v="3"/>
    <x v="4"/>
    <x v="5"/>
    <x v="1"/>
    <x v="0"/>
    <x v="0"/>
    <n v="86"/>
  </r>
  <r>
    <s v="H7W012_CAMCO"/>
    <x v="744"/>
    <n v="95"/>
    <x v="0"/>
    <n v="1"/>
    <n v="88"/>
    <n v="967"/>
    <s v="PF05101.8 Type IV secretory pathway, VirB3-like protein"/>
    <x v="0"/>
    <x v="0"/>
    <x v="3"/>
    <x v="3"/>
    <x v="4"/>
    <x v="5"/>
    <x v="1"/>
    <x v="0"/>
    <x v="0"/>
    <n v="87"/>
  </r>
  <r>
    <s v="H7W5N7_CAMCO"/>
    <x v="745"/>
    <n v="922"/>
    <x v="1"/>
    <n v="545"/>
    <n v="845"/>
    <n v="6551"/>
    <s v="PF12846.2 AAA-like domain"/>
    <x v="0"/>
    <x v="0"/>
    <x v="3"/>
    <x v="3"/>
    <x v="4"/>
    <x v="5"/>
    <x v="1"/>
    <x v="0"/>
    <x v="0"/>
    <n v="300"/>
  </r>
  <r>
    <s v="H7W5N7_CAMCO"/>
    <x v="745"/>
    <n v="922"/>
    <x v="2"/>
    <n v="276"/>
    <n v="482"/>
    <n v="1506"/>
    <s v="PF03135.9 CagE, TrbE, VirB family, component of type IV transporter system"/>
    <x v="0"/>
    <x v="0"/>
    <x v="3"/>
    <x v="3"/>
    <x v="4"/>
    <x v="5"/>
    <x v="1"/>
    <x v="0"/>
    <x v="0"/>
    <n v="206"/>
  </r>
  <r>
    <s v="H7W5N7_CAMCO"/>
    <x v="745"/>
    <n v="922"/>
    <x v="0"/>
    <n v="1"/>
    <n v="87"/>
    <n v="967"/>
    <s v="PF05101.8 Type IV secretory pathway, VirB3-like protein"/>
    <x v="0"/>
    <x v="0"/>
    <x v="3"/>
    <x v="3"/>
    <x v="4"/>
    <x v="5"/>
    <x v="1"/>
    <x v="0"/>
    <x v="0"/>
    <n v="86"/>
  </r>
  <r>
    <s v="H7W7P2_CAMCO"/>
    <x v="746"/>
    <n v="95"/>
    <x v="0"/>
    <n v="1"/>
    <n v="89"/>
    <n v="967"/>
    <s v="PF05101.8 Type IV secretory pathway, VirB3-like protein"/>
    <x v="0"/>
    <x v="0"/>
    <x v="3"/>
    <x v="3"/>
    <x v="4"/>
    <x v="5"/>
    <x v="1"/>
    <x v="0"/>
    <x v="0"/>
    <n v="88"/>
  </r>
  <r>
    <s v="H7WD15_CAMCO"/>
    <x v="747"/>
    <n v="95"/>
    <x v="0"/>
    <n v="1"/>
    <n v="88"/>
    <n v="967"/>
    <s v="PF05101.8 Type IV secretory pathway, VirB3-like protein"/>
    <x v="0"/>
    <x v="0"/>
    <x v="3"/>
    <x v="3"/>
    <x v="4"/>
    <x v="5"/>
    <x v="1"/>
    <x v="0"/>
    <x v="0"/>
    <n v="87"/>
  </r>
  <r>
    <s v="H7WEZ3_CAMCO"/>
    <x v="748"/>
    <n v="922"/>
    <x v="1"/>
    <n v="545"/>
    <n v="845"/>
    <n v="6551"/>
    <s v="PF12846.2 AAA-like domain"/>
    <x v="0"/>
    <x v="0"/>
    <x v="3"/>
    <x v="3"/>
    <x v="4"/>
    <x v="5"/>
    <x v="1"/>
    <x v="0"/>
    <x v="0"/>
    <n v="300"/>
  </r>
  <r>
    <s v="H7WEZ3_CAMCO"/>
    <x v="748"/>
    <n v="922"/>
    <x v="2"/>
    <n v="276"/>
    <n v="482"/>
    <n v="1506"/>
    <s v="PF03135.9 CagE, TrbE, VirB family, component of type IV transporter system"/>
    <x v="0"/>
    <x v="0"/>
    <x v="3"/>
    <x v="3"/>
    <x v="4"/>
    <x v="5"/>
    <x v="1"/>
    <x v="0"/>
    <x v="0"/>
    <n v="206"/>
  </r>
  <r>
    <s v="H7WEZ3_CAMCO"/>
    <x v="748"/>
    <n v="922"/>
    <x v="0"/>
    <n v="1"/>
    <n v="87"/>
    <n v="967"/>
    <s v="PF05101.8 Type IV secretory pathway, VirB3-like protein"/>
    <x v="0"/>
    <x v="0"/>
    <x v="3"/>
    <x v="3"/>
    <x v="4"/>
    <x v="5"/>
    <x v="1"/>
    <x v="0"/>
    <x v="0"/>
    <n v="86"/>
  </r>
  <r>
    <s v="H7WLF5_CAMCO"/>
    <x v="749"/>
    <n v="95"/>
    <x v="0"/>
    <n v="1"/>
    <n v="89"/>
    <n v="967"/>
    <s v="PF05101.8 Type IV secretory pathway, VirB3-like protein"/>
    <x v="0"/>
    <x v="0"/>
    <x v="3"/>
    <x v="3"/>
    <x v="4"/>
    <x v="5"/>
    <x v="1"/>
    <x v="0"/>
    <x v="0"/>
    <n v="88"/>
  </r>
  <r>
    <s v="H7WTP6_CAMCO"/>
    <x v="750"/>
    <n v="95"/>
    <x v="0"/>
    <n v="1"/>
    <n v="88"/>
    <n v="967"/>
    <s v="PF05101.8 Type IV secretory pathway, VirB3-like protein"/>
    <x v="0"/>
    <x v="0"/>
    <x v="3"/>
    <x v="3"/>
    <x v="4"/>
    <x v="5"/>
    <x v="1"/>
    <x v="0"/>
    <x v="0"/>
    <n v="87"/>
  </r>
  <r>
    <s v="H7X2P4_CAMJU"/>
    <x v="751"/>
    <n v="922"/>
    <x v="1"/>
    <n v="545"/>
    <n v="845"/>
    <n v="6551"/>
    <s v="PF12846.2 AAA-like domain"/>
    <x v="0"/>
    <x v="0"/>
    <x v="3"/>
    <x v="3"/>
    <x v="4"/>
    <x v="5"/>
    <x v="1"/>
    <x v="0"/>
    <x v="0"/>
    <n v="300"/>
  </r>
  <r>
    <s v="H7X2P4_CAMJU"/>
    <x v="751"/>
    <n v="922"/>
    <x v="2"/>
    <n v="276"/>
    <n v="482"/>
    <n v="1506"/>
    <s v="PF03135.9 CagE, TrbE, VirB family, component of type IV transporter system"/>
    <x v="0"/>
    <x v="0"/>
    <x v="3"/>
    <x v="3"/>
    <x v="4"/>
    <x v="5"/>
    <x v="1"/>
    <x v="0"/>
    <x v="0"/>
    <n v="206"/>
  </r>
  <r>
    <s v="H7X2P4_CAMJU"/>
    <x v="751"/>
    <n v="922"/>
    <x v="0"/>
    <n v="1"/>
    <n v="87"/>
    <n v="967"/>
    <s v="PF05101.8 Type IV secretory pathway, VirB3-like protein"/>
    <x v="0"/>
    <x v="0"/>
    <x v="3"/>
    <x v="3"/>
    <x v="4"/>
    <x v="5"/>
    <x v="1"/>
    <x v="0"/>
    <x v="0"/>
    <n v="86"/>
  </r>
  <r>
    <s v="H7X5D2_CAMJU"/>
    <x v="752"/>
    <n v="922"/>
    <x v="1"/>
    <n v="545"/>
    <n v="845"/>
    <n v="6551"/>
    <s v="PF12846.2 AAA-like domain"/>
    <x v="0"/>
    <x v="0"/>
    <x v="3"/>
    <x v="3"/>
    <x v="4"/>
    <x v="5"/>
    <x v="1"/>
    <x v="0"/>
    <x v="0"/>
    <n v="300"/>
  </r>
  <r>
    <s v="H7X5D2_CAMJU"/>
    <x v="752"/>
    <n v="922"/>
    <x v="2"/>
    <n v="276"/>
    <n v="482"/>
    <n v="1506"/>
    <s v="PF03135.9 CagE, TrbE, VirB family, component of type IV transporter system"/>
    <x v="0"/>
    <x v="0"/>
    <x v="3"/>
    <x v="3"/>
    <x v="4"/>
    <x v="5"/>
    <x v="1"/>
    <x v="0"/>
    <x v="0"/>
    <n v="206"/>
  </r>
  <r>
    <s v="H7X5D2_CAMJU"/>
    <x v="752"/>
    <n v="922"/>
    <x v="0"/>
    <n v="1"/>
    <n v="87"/>
    <n v="967"/>
    <s v="PF05101.8 Type IV secretory pathway, VirB3-like protein"/>
    <x v="0"/>
    <x v="0"/>
    <x v="3"/>
    <x v="3"/>
    <x v="4"/>
    <x v="5"/>
    <x v="1"/>
    <x v="0"/>
    <x v="0"/>
    <n v="86"/>
  </r>
  <r>
    <s v="H7XFE2_CAMJU"/>
    <x v="753"/>
    <n v="922"/>
    <x v="1"/>
    <n v="545"/>
    <n v="845"/>
    <n v="6551"/>
    <s v="PF12846.2 AAA-like domain"/>
    <x v="0"/>
    <x v="0"/>
    <x v="3"/>
    <x v="3"/>
    <x v="4"/>
    <x v="5"/>
    <x v="1"/>
    <x v="0"/>
    <x v="0"/>
    <n v="300"/>
  </r>
  <r>
    <s v="H7XFE2_CAMJU"/>
    <x v="753"/>
    <n v="922"/>
    <x v="2"/>
    <n v="276"/>
    <n v="482"/>
    <n v="1506"/>
    <s v="PF03135.9 CagE, TrbE, VirB family, component of type IV transporter system"/>
    <x v="0"/>
    <x v="0"/>
    <x v="3"/>
    <x v="3"/>
    <x v="4"/>
    <x v="5"/>
    <x v="1"/>
    <x v="0"/>
    <x v="0"/>
    <n v="206"/>
  </r>
  <r>
    <s v="H7XFE2_CAMJU"/>
    <x v="753"/>
    <n v="922"/>
    <x v="0"/>
    <n v="1"/>
    <n v="87"/>
    <n v="967"/>
    <s v="PF05101.8 Type IV secretory pathway, VirB3-like protein"/>
    <x v="0"/>
    <x v="0"/>
    <x v="3"/>
    <x v="3"/>
    <x v="4"/>
    <x v="5"/>
    <x v="1"/>
    <x v="0"/>
    <x v="0"/>
    <n v="86"/>
  </r>
  <r>
    <s v="H7ZWF6_CAMJU"/>
    <x v="754"/>
    <n v="922"/>
    <x v="1"/>
    <n v="545"/>
    <n v="845"/>
    <n v="6551"/>
    <s v="PF12846.2 AAA-like domain"/>
    <x v="0"/>
    <x v="0"/>
    <x v="3"/>
    <x v="3"/>
    <x v="4"/>
    <x v="5"/>
    <x v="1"/>
    <x v="0"/>
    <x v="0"/>
    <n v="300"/>
  </r>
  <r>
    <s v="H7ZWF6_CAMJU"/>
    <x v="754"/>
    <n v="922"/>
    <x v="2"/>
    <n v="276"/>
    <n v="482"/>
    <n v="1506"/>
    <s v="PF03135.9 CagE, TrbE, VirB family, component of type IV transporter system"/>
    <x v="0"/>
    <x v="0"/>
    <x v="3"/>
    <x v="3"/>
    <x v="4"/>
    <x v="5"/>
    <x v="1"/>
    <x v="0"/>
    <x v="0"/>
    <n v="206"/>
  </r>
  <r>
    <s v="H7ZWF6_CAMJU"/>
    <x v="754"/>
    <n v="922"/>
    <x v="0"/>
    <n v="1"/>
    <n v="87"/>
    <n v="967"/>
    <s v="PF05101.8 Type IV secretory pathway, VirB3-like protein"/>
    <x v="0"/>
    <x v="0"/>
    <x v="3"/>
    <x v="3"/>
    <x v="4"/>
    <x v="5"/>
    <x v="1"/>
    <x v="0"/>
    <x v="0"/>
    <n v="86"/>
  </r>
  <r>
    <s v="H8AMQ8_CAMJU"/>
    <x v="755"/>
    <n v="95"/>
    <x v="0"/>
    <n v="1"/>
    <n v="89"/>
    <n v="967"/>
    <s v="PF05101.8 Type IV secretory pathway, VirB3-like protein"/>
    <x v="0"/>
    <x v="0"/>
    <x v="3"/>
    <x v="3"/>
    <x v="4"/>
    <x v="5"/>
    <x v="1"/>
    <x v="0"/>
    <x v="0"/>
    <n v="88"/>
  </r>
  <r>
    <s v="H8ATX5_CAMJU"/>
    <x v="756"/>
    <n v="922"/>
    <x v="1"/>
    <n v="545"/>
    <n v="845"/>
    <n v="6551"/>
    <s v="PF12846.2 AAA-like domain"/>
    <x v="0"/>
    <x v="0"/>
    <x v="3"/>
    <x v="3"/>
    <x v="4"/>
    <x v="5"/>
    <x v="1"/>
    <x v="0"/>
    <x v="0"/>
    <n v="300"/>
  </r>
  <r>
    <s v="H8ATX5_CAMJU"/>
    <x v="756"/>
    <n v="922"/>
    <x v="2"/>
    <n v="276"/>
    <n v="482"/>
    <n v="1506"/>
    <s v="PF03135.9 CagE, TrbE, VirB family, component of type IV transporter system"/>
    <x v="0"/>
    <x v="0"/>
    <x v="3"/>
    <x v="3"/>
    <x v="4"/>
    <x v="5"/>
    <x v="1"/>
    <x v="0"/>
    <x v="0"/>
    <n v="206"/>
  </r>
  <r>
    <s v="H8ATX5_CAMJU"/>
    <x v="756"/>
    <n v="922"/>
    <x v="0"/>
    <n v="1"/>
    <n v="87"/>
    <n v="967"/>
    <s v="PF05101.8 Type IV secretory pathway, VirB3-like protein"/>
    <x v="0"/>
    <x v="0"/>
    <x v="3"/>
    <x v="3"/>
    <x v="4"/>
    <x v="5"/>
    <x v="1"/>
    <x v="0"/>
    <x v="0"/>
    <n v="86"/>
  </r>
  <r>
    <s v="H8CXE9_CAMJU"/>
    <x v="757"/>
    <n v="922"/>
    <x v="1"/>
    <n v="545"/>
    <n v="845"/>
    <n v="6551"/>
    <s v="PF12846.2 AAA-like domain"/>
    <x v="0"/>
    <x v="0"/>
    <x v="3"/>
    <x v="3"/>
    <x v="4"/>
    <x v="5"/>
    <x v="1"/>
    <x v="0"/>
    <x v="0"/>
    <n v="300"/>
  </r>
  <r>
    <s v="H8CXE9_CAMJU"/>
    <x v="757"/>
    <n v="922"/>
    <x v="2"/>
    <n v="276"/>
    <n v="482"/>
    <n v="1506"/>
    <s v="PF03135.9 CagE, TrbE, VirB family, component of type IV transporter system"/>
    <x v="0"/>
    <x v="0"/>
    <x v="3"/>
    <x v="3"/>
    <x v="4"/>
    <x v="5"/>
    <x v="1"/>
    <x v="0"/>
    <x v="0"/>
    <n v="206"/>
  </r>
  <r>
    <s v="H8CXE9_CAMJU"/>
    <x v="757"/>
    <n v="922"/>
    <x v="0"/>
    <n v="1"/>
    <n v="87"/>
    <n v="967"/>
    <s v="PF05101.8 Type IV secretory pathway, VirB3-like protein"/>
    <x v="0"/>
    <x v="0"/>
    <x v="3"/>
    <x v="3"/>
    <x v="4"/>
    <x v="5"/>
    <x v="1"/>
    <x v="0"/>
    <x v="0"/>
    <n v="86"/>
  </r>
  <r>
    <s v="H8FI62_XANCI"/>
    <x v="758"/>
    <n v="89"/>
    <x v="0"/>
    <n v="1"/>
    <n v="87"/>
    <n v="967"/>
    <s v="PF05101.8 Type IV secretory pathway, VirB3-like protein"/>
    <x v="0"/>
    <x v="0"/>
    <x v="1"/>
    <x v="17"/>
    <x v="27"/>
    <x v="46"/>
    <x v="1"/>
    <x v="0"/>
    <x v="0"/>
    <n v="86"/>
  </r>
  <r>
    <s v="H8FL05_XANCI"/>
    <x v="759"/>
    <n v="51"/>
    <x v="0"/>
    <n v="1"/>
    <n v="51"/>
    <n v="967"/>
    <s v="PF05101.8 Type IV secretory pathway, VirB3-like protein"/>
    <x v="0"/>
    <x v="0"/>
    <x v="1"/>
    <x v="17"/>
    <x v="27"/>
    <x v="46"/>
    <x v="1"/>
    <x v="0"/>
    <x v="0"/>
    <n v="50"/>
  </r>
  <r>
    <s v="H8FM29_XANCI"/>
    <x v="760"/>
    <n v="99"/>
    <x v="0"/>
    <n v="1"/>
    <n v="94"/>
    <n v="967"/>
    <s v="PF05101.8 Type IV secretory pathway, VirB3-like protein"/>
    <x v="0"/>
    <x v="0"/>
    <x v="1"/>
    <x v="17"/>
    <x v="27"/>
    <x v="46"/>
    <x v="1"/>
    <x v="0"/>
    <x v="0"/>
    <n v="93"/>
  </r>
  <r>
    <s v="H8FXW9_RHOMO"/>
    <x v="761"/>
    <n v="89"/>
    <x v="0"/>
    <n v="1"/>
    <n v="89"/>
    <n v="967"/>
    <s v="PF05101.8 Type IV secretory pathway, VirB3-like protein"/>
    <x v="2"/>
    <x v="4"/>
    <x v="7"/>
    <x v="16"/>
    <x v="24"/>
    <x v="42"/>
    <x v="7"/>
    <x v="4"/>
    <x v="1"/>
    <n v="88"/>
  </r>
  <r>
    <s v="H8K407_RICAG"/>
    <x v="762"/>
    <n v="95"/>
    <x v="0"/>
    <n v="1"/>
    <n v="91"/>
    <n v="967"/>
    <s v="PF05101.8 Type IV secretory pathway, VirB3-like protein"/>
    <x v="0"/>
    <x v="0"/>
    <x v="2"/>
    <x v="11"/>
    <x v="13"/>
    <x v="21"/>
    <x v="5"/>
    <x v="3"/>
    <x v="0"/>
    <n v="90"/>
  </r>
  <r>
    <s v="H8K9X9_RICAC"/>
    <x v="763"/>
    <n v="95"/>
    <x v="0"/>
    <n v="1"/>
    <n v="91"/>
    <n v="967"/>
    <s v="PF05101.8 Type IV secretory pathway, VirB3-like protein"/>
    <x v="0"/>
    <x v="0"/>
    <x v="2"/>
    <x v="11"/>
    <x v="13"/>
    <x v="21"/>
    <x v="5"/>
    <x v="3"/>
    <x v="0"/>
    <n v="90"/>
  </r>
  <r>
    <s v="H8KBT8_RICMS"/>
    <x v="764"/>
    <n v="95"/>
    <x v="0"/>
    <n v="1"/>
    <n v="91"/>
    <n v="967"/>
    <s v="PF05101.8 Type IV secretory pathway, VirB3-like protein"/>
    <x v="0"/>
    <x v="0"/>
    <x v="2"/>
    <x v="11"/>
    <x v="13"/>
    <x v="21"/>
    <x v="5"/>
    <x v="3"/>
    <x v="0"/>
    <n v="90"/>
  </r>
  <r>
    <s v="H8KEI6_RICPT"/>
    <x v="765"/>
    <n v="95"/>
    <x v="0"/>
    <n v="1"/>
    <n v="91"/>
    <n v="967"/>
    <s v="PF05101.8 Type IV secretory pathway, VirB3-like protein"/>
    <x v="0"/>
    <x v="0"/>
    <x v="2"/>
    <x v="11"/>
    <x v="13"/>
    <x v="21"/>
    <x v="5"/>
    <x v="3"/>
    <x v="0"/>
    <n v="90"/>
  </r>
  <r>
    <s v="H8KHX7_RICR3"/>
    <x v="766"/>
    <n v="95"/>
    <x v="0"/>
    <n v="1"/>
    <n v="91"/>
    <n v="967"/>
    <s v="PF05101.8 Type IV secretory pathway, VirB3-like protein"/>
    <x v="0"/>
    <x v="0"/>
    <x v="2"/>
    <x v="11"/>
    <x v="13"/>
    <x v="21"/>
    <x v="5"/>
    <x v="3"/>
    <x v="0"/>
    <n v="90"/>
  </r>
  <r>
    <s v="H8LLL5_RICSL"/>
    <x v="767"/>
    <n v="95"/>
    <x v="0"/>
    <n v="1"/>
    <n v="91"/>
    <n v="967"/>
    <s v="PF05101.8 Type IV secretory pathway, VirB3-like protein"/>
    <x v="0"/>
    <x v="0"/>
    <x v="2"/>
    <x v="11"/>
    <x v="13"/>
    <x v="21"/>
    <x v="5"/>
    <x v="3"/>
    <x v="0"/>
    <n v="90"/>
  </r>
  <r>
    <s v="H8N2L5_RICPO"/>
    <x v="768"/>
    <n v="95"/>
    <x v="0"/>
    <n v="1"/>
    <n v="91"/>
    <n v="967"/>
    <s v="PF05101.8 Type IV secretory pathway, VirB3-like protein"/>
    <x v="0"/>
    <x v="0"/>
    <x v="2"/>
    <x v="11"/>
    <x v="13"/>
    <x v="21"/>
    <x v="5"/>
    <x v="5"/>
    <x v="0"/>
    <n v="90"/>
  </r>
  <r>
    <s v="H8N678_RICPO"/>
    <x v="769"/>
    <n v="95"/>
    <x v="0"/>
    <n v="1"/>
    <n v="91"/>
    <n v="967"/>
    <s v="PF05101.8 Type IV secretory pathway, VirB3-like protein"/>
    <x v="0"/>
    <x v="0"/>
    <x v="2"/>
    <x v="11"/>
    <x v="13"/>
    <x v="21"/>
    <x v="5"/>
    <x v="5"/>
    <x v="0"/>
    <n v="90"/>
  </r>
  <r>
    <s v="H8N8H1_RICPO"/>
    <x v="770"/>
    <n v="95"/>
    <x v="0"/>
    <n v="1"/>
    <n v="91"/>
    <n v="967"/>
    <s v="PF05101.8 Type IV secretory pathway, VirB3-like protein"/>
    <x v="0"/>
    <x v="0"/>
    <x v="2"/>
    <x v="11"/>
    <x v="13"/>
    <x v="21"/>
    <x v="5"/>
    <x v="5"/>
    <x v="0"/>
    <n v="90"/>
  </r>
  <r>
    <s v="H8N9Y0_RICPO"/>
    <x v="771"/>
    <n v="95"/>
    <x v="0"/>
    <n v="1"/>
    <n v="91"/>
    <n v="967"/>
    <s v="PF05101.8 Type IV secretory pathway, VirB3-like protein"/>
    <x v="0"/>
    <x v="0"/>
    <x v="2"/>
    <x v="11"/>
    <x v="13"/>
    <x v="21"/>
    <x v="5"/>
    <x v="5"/>
    <x v="0"/>
    <n v="90"/>
  </r>
  <r>
    <s v="H8NDN8_RICPO"/>
    <x v="772"/>
    <n v="95"/>
    <x v="0"/>
    <n v="1"/>
    <n v="91"/>
    <n v="967"/>
    <s v="PF05101.8 Type IV secretory pathway, VirB3-like protein"/>
    <x v="0"/>
    <x v="0"/>
    <x v="2"/>
    <x v="11"/>
    <x v="13"/>
    <x v="21"/>
    <x v="5"/>
    <x v="5"/>
    <x v="0"/>
    <n v="90"/>
  </r>
  <r>
    <s v="H8NEI8_RICPO"/>
    <x v="773"/>
    <n v="95"/>
    <x v="0"/>
    <n v="1"/>
    <n v="91"/>
    <n v="967"/>
    <s v="PF05101.8 Type IV secretory pathway, VirB3-like protein"/>
    <x v="0"/>
    <x v="0"/>
    <x v="2"/>
    <x v="11"/>
    <x v="13"/>
    <x v="21"/>
    <x v="5"/>
    <x v="5"/>
    <x v="0"/>
    <n v="90"/>
  </r>
  <r>
    <s v="H8NIS9_RICTP"/>
    <x v="774"/>
    <n v="95"/>
    <x v="0"/>
    <n v="1"/>
    <n v="91"/>
    <n v="967"/>
    <s v="PF05101.8 Type IV secretory pathway, VirB3-like protein"/>
    <x v="0"/>
    <x v="0"/>
    <x v="2"/>
    <x v="11"/>
    <x v="13"/>
    <x v="21"/>
    <x v="5"/>
    <x v="5"/>
    <x v="0"/>
    <n v="90"/>
  </r>
  <r>
    <s v="H8NKL7_RICTP"/>
    <x v="775"/>
    <n v="95"/>
    <x v="0"/>
    <n v="1"/>
    <n v="91"/>
    <n v="967"/>
    <s v="PF05101.8 Type IV secretory pathway, VirB3-like protein"/>
    <x v="0"/>
    <x v="0"/>
    <x v="2"/>
    <x v="11"/>
    <x v="13"/>
    <x v="21"/>
    <x v="5"/>
    <x v="5"/>
    <x v="0"/>
    <n v="90"/>
  </r>
  <r>
    <s v="H8NTU7_RAHAQ"/>
    <x v="776"/>
    <n v="915"/>
    <x v="1"/>
    <n v="534"/>
    <n v="835"/>
    <n v="6551"/>
    <s v="PF12846.2 AAA-like domain"/>
    <x v="0"/>
    <x v="0"/>
    <x v="1"/>
    <x v="9"/>
    <x v="11"/>
    <x v="128"/>
    <x v="1"/>
    <x v="0"/>
    <x v="0"/>
    <n v="301"/>
  </r>
  <r>
    <s v="H8NTU7_RAHAQ"/>
    <x v="776"/>
    <n v="915"/>
    <x v="2"/>
    <n v="269"/>
    <n v="472"/>
    <n v="1506"/>
    <s v="PF03135.9 CagE, TrbE, VirB family, component of type IV transporter system"/>
    <x v="0"/>
    <x v="0"/>
    <x v="1"/>
    <x v="9"/>
    <x v="11"/>
    <x v="128"/>
    <x v="1"/>
    <x v="0"/>
    <x v="0"/>
    <n v="203"/>
  </r>
  <r>
    <s v="H8NTU7_RAHAQ"/>
    <x v="776"/>
    <n v="915"/>
    <x v="0"/>
    <n v="1"/>
    <n v="84"/>
    <n v="967"/>
    <s v="PF05101.8 Type IV secretory pathway, VirB3-like protein"/>
    <x v="0"/>
    <x v="0"/>
    <x v="1"/>
    <x v="9"/>
    <x v="11"/>
    <x v="128"/>
    <x v="1"/>
    <x v="0"/>
    <x v="0"/>
    <n v="83"/>
  </r>
  <r>
    <s v="H9AXR8_ECOLX"/>
    <x v="777"/>
    <n v="917"/>
    <x v="1"/>
    <n v="538"/>
    <n v="832"/>
    <n v="6551"/>
    <s v="PF12846.2 AAA-like domain"/>
    <x v="0"/>
    <x v="0"/>
    <x v="1"/>
    <x v="9"/>
    <x v="11"/>
    <x v="49"/>
    <x v="1"/>
    <x v="0"/>
    <x v="0"/>
    <n v="294"/>
  </r>
  <r>
    <s v="H9AXR8_ECOLX"/>
    <x v="777"/>
    <n v="917"/>
    <x v="2"/>
    <n v="271"/>
    <n v="474"/>
    <n v="1506"/>
    <s v="PF03135.9 CagE, TrbE, VirB family, component of type IV transporter system"/>
    <x v="0"/>
    <x v="0"/>
    <x v="1"/>
    <x v="9"/>
    <x v="11"/>
    <x v="49"/>
    <x v="1"/>
    <x v="0"/>
    <x v="0"/>
    <n v="203"/>
  </r>
  <r>
    <s v="H9AXR8_ECOLX"/>
    <x v="777"/>
    <n v="917"/>
    <x v="0"/>
    <n v="1"/>
    <n v="87"/>
    <n v="967"/>
    <s v="PF05101.8 Type IV secretory pathway, VirB3-like protein"/>
    <x v="0"/>
    <x v="0"/>
    <x v="1"/>
    <x v="9"/>
    <x v="11"/>
    <x v="49"/>
    <x v="1"/>
    <x v="0"/>
    <x v="0"/>
    <n v="86"/>
  </r>
  <r>
    <s v="H9AXW3_ECOLX"/>
    <x v="778"/>
    <n v="917"/>
    <x v="1"/>
    <n v="538"/>
    <n v="831"/>
    <n v="6551"/>
    <s v="PF12846.2 AAA-like domain"/>
    <x v="0"/>
    <x v="0"/>
    <x v="1"/>
    <x v="9"/>
    <x v="11"/>
    <x v="49"/>
    <x v="1"/>
    <x v="0"/>
    <x v="0"/>
    <n v="293"/>
  </r>
  <r>
    <s v="H9AXW3_ECOLX"/>
    <x v="778"/>
    <n v="917"/>
    <x v="2"/>
    <n v="271"/>
    <n v="474"/>
    <n v="1506"/>
    <s v="PF03135.9 CagE, TrbE, VirB family, component of type IV transporter system"/>
    <x v="0"/>
    <x v="0"/>
    <x v="1"/>
    <x v="9"/>
    <x v="11"/>
    <x v="49"/>
    <x v="1"/>
    <x v="0"/>
    <x v="0"/>
    <n v="203"/>
  </r>
  <r>
    <s v="H9AXW3_ECOLX"/>
    <x v="778"/>
    <n v="917"/>
    <x v="0"/>
    <n v="1"/>
    <n v="87"/>
    <n v="967"/>
    <s v="PF05101.8 Type IV secretory pathway, VirB3-like protein"/>
    <x v="0"/>
    <x v="0"/>
    <x v="1"/>
    <x v="9"/>
    <x v="11"/>
    <x v="49"/>
    <x v="1"/>
    <x v="0"/>
    <x v="0"/>
    <n v="86"/>
  </r>
  <r>
    <s v="H9AY05_ECOLX"/>
    <x v="779"/>
    <n v="917"/>
    <x v="1"/>
    <n v="538"/>
    <n v="834"/>
    <n v="6551"/>
    <s v="PF12846.2 AAA-like domain"/>
    <x v="0"/>
    <x v="0"/>
    <x v="1"/>
    <x v="9"/>
    <x v="11"/>
    <x v="49"/>
    <x v="1"/>
    <x v="0"/>
    <x v="0"/>
    <n v="296"/>
  </r>
  <r>
    <s v="H9AY05_ECOLX"/>
    <x v="779"/>
    <n v="917"/>
    <x v="2"/>
    <n v="271"/>
    <n v="474"/>
    <n v="1506"/>
    <s v="PF03135.9 CagE, TrbE, VirB family, component of type IV transporter system"/>
    <x v="0"/>
    <x v="0"/>
    <x v="1"/>
    <x v="9"/>
    <x v="11"/>
    <x v="49"/>
    <x v="1"/>
    <x v="0"/>
    <x v="0"/>
    <n v="203"/>
  </r>
  <r>
    <s v="H9AY05_ECOLX"/>
    <x v="779"/>
    <n v="917"/>
    <x v="0"/>
    <n v="1"/>
    <n v="86"/>
    <n v="967"/>
    <s v="PF05101.8 Type IV secretory pathway, VirB3-like protein"/>
    <x v="0"/>
    <x v="0"/>
    <x v="1"/>
    <x v="9"/>
    <x v="11"/>
    <x v="49"/>
    <x v="1"/>
    <x v="0"/>
    <x v="0"/>
    <n v="85"/>
  </r>
  <r>
    <s v="H9K0M0_APIME"/>
    <x v="780"/>
    <n v="312"/>
    <x v="9"/>
    <n v="1"/>
    <n v="131"/>
    <n v="14235"/>
    <s v="PF01464.15 Transglycosylase SLT domain"/>
    <x v="4"/>
    <x v="13"/>
    <x v="16"/>
    <x v="42"/>
    <x v="70"/>
    <x v="130"/>
    <x v="19"/>
    <x v="6"/>
    <x v="2"/>
    <n v="130"/>
  </r>
  <r>
    <s v="H9K0M0_APIME"/>
    <x v="780"/>
    <n v="312"/>
    <x v="0"/>
    <n v="196"/>
    <n v="290"/>
    <n v="967"/>
    <s v="PF05101.8 Type IV secretory pathway, VirB3-like protein"/>
    <x v="4"/>
    <x v="13"/>
    <x v="16"/>
    <x v="42"/>
    <x v="70"/>
    <x v="130"/>
    <x v="19"/>
    <x v="6"/>
    <x v="2"/>
    <n v="94"/>
  </r>
  <r>
    <s v="H9TIC0_SALET"/>
    <x v="781"/>
    <n v="106"/>
    <x v="0"/>
    <n v="7"/>
    <n v="98"/>
    <n v="967"/>
    <s v="PF05101.8 Type IV secretory pathway, VirB3-like protein"/>
    <x v="0"/>
    <x v="0"/>
    <x v="1"/>
    <x v="9"/>
    <x v="11"/>
    <x v="34"/>
    <x v="1"/>
    <x v="0"/>
    <x v="0"/>
    <n v="91"/>
  </r>
  <r>
    <s v="I0AFD1_SALET"/>
    <x v="782"/>
    <n v="917"/>
    <x v="1"/>
    <n v="538"/>
    <n v="832"/>
    <n v="6551"/>
    <s v="PF12846.2 AAA-like domain"/>
    <x v="0"/>
    <x v="0"/>
    <x v="1"/>
    <x v="9"/>
    <x v="11"/>
    <x v="34"/>
    <x v="1"/>
    <x v="0"/>
    <x v="0"/>
    <n v="294"/>
  </r>
  <r>
    <s v="I0AFD1_SALET"/>
    <x v="782"/>
    <n v="917"/>
    <x v="2"/>
    <n v="271"/>
    <n v="474"/>
    <n v="1506"/>
    <s v="PF03135.9 CagE, TrbE, VirB family, component of type IV transporter system"/>
    <x v="0"/>
    <x v="0"/>
    <x v="1"/>
    <x v="9"/>
    <x v="11"/>
    <x v="34"/>
    <x v="1"/>
    <x v="0"/>
    <x v="0"/>
    <n v="203"/>
  </r>
  <r>
    <s v="I0AFD1_SALET"/>
    <x v="782"/>
    <n v="917"/>
    <x v="0"/>
    <n v="1"/>
    <n v="87"/>
    <n v="967"/>
    <s v="PF05101.8 Type IV secretory pathway, VirB3-like protein"/>
    <x v="0"/>
    <x v="0"/>
    <x v="1"/>
    <x v="9"/>
    <x v="11"/>
    <x v="34"/>
    <x v="1"/>
    <x v="0"/>
    <x v="0"/>
    <n v="86"/>
  </r>
  <r>
    <s v="I0GQI9_SELRU"/>
    <x v="783"/>
    <n v="88"/>
    <x v="0"/>
    <n v="1"/>
    <n v="87"/>
    <n v="967"/>
    <s v="PF05101.8 Type IV secretory pathway, VirB3-like protein"/>
    <x v="2"/>
    <x v="4"/>
    <x v="7"/>
    <x v="16"/>
    <x v="24"/>
    <x v="42"/>
    <x v="7"/>
    <x v="4"/>
    <x v="1"/>
    <n v="86"/>
  </r>
  <r>
    <s v="I0IJJ1_9BACT"/>
    <x v="784"/>
    <n v="89"/>
    <x v="0"/>
    <n v="1"/>
    <n v="89"/>
    <n v="967"/>
    <s v="PF05101.8 Type IV secretory pathway, VirB3-like protein"/>
    <x v="2"/>
    <x v="4"/>
    <x v="7"/>
    <x v="16"/>
    <x v="24"/>
    <x v="42"/>
    <x v="7"/>
    <x v="4"/>
    <x v="1"/>
    <n v="88"/>
  </r>
  <r>
    <s v="I0KKA4_STEMA"/>
    <x v="785"/>
    <n v="94"/>
    <x v="0"/>
    <n v="1"/>
    <n v="92"/>
    <n v="967"/>
    <s v="PF05101.8 Type IV secretory pathway, VirB3-like protein"/>
    <x v="0"/>
    <x v="0"/>
    <x v="1"/>
    <x v="17"/>
    <x v="27"/>
    <x v="54"/>
    <x v="8"/>
    <x v="0"/>
    <x v="0"/>
    <n v="91"/>
  </r>
  <r>
    <s v="I0KQ25_STEMA"/>
    <x v="786"/>
    <n v="88"/>
    <x v="0"/>
    <n v="1"/>
    <n v="69"/>
    <n v="967"/>
    <s v="PF05101.8 Type IV secretory pathway, VirB3-like protein"/>
    <x v="0"/>
    <x v="0"/>
    <x v="1"/>
    <x v="17"/>
    <x v="27"/>
    <x v="54"/>
    <x v="8"/>
    <x v="0"/>
    <x v="0"/>
    <n v="68"/>
  </r>
  <r>
    <s v="I0M1T1_SALET"/>
    <x v="787"/>
    <n v="917"/>
    <x v="1"/>
    <n v="538"/>
    <n v="832"/>
    <n v="6551"/>
    <s v="PF12846.2 AAA-like domain"/>
    <x v="0"/>
    <x v="0"/>
    <x v="1"/>
    <x v="9"/>
    <x v="11"/>
    <x v="34"/>
    <x v="1"/>
    <x v="0"/>
    <x v="0"/>
    <n v="294"/>
  </r>
  <r>
    <s v="I0M1T1_SALET"/>
    <x v="787"/>
    <n v="917"/>
    <x v="2"/>
    <n v="271"/>
    <n v="474"/>
    <n v="1506"/>
    <s v="PF03135.9 CagE, TrbE, VirB family, component of type IV transporter system"/>
    <x v="0"/>
    <x v="0"/>
    <x v="1"/>
    <x v="9"/>
    <x v="11"/>
    <x v="34"/>
    <x v="1"/>
    <x v="0"/>
    <x v="0"/>
    <n v="203"/>
  </r>
  <r>
    <s v="I0M1T1_SALET"/>
    <x v="787"/>
    <n v="917"/>
    <x v="0"/>
    <n v="1"/>
    <n v="87"/>
    <n v="967"/>
    <s v="PF05101.8 Type IV secretory pathway, VirB3-like protein"/>
    <x v="0"/>
    <x v="0"/>
    <x v="1"/>
    <x v="9"/>
    <x v="11"/>
    <x v="34"/>
    <x v="1"/>
    <x v="0"/>
    <x v="0"/>
    <n v="86"/>
  </r>
  <r>
    <s v="I0M5M7_SALET"/>
    <x v="788"/>
    <n v="917"/>
    <x v="1"/>
    <n v="538"/>
    <n v="832"/>
    <n v="6551"/>
    <s v="PF12846.2 AAA-like domain"/>
    <x v="0"/>
    <x v="0"/>
    <x v="1"/>
    <x v="9"/>
    <x v="11"/>
    <x v="34"/>
    <x v="1"/>
    <x v="0"/>
    <x v="0"/>
    <n v="294"/>
  </r>
  <r>
    <s v="I0M5M7_SALET"/>
    <x v="788"/>
    <n v="917"/>
    <x v="2"/>
    <n v="271"/>
    <n v="474"/>
    <n v="1506"/>
    <s v="PF03135.9 CagE, TrbE, VirB family, component of type IV transporter system"/>
    <x v="0"/>
    <x v="0"/>
    <x v="1"/>
    <x v="9"/>
    <x v="11"/>
    <x v="34"/>
    <x v="1"/>
    <x v="0"/>
    <x v="0"/>
    <n v="203"/>
  </r>
  <r>
    <s v="I0M5M7_SALET"/>
    <x v="788"/>
    <n v="917"/>
    <x v="0"/>
    <n v="1"/>
    <n v="87"/>
    <n v="967"/>
    <s v="PF05101.8 Type IV secretory pathway, VirB3-like protein"/>
    <x v="0"/>
    <x v="0"/>
    <x v="1"/>
    <x v="9"/>
    <x v="11"/>
    <x v="34"/>
    <x v="1"/>
    <x v="0"/>
    <x v="0"/>
    <n v="86"/>
  </r>
  <r>
    <s v="I0MY89_SALET"/>
    <x v="789"/>
    <n v="917"/>
    <x v="1"/>
    <n v="538"/>
    <n v="832"/>
    <n v="6551"/>
    <s v="PF12846.2 AAA-like domain"/>
    <x v="0"/>
    <x v="0"/>
    <x v="1"/>
    <x v="9"/>
    <x v="11"/>
    <x v="34"/>
    <x v="1"/>
    <x v="0"/>
    <x v="0"/>
    <n v="294"/>
  </r>
  <r>
    <s v="I0MY89_SALET"/>
    <x v="789"/>
    <n v="917"/>
    <x v="2"/>
    <n v="271"/>
    <n v="474"/>
    <n v="1506"/>
    <s v="PF03135.9 CagE, TrbE, VirB family, component of type IV transporter system"/>
    <x v="0"/>
    <x v="0"/>
    <x v="1"/>
    <x v="9"/>
    <x v="11"/>
    <x v="34"/>
    <x v="1"/>
    <x v="0"/>
    <x v="0"/>
    <n v="203"/>
  </r>
  <r>
    <s v="I0MY89_SALET"/>
    <x v="789"/>
    <n v="917"/>
    <x v="0"/>
    <n v="1"/>
    <n v="87"/>
    <n v="967"/>
    <s v="PF05101.8 Type IV secretory pathway, VirB3-like protein"/>
    <x v="0"/>
    <x v="0"/>
    <x v="1"/>
    <x v="9"/>
    <x v="11"/>
    <x v="34"/>
    <x v="1"/>
    <x v="0"/>
    <x v="0"/>
    <n v="86"/>
  </r>
  <r>
    <s v="I0QYC6_9ENTR"/>
    <x v="790"/>
    <n v="915"/>
    <x v="1"/>
    <n v="534"/>
    <n v="835"/>
    <n v="6551"/>
    <s v="PF12846.2 AAA-like domain"/>
    <x v="0"/>
    <x v="0"/>
    <x v="1"/>
    <x v="9"/>
    <x v="11"/>
    <x v="131"/>
    <x v="1"/>
    <x v="0"/>
    <x v="0"/>
    <n v="301"/>
  </r>
  <r>
    <s v="I0QYC6_9ENTR"/>
    <x v="790"/>
    <n v="915"/>
    <x v="2"/>
    <n v="269"/>
    <n v="472"/>
    <n v="1506"/>
    <s v="PF03135.9 CagE, TrbE, VirB family, component of type IV transporter system"/>
    <x v="0"/>
    <x v="0"/>
    <x v="1"/>
    <x v="9"/>
    <x v="11"/>
    <x v="131"/>
    <x v="1"/>
    <x v="0"/>
    <x v="0"/>
    <n v="203"/>
  </r>
  <r>
    <s v="I0QYC6_9ENTR"/>
    <x v="790"/>
    <n v="915"/>
    <x v="0"/>
    <n v="1"/>
    <n v="84"/>
    <n v="967"/>
    <s v="PF05101.8 Type IV secretory pathway, VirB3-like protein"/>
    <x v="0"/>
    <x v="0"/>
    <x v="1"/>
    <x v="9"/>
    <x v="11"/>
    <x v="131"/>
    <x v="1"/>
    <x v="0"/>
    <x v="0"/>
    <n v="83"/>
  </r>
  <r>
    <s v="I0YEP3_9BURK"/>
    <x v="791"/>
    <n v="100"/>
    <x v="0"/>
    <n v="1"/>
    <n v="95"/>
    <n v="967"/>
    <s v="PF05101.8 Type IV secretory pathway, VirB3-like protein"/>
    <x v="2"/>
    <x v="4"/>
    <x v="7"/>
    <x v="16"/>
    <x v="24"/>
    <x v="42"/>
    <x v="7"/>
    <x v="4"/>
    <x v="1"/>
    <n v="94"/>
  </r>
  <r>
    <s v="I0YG32_9BURK"/>
    <x v="792"/>
    <n v="101"/>
    <x v="0"/>
    <n v="1"/>
    <n v="81"/>
    <n v="967"/>
    <s v="PF05101.8 Type IV secretory pathway, VirB3-like protein"/>
    <x v="2"/>
    <x v="4"/>
    <x v="7"/>
    <x v="16"/>
    <x v="24"/>
    <x v="42"/>
    <x v="7"/>
    <x v="4"/>
    <x v="1"/>
    <n v="80"/>
  </r>
  <r>
    <s v="I0YGT5_9BURK"/>
    <x v="793"/>
    <n v="100"/>
    <x v="0"/>
    <n v="1"/>
    <n v="95"/>
    <n v="967"/>
    <s v="PF05101.8 Type IV secretory pathway, VirB3-like protein"/>
    <x v="2"/>
    <x v="4"/>
    <x v="7"/>
    <x v="16"/>
    <x v="24"/>
    <x v="42"/>
    <x v="7"/>
    <x v="4"/>
    <x v="1"/>
    <n v="94"/>
  </r>
  <r>
    <s v="I1AJ25_PSEAI"/>
    <x v="794"/>
    <n v="90"/>
    <x v="0"/>
    <n v="1"/>
    <n v="87"/>
    <n v="967"/>
    <s v="PF05101.8 Type IV secretory pathway, VirB3-like protein"/>
    <x v="0"/>
    <x v="0"/>
    <x v="1"/>
    <x v="6"/>
    <x v="7"/>
    <x v="9"/>
    <x v="1"/>
    <x v="0"/>
    <x v="0"/>
    <n v="86"/>
  </r>
  <r>
    <s v="I1AYY8_9RHOB"/>
    <x v="795"/>
    <n v="70"/>
    <x v="0"/>
    <n v="1"/>
    <n v="66"/>
    <n v="967"/>
    <s v="PF05101.8 Type IV secretory pathway, VirB3-like protein"/>
    <x v="0"/>
    <x v="0"/>
    <x v="2"/>
    <x v="2"/>
    <x v="2"/>
    <x v="132"/>
    <x v="1"/>
    <x v="0"/>
    <x v="0"/>
    <n v="65"/>
  </r>
  <r>
    <s v="O50329_ECOLX"/>
    <x v="796"/>
    <n v="104"/>
    <x v="0"/>
    <n v="1"/>
    <n v="93"/>
    <n v="967"/>
    <s v="PF05101.8 Type IV secretory pathway, VirB3-like protein"/>
    <x v="0"/>
    <x v="0"/>
    <x v="1"/>
    <x v="9"/>
    <x v="11"/>
    <x v="49"/>
    <x v="1"/>
    <x v="0"/>
    <x v="0"/>
    <n v="92"/>
  </r>
  <r>
    <s v="O66171_RHIRD"/>
    <x v="797"/>
    <n v="99"/>
    <x v="0"/>
    <n v="1"/>
    <n v="92"/>
    <n v="967"/>
    <s v="PF05101.8 Type IV secretory pathway, VirB3-like protein"/>
    <x v="0"/>
    <x v="0"/>
    <x v="2"/>
    <x v="10"/>
    <x v="12"/>
    <x v="27"/>
    <x v="4"/>
    <x v="1"/>
    <x v="0"/>
    <n v="91"/>
  </r>
  <r>
    <s v="O66283_RHIRD"/>
    <x v="798"/>
    <n v="108"/>
    <x v="0"/>
    <n v="1"/>
    <n v="91"/>
    <n v="967"/>
    <s v="PF05101.8 Type IV secretory pathway, VirB3-like protein"/>
    <x v="0"/>
    <x v="0"/>
    <x v="2"/>
    <x v="10"/>
    <x v="12"/>
    <x v="27"/>
    <x v="4"/>
    <x v="1"/>
    <x v="0"/>
    <n v="90"/>
  </r>
  <r>
    <s v="P71179_ENTAE"/>
    <x v="799"/>
    <n v="103"/>
    <x v="0"/>
    <n v="1"/>
    <n v="87"/>
    <n v="967"/>
    <s v="PF05101.8 Type IV secretory pathway, VirB3-like protein"/>
    <x v="0"/>
    <x v="0"/>
    <x v="1"/>
    <x v="9"/>
    <x v="11"/>
    <x v="133"/>
    <x v="1"/>
    <x v="0"/>
    <x v="0"/>
    <n v="86"/>
  </r>
  <r>
    <s v="PTLB_BORBR"/>
    <x v="800"/>
    <n v="104"/>
    <x v="0"/>
    <n v="1"/>
    <n v="87"/>
    <n v="967"/>
    <s v="PF05101.8 Type IV secretory pathway, VirB3-like protein"/>
    <x v="0"/>
    <x v="0"/>
    <x v="0"/>
    <x v="0"/>
    <x v="25"/>
    <x v="44"/>
    <x v="1"/>
    <x v="0"/>
    <x v="0"/>
    <n v="86"/>
  </r>
  <r>
    <s v="PTLB_BORPA"/>
    <x v="801"/>
    <n v="104"/>
    <x v="0"/>
    <n v="1"/>
    <n v="87"/>
    <n v="967"/>
    <s v="PF05101.8 Type IV secretory pathway, VirB3-like protein"/>
    <x v="0"/>
    <x v="0"/>
    <x v="0"/>
    <x v="0"/>
    <x v="25"/>
    <x v="44"/>
    <x v="1"/>
    <x v="0"/>
    <x v="0"/>
    <n v="86"/>
  </r>
  <r>
    <s v="PTLB_BORPE"/>
    <x v="802"/>
    <n v="104"/>
    <x v="0"/>
    <n v="1"/>
    <n v="87"/>
    <n v="967"/>
    <s v="PF05101.8 Type IV secretory pathway, VirB3-like protein"/>
    <x v="0"/>
    <x v="0"/>
    <x v="0"/>
    <x v="0"/>
    <x v="25"/>
    <x v="44"/>
    <x v="1"/>
    <x v="0"/>
    <x v="0"/>
    <n v="86"/>
  </r>
  <r>
    <s v="Q07GT0_ROSDO"/>
    <x v="803"/>
    <n v="91"/>
    <x v="0"/>
    <n v="1"/>
    <n v="83"/>
    <n v="967"/>
    <s v="PF05101.8 Type IV secretory pathway, VirB3-like protein"/>
    <x v="0"/>
    <x v="0"/>
    <x v="2"/>
    <x v="2"/>
    <x v="2"/>
    <x v="16"/>
    <x v="1"/>
    <x v="0"/>
    <x v="0"/>
    <n v="82"/>
  </r>
  <r>
    <s v="Q07JD6_RHOP5"/>
    <x v="804"/>
    <n v="93"/>
    <x v="0"/>
    <n v="1"/>
    <n v="91"/>
    <n v="967"/>
    <s v="PF05101.8 Type IV secretory pathway, VirB3-like protein"/>
    <x v="0"/>
    <x v="0"/>
    <x v="2"/>
    <x v="10"/>
    <x v="14"/>
    <x v="101"/>
    <x v="1"/>
    <x v="0"/>
    <x v="0"/>
    <n v="90"/>
  </r>
  <r>
    <s v="Q08KZ9_BORPT"/>
    <x v="805"/>
    <n v="103"/>
    <x v="0"/>
    <n v="1"/>
    <n v="87"/>
    <n v="967"/>
    <s v="PF05101.8 Type IV secretory pathway, VirB3-like protein"/>
    <x v="0"/>
    <x v="0"/>
    <x v="0"/>
    <x v="0"/>
    <x v="25"/>
    <x v="44"/>
    <x v="1"/>
    <x v="0"/>
    <x v="0"/>
    <n v="86"/>
  </r>
  <r>
    <s v="Q09J81_WOLPI"/>
    <x v="806"/>
    <n v="98"/>
    <x v="0"/>
    <n v="1"/>
    <n v="93"/>
    <n v="967"/>
    <s v="PF05101.8 Type IV secretory pathway, VirB3-like protein"/>
    <x v="0"/>
    <x v="0"/>
    <x v="2"/>
    <x v="11"/>
    <x v="33"/>
    <x v="59"/>
    <x v="9"/>
    <x v="0"/>
    <x v="0"/>
    <n v="92"/>
  </r>
  <r>
    <s v="Q0ACT2_NITEC"/>
    <x v="807"/>
    <n v="106"/>
    <x v="0"/>
    <n v="1"/>
    <n v="95"/>
    <n v="967"/>
    <s v="PF05101.8 Type IV secretory pathway, VirB3-like protein"/>
    <x v="0"/>
    <x v="0"/>
    <x v="0"/>
    <x v="37"/>
    <x v="64"/>
    <x v="108"/>
    <x v="1"/>
    <x v="0"/>
    <x v="0"/>
    <n v="94"/>
  </r>
  <r>
    <s v="Q0AD15_NITEC"/>
    <x v="808"/>
    <n v="105"/>
    <x v="0"/>
    <n v="1"/>
    <n v="92"/>
    <n v="967"/>
    <s v="PF05101.8 Type IV secretory pathway, VirB3-like protein"/>
    <x v="0"/>
    <x v="0"/>
    <x v="0"/>
    <x v="37"/>
    <x v="64"/>
    <x v="108"/>
    <x v="1"/>
    <x v="0"/>
    <x v="0"/>
    <n v="91"/>
  </r>
  <r>
    <s v="Q0B0Z7_BURCM"/>
    <x v="809"/>
    <n v="103"/>
    <x v="0"/>
    <n v="1"/>
    <n v="87"/>
    <n v="967"/>
    <s v="PF05101.8 Type IV secretory pathway, VirB3-like protein"/>
    <x v="0"/>
    <x v="0"/>
    <x v="0"/>
    <x v="0"/>
    <x v="0"/>
    <x v="0"/>
    <x v="0"/>
    <x v="0"/>
    <x v="0"/>
    <n v="86"/>
  </r>
  <r>
    <s v="Q0BE61_BURCM"/>
    <x v="810"/>
    <n v="94"/>
    <x v="0"/>
    <n v="1"/>
    <n v="92"/>
    <n v="967"/>
    <s v="PF05101.8 Type IV secretory pathway, VirB3-like protein"/>
    <x v="0"/>
    <x v="0"/>
    <x v="0"/>
    <x v="0"/>
    <x v="0"/>
    <x v="0"/>
    <x v="0"/>
    <x v="0"/>
    <x v="0"/>
    <n v="91"/>
  </r>
  <r>
    <s v="Q0E6E8_PSEAI"/>
    <x v="811"/>
    <n v="103"/>
    <x v="0"/>
    <n v="1"/>
    <n v="87"/>
    <n v="967"/>
    <s v="PF05101.8 Type IV secretory pathway, VirB3-like protein"/>
    <x v="0"/>
    <x v="0"/>
    <x v="1"/>
    <x v="6"/>
    <x v="7"/>
    <x v="9"/>
    <x v="1"/>
    <x v="0"/>
    <x v="0"/>
    <n v="86"/>
  </r>
  <r>
    <s v="Q0FXR8_9RHIZ"/>
    <x v="812"/>
    <n v="92"/>
    <x v="0"/>
    <n v="1"/>
    <n v="86"/>
    <n v="967"/>
    <s v="PF05101.8 Type IV secretory pathway, VirB3-like protein"/>
    <x v="0"/>
    <x v="0"/>
    <x v="2"/>
    <x v="10"/>
    <x v="71"/>
    <x v="134"/>
    <x v="1"/>
    <x v="0"/>
    <x v="0"/>
    <n v="85"/>
  </r>
  <r>
    <s v="Q0KKJ9_9ZZZZ"/>
    <x v="813"/>
    <n v="114"/>
    <x v="0"/>
    <n v="1"/>
    <n v="94"/>
    <n v="967"/>
    <s v="PF05101.8 Type IV secretory pathway, VirB3-like protein"/>
    <x v="2"/>
    <x v="4"/>
    <x v="7"/>
    <x v="16"/>
    <x v="24"/>
    <x v="42"/>
    <x v="7"/>
    <x v="4"/>
    <x v="1"/>
    <n v="93"/>
  </r>
  <r>
    <s v="Q0VUW8_9ZZZZ"/>
    <x v="814"/>
    <n v="103"/>
    <x v="0"/>
    <n v="1"/>
    <n v="87"/>
    <n v="967"/>
    <s v="PF05101.8 Type IV secretory pathway, VirB3-like protein"/>
    <x v="2"/>
    <x v="4"/>
    <x v="7"/>
    <x v="16"/>
    <x v="24"/>
    <x v="42"/>
    <x v="7"/>
    <x v="4"/>
    <x v="1"/>
    <n v="86"/>
  </r>
  <r>
    <s v="Q0ZKR4_ECOLX"/>
    <x v="815"/>
    <n v="105"/>
    <x v="0"/>
    <n v="1"/>
    <n v="91"/>
    <n v="967"/>
    <s v="PF05101.8 Type IV secretory pathway, VirB3-like protein"/>
    <x v="0"/>
    <x v="0"/>
    <x v="1"/>
    <x v="9"/>
    <x v="11"/>
    <x v="49"/>
    <x v="1"/>
    <x v="0"/>
    <x v="0"/>
    <n v="90"/>
  </r>
  <r>
    <s v="Q11BK5_MESSB"/>
    <x v="816"/>
    <n v="93"/>
    <x v="0"/>
    <n v="1"/>
    <n v="93"/>
    <n v="967"/>
    <s v="PF05101.8 Type IV secretory pathway, VirB3-like protein"/>
    <x v="0"/>
    <x v="0"/>
    <x v="2"/>
    <x v="10"/>
    <x v="62"/>
    <x v="135"/>
    <x v="1"/>
    <x v="0"/>
    <x v="0"/>
    <n v="92"/>
  </r>
  <r>
    <s v="Q11FW5_MESSB"/>
    <x v="817"/>
    <n v="93"/>
    <x v="0"/>
    <n v="1"/>
    <n v="91"/>
    <n v="967"/>
    <s v="PF05101.8 Type IV secretory pathway, VirB3-like protein"/>
    <x v="0"/>
    <x v="0"/>
    <x v="2"/>
    <x v="10"/>
    <x v="62"/>
    <x v="135"/>
    <x v="1"/>
    <x v="0"/>
    <x v="0"/>
    <n v="90"/>
  </r>
  <r>
    <s v="Q11L15_MESSB"/>
    <x v="818"/>
    <n v="93"/>
    <x v="0"/>
    <n v="3"/>
    <n v="91"/>
    <n v="967"/>
    <s v="PF05101.8 Type IV secretory pathway, VirB3-like protein"/>
    <x v="0"/>
    <x v="0"/>
    <x v="2"/>
    <x v="10"/>
    <x v="62"/>
    <x v="135"/>
    <x v="1"/>
    <x v="0"/>
    <x v="0"/>
    <n v="88"/>
  </r>
  <r>
    <s v="Q11MQ2_MESSB"/>
    <x v="819"/>
    <n v="112"/>
    <x v="0"/>
    <n v="1"/>
    <n v="93"/>
    <n v="967"/>
    <s v="PF05101.8 Type IV secretory pathway, VirB3-like protein"/>
    <x v="0"/>
    <x v="0"/>
    <x v="2"/>
    <x v="10"/>
    <x v="62"/>
    <x v="135"/>
    <x v="1"/>
    <x v="0"/>
    <x v="0"/>
    <n v="92"/>
  </r>
  <r>
    <s v="Q11N46_MESSB"/>
    <x v="820"/>
    <n v="99"/>
    <x v="0"/>
    <n v="1"/>
    <n v="95"/>
    <n v="967"/>
    <s v="PF05101.8 Type IV secretory pathway, VirB3-like protein"/>
    <x v="0"/>
    <x v="0"/>
    <x v="2"/>
    <x v="10"/>
    <x v="62"/>
    <x v="135"/>
    <x v="1"/>
    <x v="0"/>
    <x v="0"/>
    <n v="94"/>
  </r>
  <r>
    <s v="Q11ZH2_POLSJ"/>
    <x v="821"/>
    <n v="99"/>
    <x v="0"/>
    <n v="1"/>
    <n v="84"/>
    <n v="967"/>
    <s v="PF05101.8 Type IV secretory pathway, VirB3-like protein"/>
    <x v="0"/>
    <x v="0"/>
    <x v="0"/>
    <x v="0"/>
    <x v="3"/>
    <x v="4"/>
    <x v="1"/>
    <x v="0"/>
    <x v="0"/>
    <n v="83"/>
  </r>
  <r>
    <s v="Q120F3_POLSJ"/>
    <x v="822"/>
    <n v="101"/>
    <x v="0"/>
    <n v="1"/>
    <n v="82"/>
    <n v="967"/>
    <s v="PF05101.8 Type IV secretory pathway, VirB3-like protein"/>
    <x v="0"/>
    <x v="0"/>
    <x v="0"/>
    <x v="0"/>
    <x v="3"/>
    <x v="4"/>
    <x v="1"/>
    <x v="0"/>
    <x v="0"/>
    <n v="81"/>
  </r>
  <r>
    <s v="Q13HT6_BURXL"/>
    <x v="823"/>
    <n v="110"/>
    <x v="0"/>
    <n v="1"/>
    <n v="99"/>
    <n v="967"/>
    <s v="PF05101.8 Type IV secretory pathway, VirB3-like protein"/>
    <x v="0"/>
    <x v="0"/>
    <x v="0"/>
    <x v="0"/>
    <x v="0"/>
    <x v="50"/>
    <x v="1"/>
    <x v="0"/>
    <x v="0"/>
    <n v="98"/>
  </r>
  <r>
    <s v="Q13XI7_BURXL"/>
    <x v="824"/>
    <n v="106"/>
    <x v="0"/>
    <n v="1"/>
    <n v="95"/>
    <n v="967"/>
    <s v="PF05101.8 Type IV secretory pathway, VirB3-like protein"/>
    <x v="0"/>
    <x v="0"/>
    <x v="0"/>
    <x v="0"/>
    <x v="0"/>
    <x v="50"/>
    <x v="1"/>
    <x v="0"/>
    <x v="0"/>
    <n v="94"/>
  </r>
  <r>
    <s v="Q140D6_BURXL"/>
    <x v="825"/>
    <n v="106"/>
    <x v="0"/>
    <n v="1"/>
    <n v="95"/>
    <n v="967"/>
    <s v="PF05101.8 Type IV secretory pathway, VirB3-like protein"/>
    <x v="0"/>
    <x v="0"/>
    <x v="0"/>
    <x v="0"/>
    <x v="0"/>
    <x v="50"/>
    <x v="1"/>
    <x v="0"/>
    <x v="0"/>
    <n v="94"/>
  </r>
  <r>
    <s v="Q17U22_ECOLX"/>
    <x v="826"/>
    <n v="103"/>
    <x v="0"/>
    <n v="1"/>
    <n v="91"/>
    <n v="967"/>
    <s v="PF05101.8 Type IV secretory pathway, VirB3-like protein"/>
    <x v="0"/>
    <x v="0"/>
    <x v="1"/>
    <x v="9"/>
    <x v="11"/>
    <x v="49"/>
    <x v="1"/>
    <x v="0"/>
    <x v="0"/>
    <n v="90"/>
  </r>
  <r>
    <s v="Q1BKX5_BURCA"/>
    <x v="827"/>
    <n v="112"/>
    <x v="0"/>
    <n v="1"/>
    <n v="101"/>
    <n v="967"/>
    <s v="PF05101.8 Type IV secretory pathway, VirB3-like protein"/>
    <x v="0"/>
    <x v="0"/>
    <x v="0"/>
    <x v="0"/>
    <x v="0"/>
    <x v="0"/>
    <x v="0"/>
    <x v="0"/>
    <x v="0"/>
    <n v="100"/>
  </r>
  <r>
    <s v="Q1GN14_SILST"/>
    <x v="828"/>
    <n v="81"/>
    <x v="0"/>
    <n v="1"/>
    <n v="77"/>
    <n v="967"/>
    <s v="PF05101.8 Type IV secretory pathway, VirB3-like protein"/>
    <x v="2"/>
    <x v="4"/>
    <x v="7"/>
    <x v="16"/>
    <x v="24"/>
    <x v="42"/>
    <x v="7"/>
    <x v="4"/>
    <x v="1"/>
    <n v="76"/>
  </r>
  <r>
    <s v="Q1GPV4_SPHAL"/>
    <x v="829"/>
    <n v="89"/>
    <x v="0"/>
    <n v="1"/>
    <n v="88"/>
    <n v="967"/>
    <s v="PF05101.8 Type IV secretory pathway, VirB3-like protein"/>
    <x v="0"/>
    <x v="0"/>
    <x v="2"/>
    <x v="7"/>
    <x v="18"/>
    <x v="136"/>
    <x v="1"/>
    <x v="0"/>
    <x v="0"/>
    <n v="87"/>
  </r>
  <r>
    <s v="Q1H9V1_9ZZZZ"/>
    <x v="830"/>
    <n v="103"/>
    <x v="0"/>
    <n v="1"/>
    <n v="87"/>
    <n v="967"/>
    <s v="PF05101.8 Type IV secretory pathway, VirB3-like protein"/>
    <x v="2"/>
    <x v="4"/>
    <x v="7"/>
    <x v="16"/>
    <x v="24"/>
    <x v="42"/>
    <x v="7"/>
    <x v="4"/>
    <x v="1"/>
    <n v="86"/>
  </r>
  <r>
    <s v="Q1LN41_RALME"/>
    <x v="831"/>
    <n v="90"/>
    <x v="0"/>
    <n v="1"/>
    <n v="88"/>
    <n v="967"/>
    <s v="PF05101.8 Type IV secretory pathway, VirB3-like protein"/>
    <x v="0"/>
    <x v="0"/>
    <x v="0"/>
    <x v="0"/>
    <x v="0"/>
    <x v="115"/>
    <x v="1"/>
    <x v="0"/>
    <x v="0"/>
    <n v="87"/>
  </r>
  <r>
    <s v="Q1LNQ0_RALME"/>
    <x v="832"/>
    <n v="90"/>
    <x v="0"/>
    <n v="1"/>
    <n v="88"/>
    <n v="967"/>
    <s v="PF05101.8 Type IV secretory pathway, VirB3-like protein"/>
    <x v="0"/>
    <x v="0"/>
    <x v="0"/>
    <x v="0"/>
    <x v="0"/>
    <x v="115"/>
    <x v="1"/>
    <x v="0"/>
    <x v="0"/>
    <n v="87"/>
  </r>
  <r>
    <s v="Q1M981_RHIL3"/>
    <x v="833"/>
    <n v="99"/>
    <x v="0"/>
    <n v="1"/>
    <n v="92"/>
    <n v="967"/>
    <s v="PF05101.8 Type IV secretory pathway, VirB3-like protein"/>
    <x v="0"/>
    <x v="0"/>
    <x v="2"/>
    <x v="10"/>
    <x v="12"/>
    <x v="27"/>
    <x v="10"/>
    <x v="0"/>
    <x v="0"/>
    <n v="91"/>
  </r>
  <r>
    <s v="Q1M9N9_RHIL3"/>
    <x v="834"/>
    <n v="92"/>
    <x v="0"/>
    <n v="1"/>
    <n v="86"/>
    <n v="967"/>
    <s v="PF05101.8 Type IV secretory pathway, VirB3-like protein"/>
    <x v="0"/>
    <x v="0"/>
    <x v="2"/>
    <x v="10"/>
    <x v="12"/>
    <x v="27"/>
    <x v="10"/>
    <x v="0"/>
    <x v="0"/>
    <n v="85"/>
  </r>
  <r>
    <s v="Q1NBZ6_9SPHN"/>
    <x v="835"/>
    <n v="116"/>
    <x v="0"/>
    <n v="1"/>
    <n v="98"/>
    <n v="967"/>
    <s v="PF05101.8 Type IV secretory pathway, VirB3-like protein"/>
    <x v="0"/>
    <x v="0"/>
    <x v="2"/>
    <x v="7"/>
    <x v="18"/>
    <x v="25"/>
    <x v="1"/>
    <x v="0"/>
    <x v="0"/>
    <n v="97"/>
  </r>
  <r>
    <s v="Q1NCP3_9SPHN"/>
    <x v="836"/>
    <n v="90"/>
    <x v="0"/>
    <n v="1"/>
    <n v="88"/>
    <n v="967"/>
    <s v="PF05101.8 Type IV secretory pathway, VirB3-like protein"/>
    <x v="0"/>
    <x v="0"/>
    <x v="2"/>
    <x v="7"/>
    <x v="18"/>
    <x v="25"/>
    <x v="1"/>
    <x v="0"/>
    <x v="0"/>
    <n v="87"/>
  </r>
  <r>
    <s v="Q1ND05_9SPHN"/>
    <x v="837"/>
    <n v="93"/>
    <x v="0"/>
    <n v="1"/>
    <n v="93"/>
    <n v="967"/>
    <s v="PF05101.8 Type IV secretory pathway, VirB3-like protein"/>
    <x v="0"/>
    <x v="0"/>
    <x v="2"/>
    <x v="7"/>
    <x v="18"/>
    <x v="25"/>
    <x v="1"/>
    <x v="0"/>
    <x v="0"/>
    <n v="92"/>
  </r>
  <r>
    <s v="Q1QF55_NITHX"/>
    <x v="838"/>
    <n v="99"/>
    <x v="0"/>
    <n v="1"/>
    <n v="92"/>
    <n v="967"/>
    <s v="PF05101.8 Type IV secretory pathway, VirB3-like protein"/>
    <x v="0"/>
    <x v="0"/>
    <x v="2"/>
    <x v="10"/>
    <x v="14"/>
    <x v="137"/>
    <x v="1"/>
    <x v="0"/>
    <x v="0"/>
    <n v="91"/>
  </r>
  <r>
    <s v="Q1QFG7_NITHX"/>
    <x v="839"/>
    <n v="98"/>
    <x v="0"/>
    <n v="1"/>
    <n v="94"/>
    <n v="967"/>
    <s v="PF05101.8 Type IV secretory pathway, VirB3-like protein"/>
    <x v="0"/>
    <x v="0"/>
    <x v="2"/>
    <x v="10"/>
    <x v="14"/>
    <x v="137"/>
    <x v="1"/>
    <x v="0"/>
    <x v="0"/>
    <n v="93"/>
  </r>
  <r>
    <s v="Q1RH08_RICBR"/>
    <x v="840"/>
    <n v="95"/>
    <x v="0"/>
    <n v="1"/>
    <n v="91"/>
    <n v="967"/>
    <s v="PF05101.8 Type IV secretory pathway, VirB3-like protein"/>
    <x v="0"/>
    <x v="0"/>
    <x v="2"/>
    <x v="11"/>
    <x v="13"/>
    <x v="21"/>
    <x v="5"/>
    <x v="2"/>
    <x v="0"/>
    <n v="90"/>
  </r>
  <r>
    <s v="Q1XGH4_PSEPU"/>
    <x v="841"/>
    <n v="97"/>
    <x v="0"/>
    <n v="1"/>
    <n v="92"/>
    <n v="967"/>
    <s v="PF05101.8 Type IV secretory pathway, VirB3-like protein"/>
    <x v="0"/>
    <x v="0"/>
    <x v="1"/>
    <x v="6"/>
    <x v="7"/>
    <x v="9"/>
    <x v="1"/>
    <x v="0"/>
    <x v="0"/>
    <n v="91"/>
  </r>
  <r>
    <s v="Q209M2_AERHY"/>
    <x v="842"/>
    <n v="106"/>
    <x v="0"/>
    <n v="1"/>
    <n v="89"/>
    <n v="967"/>
    <s v="PF05101.8 Type IV secretory pathway, VirB3-like protein"/>
    <x v="0"/>
    <x v="0"/>
    <x v="1"/>
    <x v="4"/>
    <x v="5"/>
    <x v="6"/>
    <x v="1"/>
    <x v="0"/>
    <x v="0"/>
    <n v="88"/>
  </r>
  <r>
    <s v="Q20ZL1_RHOPB"/>
    <x v="843"/>
    <n v="93"/>
    <x v="0"/>
    <n v="1"/>
    <n v="91"/>
    <n v="967"/>
    <s v="PF05101.8 Type IV secretory pathway, VirB3-like protein"/>
    <x v="0"/>
    <x v="0"/>
    <x v="2"/>
    <x v="10"/>
    <x v="14"/>
    <x v="101"/>
    <x v="1"/>
    <x v="0"/>
    <x v="0"/>
    <n v="90"/>
  </r>
  <r>
    <s v="Q210V8_RHOPB"/>
    <x v="844"/>
    <n v="87"/>
    <x v="0"/>
    <n v="1"/>
    <n v="85"/>
    <n v="967"/>
    <s v="PF05101.8 Type IV secretory pathway, VirB3-like protein"/>
    <x v="0"/>
    <x v="0"/>
    <x v="2"/>
    <x v="10"/>
    <x v="14"/>
    <x v="101"/>
    <x v="1"/>
    <x v="0"/>
    <x v="0"/>
    <n v="84"/>
  </r>
  <r>
    <s v="Q21QJ7_RHOFD"/>
    <x v="845"/>
    <n v="101"/>
    <x v="0"/>
    <n v="1"/>
    <n v="81"/>
    <n v="967"/>
    <s v="PF05101.8 Type IV secretory pathway, VirB3-like protein"/>
    <x v="0"/>
    <x v="0"/>
    <x v="0"/>
    <x v="0"/>
    <x v="3"/>
    <x v="138"/>
    <x v="1"/>
    <x v="0"/>
    <x v="0"/>
    <n v="80"/>
  </r>
  <r>
    <s v="Q2GBK9_NOVAD"/>
    <x v="846"/>
    <n v="91"/>
    <x v="0"/>
    <n v="1"/>
    <n v="90"/>
    <n v="967"/>
    <s v="PF05101.8 Type IV secretory pathway, VirB3-like protein"/>
    <x v="0"/>
    <x v="0"/>
    <x v="2"/>
    <x v="7"/>
    <x v="18"/>
    <x v="114"/>
    <x v="1"/>
    <x v="0"/>
    <x v="0"/>
    <n v="89"/>
  </r>
  <r>
    <s v="Q2GCR5_NEOSM"/>
    <x v="847"/>
    <n v="98"/>
    <x v="0"/>
    <n v="1"/>
    <n v="93"/>
    <n v="967"/>
    <s v="PF05101.8 Type IV secretory pathway, VirB3-like protein"/>
    <x v="0"/>
    <x v="0"/>
    <x v="2"/>
    <x v="11"/>
    <x v="33"/>
    <x v="78"/>
    <x v="1"/>
    <x v="0"/>
    <x v="0"/>
    <n v="92"/>
  </r>
  <r>
    <s v="Q2GGX4_EHRCR"/>
    <x v="848"/>
    <n v="97"/>
    <x v="0"/>
    <n v="1"/>
    <n v="91"/>
    <n v="967"/>
    <s v="PF05101.8 Type IV secretory pathway, VirB3-like protein"/>
    <x v="0"/>
    <x v="0"/>
    <x v="2"/>
    <x v="11"/>
    <x v="33"/>
    <x v="139"/>
    <x v="1"/>
    <x v="0"/>
    <x v="0"/>
    <n v="90"/>
  </r>
  <r>
    <s v="Q2GKX3_ANAPZ"/>
    <x v="849"/>
    <n v="97"/>
    <x v="0"/>
    <n v="1"/>
    <n v="91"/>
    <n v="967"/>
    <s v="PF05101.8 Type IV secretory pathway, VirB3-like protein"/>
    <x v="0"/>
    <x v="0"/>
    <x v="2"/>
    <x v="11"/>
    <x v="33"/>
    <x v="140"/>
    <x v="20"/>
    <x v="0"/>
    <x v="0"/>
    <n v="90"/>
  </r>
  <r>
    <s v="Q2K2D5_RHIEC"/>
    <x v="850"/>
    <n v="108"/>
    <x v="0"/>
    <n v="1"/>
    <n v="91"/>
    <n v="967"/>
    <s v="PF05101.8 Type IV secretory pathway, VirB3-like protein"/>
    <x v="0"/>
    <x v="0"/>
    <x v="2"/>
    <x v="10"/>
    <x v="12"/>
    <x v="27"/>
    <x v="10"/>
    <x v="0"/>
    <x v="0"/>
    <n v="90"/>
  </r>
  <r>
    <s v="Q2K2R2_RHIEC"/>
    <x v="851"/>
    <n v="99"/>
    <x v="0"/>
    <n v="1"/>
    <n v="92"/>
    <n v="967"/>
    <s v="PF05101.8 Type IV secretory pathway, VirB3-like protein"/>
    <x v="0"/>
    <x v="0"/>
    <x v="2"/>
    <x v="10"/>
    <x v="12"/>
    <x v="27"/>
    <x v="10"/>
    <x v="0"/>
    <x v="0"/>
    <n v="91"/>
  </r>
  <r>
    <s v="Q2NC55_ERYLH"/>
    <x v="852"/>
    <n v="94"/>
    <x v="0"/>
    <n v="1"/>
    <n v="90"/>
    <n v="967"/>
    <s v="PF05101.8 Type IV secretory pathway, VirB3-like protein"/>
    <x v="0"/>
    <x v="0"/>
    <x v="2"/>
    <x v="7"/>
    <x v="9"/>
    <x v="15"/>
    <x v="1"/>
    <x v="0"/>
    <x v="0"/>
    <n v="89"/>
  </r>
  <r>
    <s v="Q2RW85_RHORT"/>
    <x v="853"/>
    <n v="89"/>
    <x v="0"/>
    <n v="1"/>
    <n v="89"/>
    <n v="967"/>
    <s v="PF05101.8 Type IV secretory pathway, VirB3-like protein"/>
    <x v="0"/>
    <x v="0"/>
    <x v="2"/>
    <x v="12"/>
    <x v="67"/>
    <x v="120"/>
    <x v="1"/>
    <x v="0"/>
    <x v="0"/>
    <n v="88"/>
  </r>
  <r>
    <s v="Q2VLE9_BURCE"/>
    <x v="854"/>
    <n v="103"/>
    <x v="0"/>
    <n v="1"/>
    <n v="87"/>
    <n v="967"/>
    <s v="PF05101.8 Type IV secretory pathway, VirB3-like protein"/>
    <x v="0"/>
    <x v="0"/>
    <x v="0"/>
    <x v="0"/>
    <x v="0"/>
    <x v="0"/>
    <x v="0"/>
    <x v="0"/>
    <x v="0"/>
    <n v="86"/>
  </r>
  <r>
    <s v="Q2VLF9_BURCE"/>
    <x v="855"/>
    <n v="103"/>
    <x v="0"/>
    <n v="1"/>
    <n v="87"/>
    <n v="967"/>
    <s v="PF05101.8 Type IV secretory pathway, VirB3-like protein"/>
    <x v="2"/>
    <x v="4"/>
    <x v="7"/>
    <x v="16"/>
    <x v="24"/>
    <x v="42"/>
    <x v="7"/>
    <x v="4"/>
    <x v="1"/>
    <n v="86"/>
  </r>
  <r>
    <s v="Q3R4Q0_XYLFA"/>
    <x v="856"/>
    <n v="106"/>
    <x v="0"/>
    <n v="1"/>
    <n v="87"/>
    <n v="967"/>
    <s v="PF05101.8 Type IV secretory pathway, VirB3-like protein"/>
    <x v="2"/>
    <x v="4"/>
    <x v="7"/>
    <x v="16"/>
    <x v="24"/>
    <x v="42"/>
    <x v="7"/>
    <x v="4"/>
    <x v="1"/>
    <n v="86"/>
  </r>
  <r>
    <s v="Q3RAK5_XYLFA"/>
    <x v="857"/>
    <n v="106"/>
    <x v="0"/>
    <n v="1"/>
    <n v="87"/>
    <n v="967"/>
    <s v="PF05101.8 Type IV secretory pathway, VirB3-like protein"/>
    <x v="2"/>
    <x v="4"/>
    <x v="7"/>
    <x v="16"/>
    <x v="24"/>
    <x v="42"/>
    <x v="7"/>
    <x v="4"/>
    <x v="1"/>
    <n v="86"/>
  </r>
  <r>
    <s v="Q3RC97_XYLFA"/>
    <x v="858"/>
    <n v="106"/>
    <x v="0"/>
    <n v="1"/>
    <n v="87"/>
    <n v="967"/>
    <s v="PF05101.8 Type IV secretory pathway, VirB3-like protein"/>
    <x v="2"/>
    <x v="4"/>
    <x v="7"/>
    <x v="16"/>
    <x v="24"/>
    <x v="42"/>
    <x v="7"/>
    <x v="4"/>
    <x v="1"/>
    <n v="86"/>
  </r>
  <r>
    <s v="Q3YRT5_EHRCJ"/>
    <x v="859"/>
    <n v="101"/>
    <x v="0"/>
    <n v="5"/>
    <n v="95"/>
    <n v="967"/>
    <s v="PF05101.8 Type IV secretory pathway, VirB3-like protein"/>
    <x v="0"/>
    <x v="0"/>
    <x v="2"/>
    <x v="11"/>
    <x v="33"/>
    <x v="139"/>
    <x v="1"/>
    <x v="0"/>
    <x v="0"/>
    <n v="90"/>
  </r>
  <r>
    <s v="Q40KB8_EHRCH"/>
    <x v="860"/>
    <n v="97"/>
    <x v="0"/>
    <n v="1"/>
    <n v="91"/>
    <n v="967"/>
    <s v="PF05101.8 Type IV secretory pathway, VirB3-like protein"/>
    <x v="0"/>
    <x v="0"/>
    <x v="2"/>
    <x v="11"/>
    <x v="33"/>
    <x v="139"/>
    <x v="1"/>
    <x v="0"/>
    <x v="0"/>
    <n v="90"/>
  </r>
  <r>
    <s v="Q46697_ECOLX"/>
    <x v="861"/>
    <n v="103"/>
    <x v="0"/>
    <n v="1"/>
    <n v="91"/>
    <n v="967"/>
    <s v="PF05101.8 Type IV secretory pathway, VirB3-like protein"/>
    <x v="0"/>
    <x v="0"/>
    <x v="1"/>
    <x v="9"/>
    <x v="11"/>
    <x v="49"/>
    <x v="1"/>
    <x v="0"/>
    <x v="0"/>
    <n v="90"/>
  </r>
  <r>
    <s v="Q4AC52_9SPHN"/>
    <x v="862"/>
    <n v="103"/>
    <x v="0"/>
    <n v="1"/>
    <n v="87"/>
    <n v="967"/>
    <s v="PF05101.8 Type IV secretory pathway, VirB3-like protein"/>
    <x v="0"/>
    <x v="0"/>
    <x v="2"/>
    <x v="7"/>
    <x v="18"/>
    <x v="25"/>
    <x v="1"/>
    <x v="0"/>
    <x v="0"/>
    <n v="86"/>
  </r>
  <r>
    <s v="Q4ECR0_9RICK"/>
    <x v="863"/>
    <n v="98"/>
    <x v="0"/>
    <n v="1"/>
    <n v="93"/>
    <n v="967"/>
    <s v="PF05101.8 Type IV secretory pathway, VirB3-like protein"/>
    <x v="0"/>
    <x v="0"/>
    <x v="2"/>
    <x v="11"/>
    <x v="33"/>
    <x v="59"/>
    <x v="9"/>
    <x v="0"/>
    <x v="0"/>
    <n v="92"/>
  </r>
  <r>
    <s v="Q4HDH7_CAMCO"/>
    <x v="864"/>
    <n v="922"/>
    <x v="1"/>
    <n v="545"/>
    <n v="845"/>
    <n v="6551"/>
    <s v="PF12846.2 AAA-like domain"/>
    <x v="0"/>
    <x v="0"/>
    <x v="3"/>
    <x v="3"/>
    <x v="4"/>
    <x v="5"/>
    <x v="1"/>
    <x v="0"/>
    <x v="0"/>
    <n v="300"/>
  </r>
  <r>
    <s v="Q4HDH7_CAMCO"/>
    <x v="864"/>
    <n v="922"/>
    <x v="2"/>
    <n v="276"/>
    <n v="482"/>
    <n v="1506"/>
    <s v="PF03135.9 CagE, TrbE, VirB family, component of type IV transporter system"/>
    <x v="0"/>
    <x v="0"/>
    <x v="3"/>
    <x v="3"/>
    <x v="4"/>
    <x v="5"/>
    <x v="1"/>
    <x v="0"/>
    <x v="0"/>
    <n v="206"/>
  </r>
  <r>
    <s v="Q4HDH7_CAMCO"/>
    <x v="864"/>
    <n v="922"/>
    <x v="0"/>
    <n v="1"/>
    <n v="87"/>
    <n v="967"/>
    <s v="PF05101.8 Type IV secretory pathway, VirB3-like protein"/>
    <x v="0"/>
    <x v="0"/>
    <x v="3"/>
    <x v="3"/>
    <x v="4"/>
    <x v="5"/>
    <x v="1"/>
    <x v="0"/>
    <x v="0"/>
    <n v="86"/>
  </r>
  <r>
    <s v="Q4HP29_CAMUP"/>
    <x v="865"/>
    <n v="923"/>
    <x v="1"/>
    <n v="545"/>
    <n v="845"/>
    <n v="6551"/>
    <s v="PF12846.2 AAA-like domain"/>
    <x v="0"/>
    <x v="0"/>
    <x v="3"/>
    <x v="3"/>
    <x v="4"/>
    <x v="5"/>
    <x v="1"/>
    <x v="0"/>
    <x v="0"/>
    <n v="300"/>
  </r>
  <r>
    <s v="Q4HP29_CAMUP"/>
    <x v="865"/>
    <n v="923"/>
    <x v="2"/>
    <n v="276"/>
    <n v="482"/>
    <n v="1506"/>
    <s v="PF03135.9 CagE, TrbE, VirB family, component of type IV transporter system"/>
    <x v="0"/>
    <x v="0"/>
    <x v="3"/>
    <x v="3"/>
    <x v="4"/>
    <x v="5"/>
    <x v="1"/>
    <x v="0"/>
    <x v="0"/>
    <n v="206"/>
  </r>
  <r>
    <s v="Q4HP29_CAMUP"/>
    <x v="865"/>
    <n v="923"/>
    <x v="0"/>
    <n v="1"/>
    <n v="87"/>
    <n v="967"/>
    <s v="PF05101.8 Type IV secretory pathway, VirB3-like protein"/>
    <x v="0"/>
    <x v="0"/>
    <x v="3"/>
    <x v="3"/>
    <x v="4"/>
    <x v="5"/>
    <x v="1"/>
    <x v="0"/>
    <x v="0"/>
    <n v="86"/>
  </r>
  <r>
    <s v="Q4L0T8_HAEIF"/>
    <x v="866"/>
    <n v="118"/>
    <x v="0"/>
    <n v="1"/>
    <n v="93"/>
    <n v="967"/>
    <s v="PF05101.8 Type IV secretory pathway, VirB3-like protein"/>
    <x v="0"/>
    <x v="0"/>
    <x v="1"/>
    <x v="33"/>
    <x v="49"/>
    <x v="116"/>
    <x v="1"/>
    <x v="0"/>
    <x v="0"/>
    <n v="92"/>
  </r>
  <r>
    <s v="Q4LCF6_9ZZZZ"/>
    <x v="867"/>
    <n v="103"/>
    <x v="0"/>
    <n v="1"/>
    <n v="87"/>
    <n v="967"/>
    <s v="PF05101.8 Type IV secretory pathway, VirB3-like protein"/>
    <x v="2"/>
    <x v="4"/>
    <x v="7"/>
    <x v="16"/>
    <x v="24"/>
    <x v="42"/>
    <x v="7"/>
    <x v="4"/>
    <x v="1"/>
    <n v="86"/>
  </r>
  <r>
    <s v="Q4UNC0_RICFE"/>
    <x v="868"/>
    <n v="95"/>
    <x v="0"/>
    <n v="1"/>
    <n v="91"/>
    <n v="967"/>
    <s v="PF05101.8 Type IV secretory pathway, VirB3-like protein"/>
    <x v="0"/>
    <x v="0"/>
    <x v="2"/>
    <x v="11"/>
    <x v="13"/>
    <x v="21"/>
    <x v="5"/>
    <x v="3"/>
    <x v="0"/>
    <n v="90"/>
  </r>
  <r>
    <s v="Q4UW69_XANC8"/>
    <x v="869"/>
    <n v="103"/>
    <x v="0"/>
    <n v="1"/>
    <n v="87"/>
    <n v="967"/>
    <s v="PF05101.8 Type IV secretory pathway, VirB3-like protein"/>
    <x v="0"/>
    <x v="0"/>
    <x v="1"/>
    <x v="17"/>
    <x v="27"/>
    <x v="46"/>
    <x v="1"/>
    <x v="0"/>
    <x v="0"/>
    <n v="86"/>
  </r>
  <r>
    <s v="Q4VR12_CAMJU"/>
    <x v="870"/>
    <n v="922"/>
    <x v="1"/>
    <n v="545"/>
    <n v="845"/>
    <n v="6551"/>
    <s v="PF12846.2 AAA-like domain"/>
    <x v="0"/>
    <x v="0"/>
    <x v="3"/>
    <x v="3"/>
    <x v="4"/>
    <x v="5"/>
    <x v="1"/>
    <x v="0"/>
    <x v="0"/>
    <n v="300"/>
  </r>
  <r>
    <s v="Q4VR12_CAMJU"/>
    <x v="870"/>
    <n v="922"/>
    <x v="2"/>
    <n v="276"/>
    <n v="482"/>
    <n v="1506"/>
    <s v="PF03135.9 CagE, TrbE, VirB family, component of type IV transporter system"/>
    <x v="0"/>
    <x v="0"/>
    <x v="3"/>
    <x v="3"/>
    <x v="4"/>
    <x v="5"/>
    <x v="1"/>
    <x v="0"/>
    <x v="0"/>
    <n v="206"/>
  </r>
  <r>
    <s v="Q4VR12_CAMJU"/>
    <x v="870"/>
    <n v="922"/>
    <x v="0"/>
    <n v="1"/>
    <n v="87"/>
    <n v="967"/>
    <s v="PF05101.8 Type IV secretory pathway, VirB3-like protein"/>
    <x v="0"/>
    <x v="0"/>
    <x v="3"/>
    <x v="3"/>
    <x v="4"/>
    <x v="5"/>
    <x v="1"/>
    <x v="0"/>
    <x v="0"/>
    <n v="86"/>
  </r>
  <r>
    <s v="Q52SK5_9RICK"/>
    <x v="871"/>
    <n v="98"/>
    <x v="0"/>
    <n v="1"/>
    <n v="93"/>
    <n v="967"/>
    <s v="PF05101.8 Type IV secretory pathway, VirB3-like protein"/>
    <x v="0"/>
    <x v="0"/>
    <x v="2"/>
    <x v="11"/>
    <x v="33"/>
    <x v="59"/>
    <x v="9"/>
    <x v="0"/>
    <x v="0"/>
    <n v="92"/>
  </r>
  <r>
    <s v="Q5FEQ8_EHRRW"/>
    <x v="872"/>
    <n v="99"/>
    <x v="0"/>
    <n v="1"/>
    <n v="93"/>
    <n v="967"/>
    <s v="PF05101.8 Type IV secretory pathway, VirB3-like protein"/>
    <x v="0"/>
    <x v="0"/>
    <x v="2"/>
    <x v="11"/>
    <x v="33"/>
    <x v="139"/>
    <x v="1"/>
    <x v="0"/>
    <x v="0"/>
    <n v="92"/>
  </r>
  <r>
    <s v="Q5FFK7_EHRRG"/>
    <x v="873"/>
    <n v="99"/>
    <x v="0"/>
    <n v="1"/>
    <n v="93"/>
    <n v="967"/>
    <s v="PF05101.8 Type IV secretory pathway, VirB3-like protein"/>
    <x v="0"/>
    <x v="0"/>
    <x v="2"/>
    <x v="11"/>
    <x v="33"/>
    <x v="139"/>
    <x v="1"/>
    <x v="0"/>
    <x v="0"/>
    <n v="92"/>
  </r>
  <r>
    <s v="Q5GRF2_ALCXX"/>
    <x v="874"/>
    <n v="103"/>
    <x v="0"/>
    <n v="1"/>
    <n v="87"/>
    <n v="967"/>
    <s v="PF05101.8 Type IV secretory pathway, VirB3-like protein"/>
    <x v="0"/>
    <x v="0"/>
    <x v="0"/>
    <x v="0"/>
    <x v="25"/>
    <x v="89"/>
    <x v="1"/>
    <x v="0"/>
    <x v="0"/>
    <n v="86"/>
  </r>
  <r>
    <s v="Q5GRI8_WOLTR"/>
    <x v="875"/>
    <n v="98"/>
    <x v="0"/>
    <n v="1"/>
    <n v="93"/>
    <n v="967"/>
    <s v="PF05101.8 Type IV secretory pathway, VirB3-like protein"/>
    <x v="0"/>
    <x v="0"/>
    <x v="2"/>
    <x v="11"/>
    <x v="33"/>
    <x v="59"/>
    <x v="9"/>
    <x v="0"/>
    <x v="0"/>
    <n v="92"/>
  </r>
  <r>
    <s v="Q5HB05_EHRRW"/>
    <x v="876"/>
    <n v="97"/>
    <x v="0"/>
    <n v="1"/>
    <n v="91"/>
    <n v="967"/>
    <s v="PF05101.8 Type IV secretory pathway, VirB3-like protein"/>
    <x v="0"/>
    <x v="0"/>
    <x v="2"/>
    <x v="11"/>
    <x v="33"/>
    <x v="139"/>
    <x v="1"/>
    <x v="0"/>
    <x v="0"/>
    <n v="90"/>
  </r>
  <r>
    <s v="Q5I722_DICNO"/>
    <x v="877"/>
    <n v="114"/>
    <x v="0"/>
    <n v="1"/>
    <n v="91"/>
    <n v="967"/>
    <s v="PF05101.8 Type IV secretory pathway, VirB3-like protein"/>
    <x v="0"/>
    <x v="0"/>
    <x v="1"/>
    <x v="41"/>
    <x v="69"/>
    <x v="141"/>
    <x v="1"/>
    <x v="0"/>
    <x v="0"/>
    <n v="90"/>
  </r>
  <r>
    <s v="Q5NWM4_AROAE"/>
    <x v="878"/>
    <n v="103"/>
    <x v="0"/>
    <n v="1"/>
    <n v="87"/>
    <n v="967"/>
    <s v="PF05101.8 Type IV secretory pathway, VirB3-like protein"/>
    <x v="0"/>
    <x v="0"/>
    <x v="0"/>
    <x v="43"/>
    <x v="72"/>
    <x v="142"/>
    <x v="1"/>
    <x v="0"/>
    <x v="0"/>
    <n v="86"/>
  </r>
  <r>
    <s v="Q5PAD8_ANAMM"/>
    <x v="879"/>
    <n v="98"/>
    <x v="0"/>
    <n v="1"/>
    <n v="92"/>
    <n v="967"/>
    <s v="PF05101.8 Type IV secretory pathway, VirB3-like protein"/>
    <x v="0"/>
    <x v="0"/>
    <x v="2"/>
    <x v="11"/>
    <x v="33"/>
    <x v="67"/>
    <x v="1"/>
    <x v="0"/>
    <x v="0"/>
    <n v="91"/>
  </r>
  <r>
    <s v="Q5W3K0_9ZZZZ"/>
    <x v="880"/>
    <n v="103"/>
    <x v="0"/>
    <n v="1"/>
    <n v="87"/>
    <n v="967"/>
    <s v="PF05101.8 Type IV secretory pathway, VirB3-like protein"/>
    <x v="2"/>
    <x v="4"/>
    <x v="7"/>
    <x v="16"/>
    <x v="24"/>
    <x v="42"/>
    <x v="7"/>
    <x v="4"/>
    <x v="1"/>
    <n v="86"/>
  </r>
  <r>
    <s v="Q5X070_LEGPL"/>
    <x v="881"/>
    <n v="93"/>
    <x v="0"/>
    <n v="1"/>
    <n v="88"/>
    <n v="967"/>
    <s v="PF05101.8 Type IV secretory pathway, VirB3-like protein"/>
    <x v="0"/>
    <x v="0"/>
    <x v="1"/>
    <x v="13"/>
    <x v="16"/>
    <x v="24"/>
    <x v="1"/>
    <x v="0"/>
    <x v="0"/>
    <n v="87"/>
  </r>
  <r>
    <s v="Q5X8S7_LEGPA"/>
    <x v="882"/>
    <n v="93"/>
    <x v="0"/>
    <n v="1"/>
    <n v="88"/>
    <n v="967"/>
    <s v="PF05101.8 Type IV secretory pathway, VirB3-like protein"/>
    <x v="0"/>
    <x v="0"/>
    <x v="1"/>
    <x v="13"/>
    <x v="16"/>
    <x v="24"/>
    <x v="1"/>
    <x v="0"/>
    <x v="0"/>
    <n v="87"/>
  </r>
  <r>
    <s v="Q5ZHH9_9BACT"/>
    <x v="883"/>
    <n v="103"/>
    <x v="0"/>
    <n v="1"/>
    <n v="87"/>
    <n v="967"/>
    <s v="PF05101.8 Type IV secretory pathway, VirB3-like protein"/>
    <x v="0"/>
    <x v="6"/>
    <x v="6"/>
    <x v="15"/>
    <x v="20"/>
    <x v="7"/>
    <x v="1"/>
    <x v="0"/>
    <x v="0"/>
    <n v="86"/>
  </r>
  <r>
    <s v="Q5ZW32_LEGPH"/>
    <x v="884"/>
    <n v="76"/>
    <x v="0"/>
    <n v="1"/>
    <n v="71"/>
    <n v="967"/>
    <s v="PF05101.8 Type IV secretory pathway, VirB3-like protein"/>
    <x v="0"/>
    <x v="0"/>
    <x v="1"/>
    <x v="13"/>
    <x v="16"/>
    <x v="24"/>
    <x v="1"/>
    <x v="0"/>
    <x v="0"/>
    <n v="70"/>
  </r>
  <r>
    <s v="Q60211_9ZZZZ"/>
    <x v="885"/>
    <n v="103"/>
    <x v="0"/>
    <n v="1"/>
    <n v="87"/>
    <n v="967"/>
    <s v="PF05101.8 Type IV secretory pathway, VirB3-like protein"/>
    <x v="1"/>
    <x v="3"/>
    <x v="6"/>
    <x v="15"/>
    <x v="20"/>
    <x v="7"/>
    <x v="1"/>
    <x v="0"/>
    <x v="0"/>
    <n v="86"/>
  </r>
  <r>
    <s v="Q663E8_YERPS"/>
    <x v="886"/>
    <n v="915"/>
    <x v="1"/>
    <n v="534"/>
    <n v="835"/>
    <n v="6551"/>
    <s v="PF12846.2 AAA-like domain"/>
    <x v="0"/>
    <x v="0"/>
    <x v="1"/>
    <x v="9"/>
    <x v="11"/>
    <x v="30"/>
    <x v="1"/>
    <x v="0"/>
    <x v="0"/>
    <n v="301"/>
  </r>
  <r>
    <s v="Q663E8_YERPS"/>
    <x v="886"/>
    <n v="915"/>
    <x v="2"/>
    <n v="269"/>
    <n v="472"/>
    <n v="1506"/>
    <s v="PF03135.9 CagE, TrbE, VirB family, component of type IV transporter system"/>
    <x v="0"/>
    <x v="0"/>
    <x v="1"/>
    <x v="9"/>
    <x v="11"/>
    <x v="30"/>
    <x v="1"/>
    <x v="0"/>
    <x v="0"/>
    <n v="203"/>
  </r>
  <r>
    <s v="Q663E8_YERPS"/>
    <x v="886"/>
    <n v="915"/>
    <x v="0"/>
    <n v="1"/>
    <n v="84"/>
    <n v="967"/>
    <s v="PF05101.8 Type IV secretory pathway, VirB3-like protein"/>
    <x v="0"/>
    <x v="0"/>
    <x v="1"/>
    <x v="9"/>
    <x v="11"/>
    <x v="30"/>
    <x v="1"/>
    <x v="0"/>
    <x v="0"/>
    <n v="83"/>
  </r>
  <r>
    <s v="Q68E81_AERPU"/>
    <x v="887"/>
    <n v="106"/>
    <x v="0"/>
    <n v="1"/>
    <n v="89"/>
    <n v="967"/>
    <s v="PF05101.8 Type IV secretory pathway, VirB3-like protein"/>
    <x v="2"/>
    <x v="4"/>
    <x v="7"/>
    <x v="16"/>
    <x v="24"/>
    <x v="42"/>
    <x v="7"/>
    <x v="4"/>
    <x v="1"/>
    <n v="88"/>
  </r>
  <r>
    <s v="Q68XX0_RICTY"/>
    <x v="888"/>
    <n v="95"/>
    <x v="0"/>
    <n v="1"/>
    <n v="91"/>
    <n v="967"/>
    <s v="PF05101.8 Type IV secretory pathway, VirB3-like protein"/>
    <x v="0"/>
    <x v="0"/>
    <x v="2"/>
    <x v="11"/>
    <x v="13"/>
    <x v="21"/>
    <x v="5"/>
    <x v="5"/>
    <x v="0"/>
    <n v="90"/>
  </r>
  <r>
    <s v="Q69BA6_CAMJU"/>
    <x v="889"/>
    <n v="883"/>
    <x v="1"/>
    <n v="545"/>
    <n v="845"/>
    <n v="6551"/>
    <s v="PF12846.2 AAA-like domain"/>
    <x v="0"/>
    <x v="0"/>
    <x v="3"/>
    <x v="3"/>
    <x v="4"/>
    <x v="5"/>
    <x v="1"/>
    <x v="0"/>
    <x v="0"/>
    <n v="300"/>
  </r>
  <r>
    <s v="Q69BA6_CAMJU"/>
    <x v="889"/>
    <n v="883"/>
    <x v="2"/>
    <n v="276"/>
    <n v="482"/>
    <n v="1506"/>
    <s v="PF03135.9 CagE, TrbE, VirB family, component of type IV transporter system"/>
    <x v="0"/>
    <x v="0"/>
    <x v="3"/>
    <x v="3"/>
    <x v="4"/>
    <x v="5"/>
    <x v="1"/>
    <x v="0"/>
    <x v="0"/>
    <n v="206"/>
  </r>
  <r>
    <s v="Q69BA6_CAMJU"/>
    <x v="889"/>
    <n v="883"/>
    <x v="0"/>
    <n v="1"/>
    <n v="87"/>
    <n v="967"/>
    <s v="PF05101.8 Type IV secretory pathway, VirB3-like protein"/>
    <x v="0"/>
    <x v="0"/>
    <x v="3"/>
    <x v="3"/>
    <x v="4"/>
    <x v="5"/>
    <x v="1"/>
    <x v="0"/>
    <x v="0"/>
    <n v="86"/>
  </r>
  <r>
    <s v="Q69BF6_CAMCO"/>
    <x v="890"/>
    <n v="922"/>
    <x v="1"/>
    <n v="545"/>
    <n v="845"/>
    <n v="6551"/>
    <s v="PF12846.2 AAA-like domain"/>
    <x v="0"/>
    <x v="0"/>
    <x v="3"/>
    <x v="3"/>
    <x v="4"/>
    <x v="5"/>
    <x v="1"/>
    <x v="0"/>
    <x v="0"/>
    <n v="300"/>
  </r>
  <r>
    <s v="Q69BF6_CAMCO"/>
    <x v="890"/>
    <n v="922"/>
    <x v="2"/>
    <n v="276"/>
    <n v="482"/>
    <n v="1506"/>
    <s v="PF03135.9 CagE, TrbE, VirB family, component of type IV transporter system"/>
    <x v="0"/>
    <x v="0"/>
    <x v="3"/>
    <x v="3"/>
    <x v="4"/>
    <x v="5"/>
    <x v="1"/>
    <x v="0"/>
    <x v="0"/>
    <n v="206"/>
  </r>
  <r>
    <s v="Q69BF6_CAMCO"/>
    <x v="890"/>
    <n v="922"/>
    <x v="0"/>
    <n v="1"/>
    <n v="87"/>
    <n v="967"/>
    <s v="PF05101.8 Type IV secretory pathway, VirB3-like protein"/>
    <x v="0"/>
    <x v="0"/>
    <x v="3"/>
    <x v="3"/>
    <x v="4"/>
    <x v="5"/>
    <x v="1"/>
    <x v="0"/>
    <x v="0"/>
    <n v="86"/>
  </r>
  <r>
    <s v="Q6AIG9_DESPS"/>
    <x v="891"/>
    <n v="904"/>
    <x v="1"/>
    <n v="554"/>
    <n v="832"/>
    <n v="6551"/>
    <s v="PF12846.2 AAA-like domain"/>
    <x v="0"/>
    <x v="0"/>
    <x v="9"/>
    <x v="44"/>
    <x v="73"/>
    <x v="143"/>
    <x v="1"/>
    <x v="0"/>
    <x v="0"/>
    <n v="278"/>
  </r>
  <r>
    <s v="Q6AIG9_DESPS"/>
    <x v="891"/>
    <n v="904"/>
    <x v="2"/>
    <n v="281"/>
    <n v="497"/>
    <n v="1506"/>
    <s v="PF03135.9 CagE, TrbE, VirB family, component of type IV transporter system"/>
    <x v="0"/>
    <x v="0"/>
    <x v="9"/>
    <x v="44"/>
    <x v="73"/>
    <x v="143"/>
    <x v="1"/>
    <x v="0"/>
    <x v="0"/>
    <n v="216"/>
  </r>
  <r>
    <s v="Q6AIG9_DESPS"/>
    <x v="891"/>
    <n v="904"/>
    <x v="0"/>
    <n v="1"/>
    <n v="86"/>
    <n v="967"/>
    <s v="PF05101.8 Type IV secretory pathway, VirB3-like protein"/>
    <x v="0"/>
    <x v="0"/>
    <x v="9"/>
    <x v="44"/>
    <x v="73"/>
    <x v="143"/>
    <x v="1"/>
    <x v="0"/>
    <x v="0"/>
    <n v="85"/>
  </r>
  <r>
    <s v="Q6D6R0_ERWCT"/>
    <x v="892"/>
    <n v="915"/>
    <x v="1"/>
    <n v="534"/>
    <n v="835"/>
    <n v="6551"/>
    <s v="PF12846.2 AAA-like domain"/>
    <x v="2"/>
    <x v="4"/>
    <x v="7"/>
    <x v="16"/>
    <x v="24"/>
    <x v="42"/>
    <x v="7"/>
    <x v="4"/>
    <x v="1"/>
    <n v="301"/>
  </r>
  <r>
    <s v="Q6D6R0_ERWCT"/>
    <x v="892"/>
    <n v="915"/>
    <x v="2"/>
    <n v="269"/>
    <n v="472"/>
    <n v="1506"/>
    <s v="PF03135.9 CagE, TrbE, VirB family, component of type IV transporter system"/>
    <x v="2"/>
    <x v="4"/>
    <x v="7"/>
    <x v="16"/>
    <x v="24"/>
    <x v="42"/>
    <x v="7"/>
    <x v="4"/>
    <x v="1"/>
    <n v="203"/>
  </r>
  <r>
    <s v="Q6D6R0_ERWCT"/>
    <x v="892"/>
    <n v="915"/>
    <x v="0"/>
    <n v="1"/>
    <n v="84"/>
    <n v="967"/>
    <s v="PF05101.8 Type IV secretory pathway, VirB3-like protein"/>
    <x v="2"/>
    <x v="4"/>
    <x v="7"/>
    <x v="16"/>
    <x v="24"/>
    <x v="42"/>
    <x v="7"/>
    <x v="4"/>
    <x v="1"/>
    <n v="83"/>
  </r>
  <r>
    <s v="Q6FYJ1_BARQU"/>
    <x v="893"/>
    <n v="102"/>
    <x v="0"/>
    <n v="1"/>
    <n v="91"/>
    <n v="967"/>
    <s v="PF05101.8 Type IV secretory pathway, VirB3-like protein"/>
    <x v="0"/>
    <x v="0"/>
    <x v="2"/>
    <x v="10"/>
    <x v="26"/>
    <x v="45"/>
    <x v="1"/>
    <x v="0"/>
    <x v="0"/>
    <n v="90"/>
  </r>
  <r>
    <s v="Q6G1T6_BARHE"/>
    <x v="894"/>
    <n v="102"/>
    <x v="0"/>
    <n v="1"/>
    <n v="91"/>
    <n v="967"/>
    <s v="PF05101.8 Type IV secretory pathway, VirB3-like protein"/>
    <x v="0"/>
    <x v="0"/>
    <x v="2"/>
    <x v="10"/>
    <x v="26"/>
    <x v="45"/>
    <x v="1"/>
    <x v="0"/>
    <x v="0"/>
    <n v="90"/>
  </r>
  <r>
    <s v="Q6LB35_OLICO"/>
    <x v="895"/>
    <n v="99"/>
    <x v="0"/>
    <n v="1"/>
    <n v="92"/>
    <n v="967"/>
    <s v="PF05101.8 Type IV secretory pathway, VirB3-like protein"/>
    <x v="0"/>
    <x v="0"/>
    <x v="2"/>
    <x v="10"/>
    <x v="14"/>
    <x v="64"/>
    <x v="1"/>
    <x v="0"/>
    <x v="0"/>
    <n v="91"/>
  </r>
  <r>
    <s v="Q6LGX1_PHOPR"/>
    <x v="896"/>
    <n v="97"/>
    <x v="0"/>
    <n v="1"/>
    <n v="90"/>
    <n v="967"/>
    <s v="PF05101.8 Type IV secretory pathway, VirB3-like protein"/>
    <x v="0"/>
    <x v="0"/>
    <x v="1"/>
    <x v="19"/>
    <x v="31"/>
    <x v="144"/>
    <x v="1"/>
    <x v="0"/>
    <x v="0"/>
    <n v="89"/>
  </r>
  <r>
    <s v="Q6N2C8_RHOPA"/>
    <x v="897"/>
    <n v="87"/>
    <x v="0"/>
    <n v="1"/>
    <n v="85"/>
    <n v="967"/>
    <s v="PF05101.8 Type IV secretory pathway, VirB3-like protein"/>
    <x v="0"/>
    <x v="0"/>
    <x v="2"/>
    <x v="10"/>
    <x v="14"/>
    <x v="101"/>
    <x v="1"/>
    <x v="0"/>
    <x v="0"/>
    <n v="84"/>
  </r>
  <r>
    <s v="Q6N7M6_RHOPA"/>
    <x v="898"/>
    <n v="90"/>
    <x v="0"/>
    <n v="1"/>
    <n v="90"/>
    <n v="967"/>
    <s v="PF05101.8 Type IV secretory pathway, VirB3-like protein"/>
    <x v="0"/>
    <x v="0"/>
    <x v="2"/>
    <x v="10"/>
    <x v="14"/>
    <x v="101"/>
    <x v="1"/>
    <x v="0"/>
    <x v="0"/>
    <n v="89"/>
  </r>
  <r>
    <s v="Q6QHM1_ALCDE"/>
    <x v="899"/>
    <n v="103"/>
    <x v="0"/>
    <n v="1"/>
    <n v="87"/>
    <n v="967"/>
    <s v="PF05101.8 Type IV secretory pathway, VirB3-like protein"/>
    <x v="2"/>
    <x v="4"/>
    <x v="7"/>
    <x v="16"/>
    <x v="24"/>
    <x v="42"/>
    <x v="7"/>
    <x v="4"/>
    <x v="1"/>
    <n v="86"/>
  </r>
  <r>
    <s v="Q6UP61_CUPPJ"/>
    <x v="900"/>
    <n v="103"/>
    <x v="0"/>
    <n v="1"/>
    <n v="87"/>
    <n v="967"/>
    <s v="PF05101.8 Type IV secretory pathway, VirB3-like protein"/>
    <x v="0"/>
    <x v="0"/>
    <x v="0"/>
    <x v="0"/>
    <x v="0"/>
    <x v="115"/>
    <x v="1"/>
    <x v="0"/>
    <x v="0"/>
    <n v="86"/>
  </r>
  <r>
    <s v="Q6XGG0_ECOLX"/>
    <x v="901"/>
    <n v="912"/>
    <x v="1"/>
    <n v="532"/>
    <n v="828"/>
    <n v="6551"/>
    <s v="PF12846.2 AAA-like domain"/>
    <x v="0"/>
    <x v="0"/>
    <x v="1"/>
    <x v="9"/>
    <x v="11"/>
    <x v="49"/>
    <x v="1"/>
    <x v="0"/>
    <x v="0"/>
    <n v="296"/>
  </r>
  <r>
    <s v="Q6XGG0_ECOLX"/>
    <x v="901"/>
    <n v="912"/>
    <x v="2"/>
    <n v="267"/>
    <n v="470"/>
    <n v="1506"/>
    <s v="PF03135.9 CagE, TrbE, VirB family, component of type IV transporter system"/>
    <x v="0"/>
    <x v="0"/>
    <x v="1"/>
    <x v="9"/>
    <x v="11"/>
    <x v="49"/>
    <x v="1"/>
    <x v="0"/>
    <x v="0"/>
    <n v="203"/>
  </r>
  <r>
    <s v="Q6XGG0_ECOLX"/>
    <x v="901"/>
    <n v="912"/>
    <x v="3"/>
    <n v="85"/>
    <n v="166"/>
    <n v="22"/>
    <s v="PB038440"/>
    <x v="0"/>
    <x v="0"/>
    <x v="1"/>
    <x v="9"/>
    <x v="11"/>
    <x v="49"/>
    <x v="1"/>
    <x v="0"/>
    <x v="0"/>
    <n v="81"/>
  </r>
  <r>
    <s v="Q6XGG0_ECOLX"/>
    <x v="901"/>
    <n v="912"/>
    <x v="0"/>
    <n v="1"/>
    <n v="84"/>
    <n v="967"/>
    <s v="PF05101.8 Type IV secretory pathway, VirB3-like protein"/>
    <x v="0"/>
    <x v="0"/>
    <x v="1"/>
    <x v="9"/>
    <x v="11"/>
    <x v="49"/>
    <x v="1"/>
    <x v="0"/>
    <x v="0"/>
    <n v="83"/>
  </r>
  <r>
    <s v="Q70W68_YEREN"/>
    <x v="902"/>
    <n v="915"/>
    <x v="1"/>
    <n v="534"/>
    <n v="832"/>
    <n v="6551"/>
    <s v="PF12846.2 AAA-like domain"/>
    <x v="0"/>
    <x v="0"/>
    <x v="1"/>
    <x v="9"/>
    <x v="11"/>
    <x v="30"/>
    <x v="1"/>
    <x v="0"/>
    <x v="0"/>
    <n v="298"/>
  </r>
  <r>
    <s v="Q70W68_YEREN"/>
    <x v="902"/>
    <n v="915"/>
    <x v="2"/>
    <n v="269"/>
    <n v="472"/>
    <n v="1506"/>
    <s v="PF03135.9 CagE, TrbE, VirB family, component of type IV transporter system"/>
    <x v="0"/>
    <x v="0"/>
    <x v="1"/>
    <x v="9"/>
    <x v="11"/>
    <x v="30"/>
    <x v="1"/>
    <x v="0"/>
    <x v="0"/>
    <n v="203"/>
  </r>
  <r>
    <s v="Q70W68_YEREN"/>
    <x v="902"/>
    <n v="915"/>
    <x v="0"/>
    <n v="1"/>
    <n v="84"/>
    <n v="967"/>
    <s v="PF05101.8 Type IV secretory pathway, VirB3-like protein"/>
    <x v="0"/>
    <x v="0"/>
    <x v="1"/>
    <x v="9"/>
    <x v="11"/>
    <x v="30"/>
    <x v="1"/>
    <x v="0"/>
    <x v="0"/>
    <n v="83"/>
  </r>
  <r>
    <s v="Q73GS3_WOLPM"/>
    <x v="903"/>
    <n v="98"/>
    <x v="0"/>
    <n v="1"/>
    <n v="93"/>
    <n v="967"/>
    <s v="PF05101.8 Type IV secretory pathway, VirB3-like protein"/>
    <x v="0"/>
    <x v="0"/>
    <x v="2"/>
    <x v="11"/>
    <x v="33"/>
    <x v="59"/>
    <x v="9"/>
    <x v="0"/>
    <x v="0"/>
    <n v="92"/>
  </r>
  <r>
    <s v="Q76M38_DELAC"/>
    <x v="904"/>
    <n v="103"/>
    <x v="0"/>
    <n v="1"/>
    <n v="87"/>
    <n v="967"/>
    <s v="PF05101.8 Type IV secretory pathway, VirB3-like protein"/>
    <x v="0"/>
    <x v="0"/>
    <x v="0"/>
    <x v="0"/>
    <x v="3"/>
    <x v="40"/>
    <x v="1"/>
    <x v="0"/>
    <x v="0"/>
    <n v="86"/>
  </r>
  <r>
    <s v="Q79BP8_PSESD"/>
    <x v="905"/>
    <n v="103"/>
    <x v="0"/>
    <n v="1"/>
    <n v="87"/>
    <n v="967"/>
    <s v="PF05101.8 Type IV secretory pathway, VirB3-like protein"/>
    <x v="0"/>
    <x v="14"/>
    <x v="6"/>
    <x v="15"/>
    <x v="20"/>
    <x v="7"/>
    <x v="1"/>
    <x v="0"/>
    <x v="0"/>
    <n v="86"/>
  </r>
  <r>
    <s v="Q79DP0_9ZZZZ"/>
    <x v="906"/>
    <n v="103"/>
    <x v="0"/>
    <n v="1"/>
    <n v="87"/>
    <n v="967"/>
    <s v="PF05101.8 Type IV secretory pathway, VirB3-like protein"/>
    <x v="1"/>
    <x v="3"/>
    <x v="6"/>
    <x v="15"/>
    <x v="20"/>
    <x v="7"/>
    <x v="1"/>
    <x v="0"/>
    <x v="0"/>
    <n v="86"/>
  </r>
  <r>
    <s v="Q79SF0_9ZZZZ"/>
    <x v="907"/>
    <n v="103"/>
    <x v="0"/>
    <n v="1"/>
    <n v="91"/>
    <n v="967"/>
    <s v="PF05101.8 Type IV secretory pathway, VirB3-like protein"/>
    <x v="2"/>
    <x v="4"/>
    <x v="7"/>
    <x v="16"/>
    <x v="24"/>
    <x v="42"/>
    <x v="7"/>
    <x v="4"/>
    <x v="1"/>
    <n v="90"/>
  </r>
  <r>
    <s v="Q7AXT8_PSEPU"/>
    <x v="908"/>
    <n v="98"/>
    <x v="0"/>
    <n v="1"/>
    <n v="93"/>
    <n v="967"/>
    <s v="PF05101.8 Type IV secretory pathway, VirB3-like protein"/>
    <x v="0"/>
    <x v="0"/>
    <x v="1"/>
    <x v="6"/>
    <x v="7"/>
    <x v="9"/>
    <x v="1"/>
    <x v="0"/>
    <x v="0"/>
    <n v="92"/>
  </r>
  <r>
    <s v="Q7BLQ4_RHIRD"/>
    <x v="909"/>
    <n v="108"/>
    <x v="0"/>
    <n v="1"/>
    <n v="91"/>
    <n v="967"/>
    <s v="PF05101.8 Type IV secretory pathway, VirB3-like protein"/>
    <x v="0"/>
    <x v="0"/>
    <x v="2"/>
    <x v="10"/>
    <x v="12"/>
    <x v="27"/>
    <x v="4"/>
    <x v="1"/>
    <x v="0"/>
    <n v="90"/>
  </r>
  <r>
    <s v="Q7D2P3_AGRT5"/>
    <x v="910"/>
    <n v="99"/>
    <x v="0"/>
    <n v="1"/>
    <n v="92"/>
    <n v="967"/>
    <s v="PF05101.8 Type IV secretory pathway, VirB3-like protein"/>
    <x v="0"/>
    <x v="0"/>
    <x v="2"/>
    <x v="10"/>
    <x v="12"/>
    <x v="27"/>
    <x v="4"/>
    <x v="1"/>
    <x v="0"/>
    <n v="91"/>
  </r>
  <r>
    <s v="Q7D3S0_AGRT5"/>
    <x v="911"/>
    <n v="113"/>
    <x v="0"/>
    <n v="1"/>
    <n v="94"/>
    <n v="967"/>
    <s v="PF05101.8 Type IV secretory pathway, VirB3-like protein"/>
    <x v="0"/>
    <x v="0"/>
    <x v="2"/>
    <x v="10"/>
    <x v="12"/>
    <x v="27"/>
    <x v="4"/>
    <x v="1"/>
    <x v="0"/>
    <n v="93"/>
  </r>
  <r>
    <s v="Q7PAP2_RICSI"/>
    <x v="912"/>
    <n v="95"/>
    <x v="0"/>
    <n v="1"/>
    <n v="91"/>
    <n v="967"/>
    <s v="PF05101.8 Type IV secretory pathway, VirB3-like protein"/>
    <x v="0"/>
    <x v="0"/>
    <x v="2"/>
    <x v="11"/>
    <x v="13"/>
    <x v="21"/>
    <x v="5"/>
    <x v="7"/>
    <x v="3"/>
    <n v="90"/>
  </r>
  <r>
    <s v="Q7WZM1_STEMA"/>
    <x v="913"/>
    <n v="95"/>
    <x v="0"/>
    <n v="1"/>
    <n v="89"/>
    <n v="967"/>
    <s v="PF05101.8 Type IV secretory pathway, VirB3-like protein"/>
    <x v="0"/>
    <x v="0"/>
    <x v="1"/>
    <x v="17"/>
    <x v="27"/>
    <x v="54"/>
    <x v="8"/>
    <x v="0"/>
    <x v="0"/>
    <n v="88"/>
  </r>
  <r>
    <s v="Q7X109_XANCI"/>
    <x v="914"/>
    <n v="99"/>
    <x v="0"/>
    <n v="1"/>
    <n v="94"/>
    <n v="967"/>
    <s v="PF05101.8 Type IV secretory pathway, VirB3-like protein"/>
    <x v="0"/>
    <x v="0"/>
    <x v="1"/>
    <x v="17"/>
    <x v="27"/>
    <x v="46"/>
    <x v="1"/>
    <x v="0"/>
    <x v="0"/>
    <n v="93"/>
  </r>
  <r>
    <s v="Q7X264_9RHIZ"/>
    <x v="915"/>
    <n v="102"/>
    <x v="0"/>
    <n v="1"/>
    <n v="91"/>
    <n v="967"/>
    <s v="PF05101.8 Type IV secretory pathway, VirB3-like protein"/>
    <x v="0"/>
    <x v="0"/>
    <x v="2"/>
    <x v="10"/>
    <x v="26"/>
    <x v="45"/>
    <x v="1"/>
    <x v="0"/>
    <x v="0"/>
    <n v="90"/>
  </r>
  <r>
    <s v="Q7X3F0_9BACT"/>
    <x v="916"/>
    <n v="103"/>
    <x v="0"/>
    <n v="1"/>
    <n v="87"/>
    <n v="967"/>
    <s v="PF05101.8 Type IV secretory pathway, VirB3-like protein"/>
    <x v="0"/>
    <x v="6"/>
    <x v="6"/>
    <x v="15"/>
    <x v="20"/>
    <x v="7"/>
    <x v="1"/>
    <x v="0"/>
    <x v="0"/>
    <n v="86"/>
  </r>
  <r>
    <s v="Q7X3L7_PSEPU"/>
    <x v="917"/>
    <n v="99"/>
    <x v="0"/>
    <n v="1"/>
    <n v="94"/>
    <n v="967"/>
    <s v="PF05101.8 Type IV secretory pathway, VirB3-like protein"/>
    <x v="0"/>
    <x v="0"/>
    <x v="1"/>
    <x v="6"/>
    <x v="7"/>
    <x v="9"/>
    <x v="1"/>
    <x v="0"/>
    <x v="0"/>
    <n v="93"/>
  </r>
  <r>
    <s v="Q83UG8_PSEPU"/>
    <x v="918"/>
    <n v="97"/>
    <x v="0"/>
    <n v="1"/>
    <n v="92"/>
    <n v="967"/>
    <s v="PF05101.8 Type IV secretory pathway, VirB3-like protein"/>
    <x v="0"/>
    <x v="0"/>
    <x v="1"/>
    <x v="6"/>
    <x v="7"/>
    <x v="9"/>
    <x v="1"/>
    <x v="0"/>
    <x v="0"/>
    <n v="91"/>
  </r>
  <r>
    <s v="Q84G58_RHILV"/>
    <x v="919"/>
    <n v="99"/>
    <x v="0"/>
    <n v="1"/>
    <n v="92"/>
    <n v="967"/>
    <s v="PF05101.8 Type IV secretory pathway, VirB3-like protein"/>
    <x v="0"/>
    <x v="0"/>
    <x v="2"/>
    <x v="10"/>
    <x v="12"/>
    <x v="27"/>
    <x v="10"/>
    <x v="0"/>
    <x v="0"/>
    <n v="91"/>
  </r>
  <r>
    <s v="Q84HS3_RHIET"/>
    <x v="920"/>
    <n v="99"/>
    <x v="0"/>
    <n v="1"/>
    <n v="92"/>
    <n v="967"/>
    <s v="PF05101.8 Type IV secretory pathway, VirB3-like protein"/>
    <x v="0"/>
    <x v="0"/>
    <x v="2"/>
    <x v="10"/>
    <x v="12"/>
    <x v="27"/>
    <x v="10"/>
    <x v="0"/>
    <x v="0"/>
    <n v="91"/>
  </r>
  <r>
    <s v="Q89B79_BRAJA"/>
    <x v="921"/>
    <n v="92"/>
    <x v="0"/>
    <n v="2"/>
    <n v="91"/>
    <n v="967"/>
    <s v="PF05101.8 Type IV secretory pathway, VirB3-like protein"/>
    <x v="2"/>
    <x v="4"/>
    <x v="7"/>
    <x v="16"/>
    <x v="24"/>
    <x v="42"/>
    <x v="7"/>
    <x v="4"/>
    <x v="1"/>
    <n v="89"/>
  </r>
  <r>
    <s v="Q8GJ65_9RHIZ"/>
    <x v="922"/>
    <n v="102"/>
    <x v="0"/>
    <n v="1"/>
    <n v="87"/>
    <n v="967"/>
    <s v="PF05101.8 Type IV secretory pathway, VirB3-like protein"/>
    <x v="0"/>
    <x v="0"/>
    <x v="2"/>
    <x v="10"/>
    <x v="26"/>
    <x v="45"/>
    <x v="1"/>
    <x v="0"/>
    <x v="0"/>
    <n v="86"/>
  </r>
  <r>
    <s v="Q8KIM7_RHIEC"/>
    <x v="923"/>
    <n v="112"/>
    <x v="0"/>
    <n v="1"/>
    <n v="93"/>
    <n v="967"/>
    <s v="PF05101.8 Type IV secretory pathway, VirB3-like protein"/>
    <x v="0"/>
    <x v="0"/>
    <x v="2"/>
    <x v="10"/>
    <x v="12"/>
    <x v="27"/>
    <x v="10"/>
    <x v="0"/>
    <x v="0"/>
    <n v="92"/>
  </r>
  <r>
    <s v="Q8KJL5_RHILI"/>
    <x v="924"/>
    <n v="108"/>
    <x v="0"/>
    <n v="1"/>
    <n v="91"/>
    <n v="967"/>
    <s v="PF05101.8 Type IV secretory pathway, VirB3-like protein"/>
    <x v="0"/>
    <x v="0"/>
    <x v="2"/>
    <x v="10"/>
    <x v="62"/>
    <x v="105"/>
    <x v="1"/>
    <x v="0"/>
    <x v="0"/>
    <n v="90"/>
  </r>
  <r>
    <s v="Q8KJN1_RHILI"/>
    <x v="925"/>
    <n v="86"/>
    <x v="0"/>
    <n v="1"/>
    <n v="83"/>
    <n v="967"/>
    <s v="PF05101.8 Type IV secretory pathway, VirB3-like protein"/>
    <x v="0"/>
    <x v="0"/>
    <x v="2"/>
    <x v="10"/>
    <x v="62"/>
    <x v="105"/>
    <x v="1"/>
    <x v="0"/>
    <x v="0"/>
    <n v="82"/>
  </r>
  <r>
    <s v="Q8P7Y0_XANCP"/>
    <x v="926"/>
    <n v="103"/>
    <x v="0"/>
    <n v="1"/>
    <n v="87"/>
    <n v="967"/>
    <s v="PF05101.8 Type IV secretory pathway, VirB3-like protein"/>
    <x v="0"/>
    <x v="0"/>
    <x v="1"/>
    <x v="17"/>
    <x v="27"/>
    <x v="46"/>
    <x v="1"/>
    <x v="0"/>
    <x v="0"/>
    <n v="86"/>
  </r>
  <r>
    <s v="Q8PJC0_XANAC"/>
    <x v="927"/>
    <n v="103"/>
    <x v="0"/>
    <n v="1"/>
    <n v="87"/>
    <n v="967"/>
    <s v="PF05101.8 Type IV secretory pathway, VirB3-like protein"/>
    <x v="0"/>
    <x v="0"/>
    <x v="1"/>
    <x v="17"/>
    <x v="27"/>
    <x v="46"/>
    <x v="1"/>
    <x v="0"/>
    <x v="0"/>
    <n v="86"/>
  </r>
  <r>
    <s v="Q8PRI6_XANAC"/>
    <x v="928"/>
    <n v="99"/>
    <x v="0"/>
    <n v="1"/>
    <n v="94"/>
    <n v="967"/>
    <s v="PF05101.8 Type IV secretory pathway, VirB3-like protein"/>
    <x v="0"/>
    <x v="0"/>
    <x v="1"/>
    <x v="17"/>
    <x v="27"/>
    <x v="46"/>
    <x v="1"/>
    <x v="0"/>
    <x v="0"/>
    <n v="93"/>
  </r>
  <r>
    <s v="Q8RPM7_ANAPH"/>
    <x v="929"/>
    <n v="97"/>
    <x v="0"/>
    <n v="1"/>
    <n v="91"/>
    <n v="967"/>
    <s v="PF05101.8 Type IV secretory pathway, VirB3-like protein"/>
    <x v="0"/>
    <x v="0"/>
    <x v="2"/>
    <x v="11"/>
    <x v="33"/>
    <x v="140"/>
    <x v="20"/>
    <x v="0"/>
    <x v="0"/>
    <n v="90"/>
  </r>
  <r>
    <s v="Q8RPN3_EHRCH"/>
    <x v="930"/>
    <n v="97"/>
    <x v="0"/>
    <n v="1"/>
    <n v="91"/>
    <n v="967"/>
    <s v="PF05101.8 Type IV secretory pathway, VirB3-like protein"/>
    <x v="0"/>
    <x v="0"/>
    <x v="2"/>
    <x v="11"/>
    <x v="33"/>
    <x v="139"/>
    <x v="1"/>
    <x v="0"/>
    <x v="0"/>
    <n v="90"/>
  </r>
  <r>
    <s v="Q8RSJ4_9BACT"/>
    <x v="931"/>
    <n v="103"/>
    <x v="0"/>
    <n v="1"/>
    <n v="87"/>
    <n v="967"/>
    <s v="PF05101.8 Type IV secretory pathway, VirB3-like protein"/>
    <x v="0"/>
    <x v="6"/>
    <x v="6"/>
    <x v="15"/>
    <x v="20"/>
    <x v="7"/>
    <x v="1"/>
    <x v="0"/>
    <x v="0"/>
    <n v="86"/>
  </r>
  <r>
    <s v="Q8VRD6_HAEIF"/>
    <x v="932"/>
    <n v="118"/>
    <x v="0"/>
    <n v="1"/>
    <n v="93"/>
    <n v="967"/>
    <s v="PF05101.8 Type IV secretory pathway, VirB3-like protein"/>
    <x v="0"/>
    <x v="0"/>
    <x v="1"/>
    <x v="33"/>
    <x v="49"/>
    <x v="116"/>
    <x v="1"/>
    <x v="0"/>
    <x v="0"/>
    <n v="92"/>
  </r>
  <r>
    <s v="Q8VTA0_RHIRD"/>
    <x v="933"/>
    <n v="108"/>
    <x v="0"/>
    <n v="1"/>
    <n v="91"/>
    <n v="967"/>
    <s v="PF05101.8 Type IV secretory pathway, VirB3-like protein"/>
    <x v="0"/>
    <x v="0"/>
    <x v="2"/>
    <x v="10"/>
    <x v="12"/>
    <x v="27"/>
    <x v="4"/>
    <x v="1"/>
    <x v="0"/>
    <n v="90"/>
  </r>
  <r>
    <s v="Q8XW93_RALSO"/>
    <x v="934"/>
    <n v="90"/>
    <x v="0"/>
    <n v="1"/>
    <n v="88"/>
    <n v="967"/>
    <s v="PF05101.8 Type IV secretory pathway, VirB3-like protein"/>
    <x v="0"/>
    <x v="0"/>
    <x v="0"/>
    <x v="0"/>
    <x v="0"/>
    <x v="57"/>
    <x v="1"/>
    <x v="0"/>
    <x v="0"/>
    <n v="87"/>
  </r>
  <r>
    <s v="Q91UQ7_9ZZZZ"/>
    <x v="935"/>
    <n v="107"/>
    <x v="0"/>
    <n v="3"/>
    <n v="96"/>
    <n v="967"/>
    <s v="PF05101.8 Type IV secretory pathway, VirB3-like protein"/>
    <x v="2"/>
    <x v="4"/>
    <x v="7"/>
    <x v="16"/>
    <x v="24"/>
    <x v="42"/>
    <x v="7"/>
    <x v="4"/>
    <x v="1"/>
    <n v="93"/>
  </r>
  <r>
    <s v="Q91UX5_9ZZZZ"/>
    <x v="936"/>
    <n v="107"/>
    <x v="0"/>
    <n v="1"/>
    <n v="96"/>
    <n v="967"/>
    <s v="PF05101.8 Type IV secretory pathway, VirB3-like protein"/>
    <x v="2"/>
    <x v="4"/>
    <x v="7"/>
    <x v="16"/>
    <x v="24"/>
    <x v="42"/>
    <x v="7"/>
    <x v="4"/>
    <x v="1"/>
    <n v="95"/>
  </r>
  <r>
    <s v="Q92JC7_RICCN"/>
    <x v="937"/>
    <n v="95"/>
    <x v="0"/>
    <n v="1"/>
    <n v="91"/>
    <n v="967"/>
    <s v="PF05101.8 Type IV secretory pathway, VirB3-like protein"/>
    <x v="0"/>
    <x v="0"/>
    <x v="2"/>
    <x v="11"/>
    <x v="13"/>
    <x v="21"/>
    <x v="5"/>
    <x v="3"/>
    <x v="0"/>
    <n v="90"/>
  </r>
  <r>
    <s v="Q92YZ5_RHIME"/>
    <x v="938"/>
    <n v="113"/>
    <x v="0"/>
    <n v="1"/>
    <n v="94"/>
    <n v="967"/>
    <s v="PF05101.8 Type IV secretory pathway, VirB3-like protein"/>
    <x v="0"/>
    <x v="0"/>
    <x v="2"/>
    <x v="10"/>
    <x v="12"/>
    <x v="19"/>
    <x v="2"/>
    <x v="0"/>
    <x v="0"/>
    <n v="93"/>
  </r>
  <r>
    <s v="Q93DC2_RHIRD"/>
    <x v="939"/>
    <n v="113"/>
    <x v="0"/>
    <n v="1"/>
    <n v="94"/>
    <n v="967"/>
    <s v="PF05101.8 Type IV secretory pathway, VirB3-like protein"/>
    <x v="0"/>
    <x v="0"/>
    <x v="2"/>
    <x v="10"/>
    <x v="12"/>
    <x v="27"/>
    <x v="4"/>
    <x v="1"/>
    <x v="0"/>
    <n v="93"/>
  </r>
  <r>
    <s v="Q93UW8_RHIRD"/>
    <x v="940"/>
    <n v="99"/>
    <x v="0"/>
    <n v="1"/>
    <n v="92"/>
    <n v="967"/>
    <s v="PF05101.8 Type IV secretory pathway, VirB3-like protein"/>
    <x v="0"/>
    <x v="0"/>
    <x v="2"/>
    <x v="10"/>
    <x v="12"/>
    <x v="27"/>
    <x v="4"/>
    <x v="1"/>
    <x v="0"/>
    <n v="91"/>
  </r>
  <r>
    <s v="Q93V31_RHIRD"/>
    <x v="941"/>
    <n v="108"/>
    <x v="0"/>
    <n v="1"/>
    <n v="91"/>
    <n v="967"/>
    <s v="PF05101.8 Type IV secretory pathway, VirB3-like protein"/>
    <x v="0"/>
    <x v="0"/>
    <x v="2"/>
    <x v="10"/>
    <x v="12"/>
    <x v="27"/>
    <x v="4"/>
    <x v="1"/>
    <x v="0"/>
    <n v="90"/>
  </r>
  <r>
    <s v="Q981S6_RHILO"/>
    <x v="942"/>
    <n v="102"/>
    <x v="0"/>
    <n v="1"/>
    <n v="98"/>
    <n v="967"/>
    <s v="PF05101.8 Type IV secretory pathway, VirB3-like protein"/>
    <x v="0"/>
    <x v="0"/>
    <x v="2"/>
    <x v="10"/>
    <x v="62"/>
    <x v="105"/>
    <x v="1"/>
    <x v="0"/>
    <x v="0"/>
    <n v="97"/>
  </r>
  <r>
    <s v="Q98P51_RHILO"/>
    <x v="943"/>
    <n v="216"/>
    <x v="6"/>
    <n v="1"/>
    <n v="103"/>
    <n v="4"/>
    <s v="PB206920"/>
    <x v="0"/>
    <x v="0"/>
    <x v="2"/>
    <x v="10"/>
    <x v="62"/>
    <x v="105"/>
    <x v="1"/>
    <x v="0"/>
    <x v="0"/>
    <n v="102"/>
  </r>
  <r>
    <s v="Q98P51_RHILO"/>
    <x v="943"/>
    <n v="216"/>
    <x v="0"/>
    <n v="124"/>
    <n v="214"/>
    <n v="967"/>
    <s v="PF05101.8 Type IV secretory pathway, VirB3-like protein"/>
    <x v="0"/>
    <x v="0"/>
    <x v="2"/>
    <x v="10"/>
    <x v="62"/>
    <x v="105"/>
    <x v="1"/>
    <x v="0"/>
    <x v="0"/>
    <n v="90"/>
  </r>
  <r>
    <s v="Q9A5M9_CAUCR"/>
    <x v="944"/>
    <n v="94"/>
    <x v="0"/>
    <n v="1"/>
    <n v="90"/>
    <n v="967"/>
    <s v="PF05101.8 Type IV secretory pathway, VirB3-like protein"/>
    <x v="0"/>
    <x v="0"/>
    <x v="2"/>
    <x v="18"/>
    <x v="28"/>
    <x v="47"/>
    <x v="1"/>
    <x v="0"/>
    <x v="0"/>
    <n v="89"/>
  </r>
  <r>
    <s v="Q9AHH5_COMTE"/>
    <x v="945"/>
    <n v="103"/>
    <x v="0"/>
    <n v="1"/>
    <n v="87"/>
    <n v="967"/>
    <s v="PF05101.8 Type IV secretory pathway, VirB3-like protein"/>
    <x v="0"/>
    <x v="0"/>
    <x v="0"/>
    <x v="0"/>
    <x v="3"/>
    <x v="33"/>
    <x v="1"/>
    <x v="0"/>
    <x v="0"/>
    <n v="86"/>
  </r>
  <r>
    <s v="Q9EUF9_ECOLX"/>
    <x v="946"/>
    <n v="105"/>
    <x v="0"/>
    <n v="1"/>
    <n v="87"/>
    <n v="967"/>
    <s v="PF05101.8 Type IV secretory pathway, VirB3-like protein"/>
    <x v="0"/>
    <x v="0"/>
    <x v="1"/>
    <x v="9"/>
    <x v="11"/>
    <x v="49"/>
    <x v="1"/>
    <x v="0"/>
    <x v="0"/>
    <n v="86"/>
  </r>
  <r>
    <s v="Q9F245_AGGAC"/>
    <x v="947"/>
    <n v="923"/>
    <x v="1"/>
    <n v="549"/>
    <n v="849"/>
    <n v="6551"/>
    <s v="PF12846.2 AAA-like domain"/>
    <x v="0"/>
    <x v="0"/>
    <x v="1"/>
    <x v="33"/>
    <x v="49"/>
    <x v="84"/>
    <x v="1"/>
    <x v="0"/>
    <x v="0"/>
    <n v="300"/>
  </r>
  <r>
    <s v="Q9F245_AGGAC"/>
    <x v="947"/>
    <n v="923"/>
    <x v="2"/>
    <n v="284"/>
    <n v="487"/>
    <n v="1506"/>
    <s v="PF03135.9 CagE, TrbE, VirB family, component of type IV transporter system"/>
    <x v="0"/>
    <x v="0"/>
    <x v="1"/>
    <x v="33"/>
    <x v="49"/>
    <x v="84"/>
    <x v="1"/>
    <x v="0"/>
    <x v="0"/>
    <n v="203"/>
  </r>
  <r>
    <s v="Q9F245_AGGAC"/>
    <x v="947"/>
    <n v="923"/>
    <x v="8"/>
    <n v="131"/>
    <n v="269"/>
    <n v="6"/>
    <s v="PB146390"/>
    <x v="0"/>
    <x v="0"/>
    <x v="1"/>
    <x v="33"/>
    <x v="49"/>
    <x v="84"/>
    <x v="1"/>
    <x v="0"/>
    <x v="0"/>
    <n v="138"/>
  </r>
  <r>
    <s v="Q9F245_AGGAC"/>
    <x v="947"/>
    <n v="923"/>
    <x v="0"/>
    <n v="1"/>
    <n v="89"/>
    <n v="967"/>
    <s v="PF05101.8 Type IV secretory pathway, VirB3-like protein"/>
    <x v="0"/>
    <x v="0"/>
    <x v="1"/>
    <x v="33"/>
    <x v="49"/>
    <x v="84"/>
    <x v="1"/>
    <x v="0"/>
    <x v="0"/>
    <n v="88"/>
  </r>
  <r>
    <s v="Q9F524_ECOLX"/>
    <x v="948"/>
    <n v="106"/>
    <x v="0"/>
    <n v="7"/>
    <n v="98"/>
    <n v="967"/>
    <s v="PF05101.8 Type IV secretory pathway, VirB3-like protein"/>
    <x v="0"/>
    <x v="0"/>
    <x v="1"/>
    <x v="9"/>
    <x v="11"/>
    <x v="49"/>
    <x v="1"/>
    <x v="0"/>
    <x v="0"/>
    <n v="91"/>
  </r>
  <r>
    <s v="Q9F5A0_AGRRH"/>
    <x v="949"/>
    <n v="108"/>
    <x v="0"/>
    <n v="1"/>
    <n v="91"/>
    <n v="967"/>
    <s v="PF05101.8 Type IV secretory pathway, VirB3-like protein"/>
    <x v="0"/>
    <x v="0"/>
    <x v="2"/>
    <x v="10"/>
    <x v="12"/>
    <x v="27"/>
    <x v="6"/>
    <x v="0"/>
    <x v="0"/>
    <n v="90"/>
  </r>
  <r>
    <s v="Q9F5C4_AGRRH"/>
    <x v="950"/>
    <n v="99"/>
    <x v="0"/>
    <n v="1"/>
    <n v="92"/>
    <n v="967"/>
    <s v="PF05101.8 Type IV secretory pathway, VirB3-like protein"/>
    <x v="0"/>
    <x v="0"/>
    <x v="2"/>
    <x v="10"/>
    <x v="12"/>
    <x v="27"/>
    <x v="6"/>
    <x v="0"/>
    <x v="0"/>
    <n v="91"/>
  </r>
  <r>
    <s v="Q9PBT5_XYLFA"/>
    <x v="951"/>
    <n v="106"/>
    <x v="0"/>
    <n v="1"/>
    <n v="87"/>
    <n v="967"/>
    <s v="PF05101.8 Type IV secretory pathway, VirB3-like protein"/>
    <x v="0"/>
    <x v="0"/>
    <x v="1"/>
    <x v="17"/>
    <x v="27"/>
    <x v="55"/>
    <x v="1"/>
    <x v="0"/>
    <x v="0"/>
    <n v="86"/>
  </r>
  <r>
    <s v="Q9PHJ9_XYLFA"/>
    <x v="952"/>
    <n v="122"/>
    <x v="0"/>
    <n v="1"/>
    <n v="94"/>
    <n v="967"/>
    <s v="PF05101.8 Type IV secretory pathway, VirB3-like protein"/>
    <x v="0"/>
    <x v="0"/>
    <x v="1"/>
    <x v="17"/>
    <x v="27"/>
    <x v="55"/>
    <x v="1"/>
    <x v="0"/>
    <x v="0"/>
    <n v="93"/>
  </r>
  <r>
    <s v="Q9R2G3_RHIRD"/>
    <x v="953"/>
    <n v="108"/>
    <x v="0"/>
    <n v="1"/>
    <n v="91"/>
    <n v="967"/>
    <s v="PF05101.8 Type IV secretory pathway, VirB3-like protein"/>
    <x v="0"/>
    <x v="0"/>
    <x v="2"/>
    <x v="10"/>
    <x v="12"/>
    <x v="27"/>
    <x v="4"/>
    <x v="1"/>
    <x v="0"/>
    <n v="90"/>
  </r>
  <r>
    <s v="Q9R2I0_9ZZZZ"/>
    <x v="954"/>
    <n v="98"/>
    <x v="0"/>
    <n v="1"/>
    <n v="93"/>
    <n v="967"/>
    <s v="PF05101.8 Type IV secretory pathway, VirB3-like protein"/>
    <x v="1"/>
    <x v="3"/>
    <x v="6"/>
    <x v="15"/>
    <x v="20"/>
    <x v="7"/>
    <x v="1"/>
    <x v="0"/>
    <x v="0"/>
    <n v="92"/>
  </r>
  <r>
    <s v="Q9RLS2_LEGPN"/>
    <x v="955"/>
    <n v="93"/>
    <x v="0"/>
    <n v="1"/>
    <n v="88"/>
    <n v="967"/>
    <s v="PF05101.8 Type IV secretory pathway, VirB3-like protein"/>
    <x v="0"/>
    <x v="0"/>
    <x v="1"/>
    <x v="13"/>
    <x v="16"/>
    <x v="24"/>
    <x v="1"/>
    <x v="0"/>
    <x v="0"/>
    <n v="87"/>
  </r>
  <r>
    <s v="TRBD_RHIRD"/>
    <x v="956"/>
    <n v="99"/>
    <x v="0"/>
    <n v="1"/>
    <n v="92"/>
    <n v="967"/>
    <s v="PF05101.8 Type IV secretory pathway, VirB3-like protein"/>
    <x v="0"/>
    <x v="0"/>
    <x v="2"/>
    <x v="10"/>
    <x v="12"/>
    <x v="27"/>
    <x v="4"/>
    <x v="1"/>
    <x v="0"/>
    <n v="91"/>
  </r>
  <r>
    <s v="TRBD_RHISN"/>
    <x v="957"/>
    <n v="99"/>
    <x v="0"/>
    <n v="1"/>
    <n v="92"/>
    <n v="967"/>
    <s v="PF05101.8 Type IV secretory pathway, VirB3-like protein"/>
    <x v="0"/>
    <x v="0"/>
    <x v="2"/>
    <x v="10"/>
    <x v="12"/>
    <x v="19"/>
    <x v="2"/>
    <x v="0"/>
    <x v="0"/>
    <n v="91"/>
  </r>
  <r>
    <s v="VIRB3_AGRT5"/>
    <x v="958"/>
    <n v="108"/>
    <x v="0"/>
    <n v="1"/>
    <n v="91"/>
    <n v="967"/>
    <s v="PF05101.8 Type IV secretory pathway, VirB3-like protein"/>
    <x v="0"/>
    <x v="0"/>
    <x v="2"/>
    <x v="10"/>
    <x v="12"/>
    <x v="27"/>
    <x v="4"/>
    <x v="1"/>
    <x v="0"/>
    <n v="90"/>
  </r>
  <r>
    <s v="VIRB3_AGRT9"/>
    <x v="959"/>
    <n v="108"/>
    <x v="0"/>
    <n v="1"/>
    <n v="91"/>
    <n v="967"/>
    <s v="PF05101.8 Type IV secretory pathway, VirB3-like protein"/>
    <x v="0"/>
    <x v="0"/>
    <x v="2"/>
    <x v="10"/>
    <x v="12"/>
    <x v="27"/>
    <x v="4"/>
    <x v="1"/>
    <x v="0"/>
    <n v="90"/>
  </r>
  <r>
    <s v="VIRB3_BARHE"/>
    <x v="960"/>
    <n v="103"/>
    <x v="0"/>
    <n v="1"/>
    <n v="87"/>
    <n v="967"/>
    <s v="PF05101.8 Type IV secretory pathway, VirB3-like protein"/>
    <x v="0"/>
    <x v="0"/>
    <x v="2"/>
    <x v="10"/>
    <x v="26"/>
    <x v="45"/>
    <x v="1"/>
    <x v="0"/>
    <x v="0"/>
    <n v="86"/>
  </r>
  <r>
    <s v="VIRB3_BARQU"/>
    <x v="961"/>
    <n v="103"/>
    <x v="0"/>
    <n v="1"/>
    <n v="87"/>
    <n v="967"/>
    <s v="PF05101.8 Type IV secretory pathway, VirB3-like protein"/>
    <x v="0"/>
    <x v="0"/>
    <x v="2"/>
    <x v="10"/>
    <x v="26"/>
    <x v="45"/>
    <x v="1"/>
    <x v="0"/>
    <x v="0"/>
    <n v="86"/>
  </r>
  <r>
    <s v="VIRB3_BRUA2"/>
    <x v="962"/>
    <n v="116"/>
    <x v="0"/>
    <n v="1"/>
    <n v="102"/>
    <n v="967"/>
    <s v="PF05101.8 Type IV secretory pathway, VirB3-like protein"/>
    <x v="0"/>
    <x v="0"/>
    <x v="2"/>
    <x v="10"/>
    <x v="19"/>
    <x v="26"/>
    <x v="1"/>
    <x v="0"/>
    <x v="0"/>
    <n v="101"/>
  </r>
  <r>
    <s v="VIRB3_BRUAB"/>
    <x v="963"/>
    <n v="116"/>
    <x v="0"/>
    <n v="1"/>
    <n v="102"/>
    <n v="967"/>
    <s v="PF05101.8 Type IV secretory pathway, VirB3-like protein"/>
    <x v="0"/>
    <x v="0"/>
    <x v="2"/>
    <x v="10"/>
    <x v="19"/>
    <x v="26"/>
    <x v="1"/>
    <x v="0"/>
    <x v="0"/>
    <n v="101"/>
  </r>
  <r>
    <s v="VIRB3_BRUME"/>
    <x v="964"/>
    <n v="116"/>
    <x v="0"/>
    <n v="1"/>
    <n v="102"/>
    <n v="967"/>
    <s v="PF05101.8 Type IV secretory pathway, VirB3-like protein"/>
    <x v="0"/>
    <x v="0"/>
    <x v="2"/>
    <x v="10"/>
    <x v="19"/>
    <x v="26"/>
    <x v="1"/>
    <x v="0"/>
    <x v="0"/>
    <n v="101"/>
  </r>
  <r>
    <s v="VIRB3_BRUSU"/>
    <x v="965"/>
    <n v="116"/>
    <x v="0"/>
    <n v="1"/>
    <n v="102"/>
    <n v="967"/>
    <s v="PF05101.8 Type IV secretory pathway, VirB3-like protein"/>
    <x v="0"/>
    <x v="0"/>
    <x v="2"/>
    <x v="10"/>
    <x v="19"/>
    <x v="26"/>
    <x v="1"/>
    <x v="0"/>
    <x v="0"/>
    <n v="101"/>
  </r>
  <r>
    <s v="VIRB3_RHIRD"/>
    <x v="966"/>
    <n v="108"/>
    <x v="0"/>
    <n v="1"/>
    <n v="91"/>
    <n v="967"/>
    <s v="PF05101.8 Type IV secretory pathway, VirB3-like protein"/>
    <x v="0"/>
    <x v="0"/>
    <x v="2"/>
    <x v="10"/>
    <x v="12"/>
    <x v="27"/>
    <x v="4"/>
    <x v="1"/>
    <x v="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L972" firstHeaderRow="1" firstDataRow="2" firstDataCol="1"/>
  <pivotFields count="18">
    <pivotField showAll="0"/>
    <pivotField axis="axisRow" showAll="0">
      <items count="9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966"/>
        <item x="959"/>
        <item x="963"/>
        <item x="958"/>
        <item x="956"/>
        <item x="957"/>
        <item x="799"/>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962"/>
        <item x="856"/>
        <item x="857"/>
        <item x="858"/>
        <item x="859"/>
        <item x="860"/>
        <item x="802"/>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961"/>
        <item x="894"/>
        <item x="895"/>
        <item x="896"/>
        <item x="897"/>
        <item x="898"/>
        <item x="899"/>
        <item x="900"/>
        <item x="901"/>
        <item x="902"/>
        <item x="903"/>
        <item x="904"/>
        <item x="905"/>
        <item x="906"/>
        <item x="907"/>
        <item x="908"/>
        <item x="909"/>
        <item x="965"/>
        <item x="910"/>
        <item x="911"/>
        <item x="912"/>
        <item x="801"/>
        <item x="800"/>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64"/>
        <item x="960"/>
        <item t="default"/>
      </items>
    </pivotField>
    <pivotField showAll="0"/>
    <pivotField axis="axisCol" dataField="1" showAll="0">
      <items count="11">
        <item x="3"/>
        <item x="5"/>
        <item x="8"/>
        <item x="6"/>
        <item x="4"/>
        <item x="7"/>
        <item x="9"/>
        <item x="2"/>
        <item x="0"/>
        <item x="1"/>
        <item t="default"/>
      </items>
    </pivotField>
    <pivotField showAll="0"/>
    <pivotField showAll="0"/>
    <pivotField showAll="0"/>
    <pivotField showAll="0"/>
    <pivotField showAll="0"/>
    <pivotField showAll="0">
      <items count="16">
        <item x="7"/>
        <item x="8"/>
        <item x="5"/>
        <item x="6"/>
        <item x="10"/>
        <item x="2"/>
        <item x="11"/>
        <item x="13"/>
        <item x="1"/>
        <item x="3"/>
        <item x="0"/>
        <item x="14"/>
        <item x="12"/>
        <item x="9"/>
        <item x="4"/>
        <item t="default"/>
      </items>
    </pivotField>
    <pivotField showAll="0">
      <items count="18">
        <item x="6"/>
        <item x="10"/>
        <item x="2"/>
        <item x="11"/>
        <item x="0"/>
        <item x="8"/>
        <item x="9"/>
        <item x="16"/>
        <item x="14"/>
        <item x="3"/>
        <item x="5"/>
        <item x="1"/>
        <item x="13"/>
        <item x="4"/>
        <item x="15"/>
        <item x="12"/>
        <item x="7"/>
        <item t="default"/>
      </items>
    </pivotField>
    <pivotField showAll="0"/>
    <pivotField showAll="0"/>
    <pivotField showAll="0"/>
    <pivotField showAll="0"/>
    <pivotField showAll="0"/>
    <pivotField showAll="0"/>
    <pivotField showAll="0"/>
  </pivotFields>
  <rowFields count="1">
    <field x="1"/>
  </rowFields>
  <rowItems count="96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t="grand">
      <x/>
    </i>
  </rowItems>
  <colFields count="1">
    <field x="3"/>
  </colFields>
  <colItems count="11">
    <i>
      <x/>
    </i>
    <i>
      <x v="1"/>
    </i>
    <i>
      <x v="2"/>
    </i>
    <i>
      <x v="3"/>
    </i>
    <i>
      <x v="4"/>
    </i>
    <i>
      <x v="5"/>
    </i>
    <i>
      <x v="6"/>
    </i>
    <i>
      <x v="7"/>
    </i>
    <i>
      <x v="8"/>
    </i>
    <i>
      <x v="9"/>
    </i>
    <i t="grand">
      <x/>
    </i>
  </colItems>
  <dataFields count="1">
    <dataField name="Count of Pfam_AC" fld="3"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L1246" firstHeaderRow="1" firstDataRow="1" firstDataCol="11"/>
  <pivotFields count="18">
    <pivotField showAll="0"/>
    <pivotField axis="axisRow" outline="0" showAll="0" defaultSubtotal="0">
      <items count="9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966"/>
        <item x="959"/>
        <item x="963"/>
        <item x="958"/>
        <item x="956"/>
        <item x="957"/>
        <item x="799"/>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962"/>
        <item x="856"/>
        <item x="857"/>
        <item x="858"/>
        <item x="859"/>
        <item x="860"/>
        <item x="802"/>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961"/>
        <item x="894"/>
        <item x="895"/>
        <item x="896"/>
        <item x="897"/>
        <item x="898"/>
        <item x="899"/>
        <item x="900"/>
        <item x="901"/>
        <item x="902"/>
        <item x="903"/>
        <item x="904"/>
        <item x="905"/>
        <item x="906"/>
        <item x="907"/>
        <item x="908"/>
        <item x="909"/>
        <item x="965"/>
        <item x="910"/>
        <item x="911"/>
        <item x="912"/>
        <item x="801"/>
        <item x="800"/>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64"/>
        <item x="960"/>
      </items>
    </pivotField>
    <pivotField showAll="0"/>
    <pivotField axis="axisRow" outline="0" showAll="0" includeNewItemsInFilter="1" defaultSubtotal="0">
      <items count="10">
        <item x="3"/>
        <item x="5"/>
        <item x="8"/>
        <item x="6"/>
        <item x="4"/>
        <item x="7"/>
        <item x="9"/>
        <item x="2"/>
        <item x="0"/>
        <item x="1"/>
      </items>
    </pivotField>
    <pivotField showAll="0"/>
    <pivotField showAll="0"/>
    <pivotField showAll="0"/>
    <pivotField showAll="0"/>
    <pivotField axis="axisRow" outline="0" showAll="0" includeNewItemsInFilter="1" defaultSubtotal="0">
      <items count="5">
        <item x="0"/>
        <item x="4"/>
        <item x="1"/>
        <item x="3"/>
        <item x="2"/>
      </items>
    </pivotField>
    <pivotField axis="axisRow" outline="0" showAll="0" includeNewItemsInFilter="1" defaultSubtotal="0">
      <items count="15">
        <item x="7"/>
        <item x="8"/>
        <item x="5"/>
        <item x="6"/>
        <item x="10"/>
        <item x="2"/>
        <item x="11"/>
        <item x="13"/>
        <item x="1"/>
        <item x="3"/>
        <item x="0"/>
        <item x="14"/>
        <item x="12"/>
        <item x="9"/>
        <item x="4"/>
      </items>
    </pivotField>
    <pivotField axis="axisRow" outline="0" showAll="0" includeNewItemsInFilter="1" defaultSubtotal="0">
      <items count="17">
        <item x="6"/>
        <item x="10"/>
        <item x="2"/>
        <item x="11"/>
        <item x="0"/>
        <item x="8"/>
        <item x="9"/>
        <item x="16"/>
        <item x="14"/>
        <item x="3"/>
        <item x="5"/>
        <item x="1"/>
        <item x="13"/>
        <item x="4"/>
        <item x="15"/>
        <item x="12"/>
        <item x="7"/>
      </items>
    </pivotField>
    <pivotField axis="axisRow" outline="0" showAll="0" includeNewItemsInFilter="1" defaultSubtotal="0">
      <items count="45">
        <item x="15"/>
        <item x="21"/>
        <item x="24"/>
        <item x="4"/>
        <item x="1"/>
        <item x="42"/>
        <item x="25"/>
        <item x="0"/>
        <item x="34"/>
        <item x="3"/>
        <item x="41"/>
        <item x="18"/>
        <item x="20"/>
        <item x="22"/>
        <item x="44"/>
        <item x="27"/>
        <item x="28"/>
        <item x="9"/>
        <item x="14"/>
        <item x="13"/>
        <item x="30"/>
        <item x="40"/>
        <item x="29"/>
        <item x="23"/>
        <item x="26"/>
        <item x="37"/>
        <item x="5"/>
        <item x="8"/>
        <item x="35"/>
        <item x="33"/>
        <item x="38"/>
        <item x="6"/>
        <item x="10"/>
        <item x="2"/>
        <item x="43"/>
        <item x="12"/>
        <item x="11"/>
        <item x="36"/>
        <item x="7"/>
        <item x="39"/>
        <item x="32"/>
        <item x="19"/>
        <item x="17"/>
        <item x="31"/>
        <item x="16"/>
      </items>
    </pivotField>
    <pivotField axis="axisRow" outline="0" showAll="0" includeNewItemsInFilter="1" defaultSubtotal="0">
      <items count="74">
        <item x="20"/>
        <item x="41"/>
        <item x="34"/>
        <item x="70"/>
        <item x="55"/>
        <item x="6"/>
        <item x="10"/>
        <item x="48"/>
        <item x="65"/>
        <item x="57"/>
        <item x="15"/>
        <item x="36"/>
        <item x="40"/>
        <item x="5"/>
        <item x="25"/>
        <item x="35"/>
        <item x="58"/>
        <item x="33"/>
        <item x="71"/>
        <item x="26"/>
        <item x="14"/>
        <item x="66"/>
        <item x="19"/>
        <item x="0"/>
        <item x="4"/>
        <item x="69"/>
        <item x="28"/>
        <item x="3"/>
        <item x="23"/>
        <item x="38"/>
        <item x="73"/>
        <item x="44"/>
        <item x="37"/>
        <item x="11"/>
        <item x="59"/>
        <item x="9"/>
        <item x="17"/>
        <item x="45"/>
        <item x="50"/>
        <item x="42"/>
        <item x="56"/>
        <item x="8"/>
        <item x="16"/>
        <item x="32"/>
        <item x="47"/>
        <item x="30"/>
        <item x="68"/>
        <item x="46"/>
        <item x="51"/>
        <item x="43"/>
        <item x="64"/>
        <item x="29"/>
        <item x="54"/>
        <item x="49"/>
        <item x="62"/>
        <item x="7"/>
        <item x="12"/>
        <item x="2"/>
        <item x="39"/>
        <item x="21"/>
        <item x="72"/>
        <item x="67"/>
        <item x="13"/>
        <item x="1"/>
        <item x="18"/>
        <item x="52"/>
        <item x="61"/>
        <item x="60"/>
        <item x="63"/>
        <item x="53"/>
        <item x="31"/>
        <item x="22"/>
        <item x="27"/>
        <item x="24"/>
      </items>
    </pivotField>
    <pivotField axis="axisRow" outline="0" showAll="0" includeNewItemsInFilter="1" defaultSubtotal="0">
      <items count="145">
        <item x="7"/>
        <item x="89"/>
        <item x="23"/>
        <item x="63"/>
        <item x="3"/>
        <item x="86"/>
        <item x="6"/>
        <item x="91"/>
        <item x="84"/>
        <item x="138"/>
        <item x="106"/>
        <item x="53"/>
        <item x="140"/>
        <item x="67"/>
        <item x="118"/>
        <item x="142"/>
        <item x="104"/>
        <item x="37"/>
        <item x="69"/>
        <item x="45"/>
        <item x="100"/>
        <item x="44"/>
        <item x="22"/>
        <item x="62"/>
        <item x="26"/>
        <item x="0"/>
        <item x="50"/>
        <item x="5"/>
        <item x="119"/>
        <item x="127"/>
        <item x="47"/>
        <item x="135"/>
        <item x="132"/>
        <item x="126"/>
        <item x="36"/>
        <item x="48"/>
        <item x="33"/>
        <item x="35"/>
        <item x="115"/>
        <item x="40"/>
        <item x="143"/>
        <item x="75"/>
        <item x="141"/>
        <item x="76"/>
        <item x="38"/>
        <item x="99"/>
        <item x="139"/>
        <item x="88"/>
        <item x="133"/>
        <item x="58"/>
        <item x="15"/>
        <item x="49"/>
        <item x="134"/>
        <item x="77"/>
        <item x="43"/>
        <item x="124"/>
        <item x="116"/>
        <item x="85"/>
        <item x="71"/>
        <item x="80"/>
        <item x="130"/>
        <item x="95"/>
        <item x="72"/>
        <item x="18"/>
        <item x="68"/>
        <item x="24"/>
        <item x="28"/>
        <item x="98"/>
        <item x="14"/>
        <item x="105"/>
        <item x="51"/>
        <item x="123"/>
        <item x="79"/>
        <item x="121"/>
        <item x="66"/>
        <item x="74"/>
        <item x="78"/>
        <item x="137"/>
        <item x="108"/>
        <item x="114"/>
        <item x="41"/>
        <item x="13"/>
        <item x="12"/>
        <item x="29"/>
        <item x="64"/>
        <item x="2"/>
        <item x="110"/>
        <item x="31"/>
        <item x="93"/>
        <item x="122"/>
        <item x="60"/>
        <item x="144"/>
        <item x="92"/>
        <item x="4"/>
        <item x="52"/>
        <item x="87"/>
        <item x="109"/>
        <item x="9"/>
        <item x="125"/>
        <item x="111"/>
        <item x="128"/>
        <item x="57"/>
        <item x="27"/>
        <item x="20"/>
        <item x="96"/>
        <item x="101"/>
        <item x="120"/>
        <item x="21"/>
        <item x="39"/>
        <item x="94"/>
        <item x="16"/>
        <item x="10"/>
        <item x="82"/>
        <item x="8"/>
        <item x="34"/>
        <item x="107"/>
        <item x="131"/>
        <item x="1"/>
        <item x="56"/>
        <item x="19"/>
        <item x="90"/>
        <item x="25"/>
        <item x="136"/>
        <item x="54"/>
        <item x="103"/>
        <item x="11"/>
        <item x="102"/>
        <item x="65"/>
        <item x="73"/>
        <item x="117"/>
        <item x="59"/>
        <item x="32"/>
        <item x="46"/>
        <item x="55"/>
        <item x="30"/>
        <item x="81"/>
        <item x="70"/>
        <item x="113"/>
        <item x="17"/>
        <item x="83"/>
        <item x="129"/>
        <item x="61"/>
        <item x="97"/>
        <item x="112"/>
        <item x="42"/>
      </items>
    </pivotField>
    <pivotField axis="axisRow" outline="0" showAll="0" includeNewItemsInFilter="1" defaultSubtotal="0">
      <items count="21">
        <item x="1"/>
        <item x="4"/>
        <item x="6"/>
        <item x="11"/>
        <item x="0"/>
        <item x="17"/>
        <item x="18"/>
        <item x="13"/>
        <item x="3"/>
        <item x="20"/>
        <item x="12"/>
        <item x="15"/>
        <item x="16"/>
        <item x="10"/>
        <item x="5"/>
        <item x="14"/>
        <item x="2"/>
        <item x="9"/>
        <item x="19"/>
        <item x="8"/>
        <item x="7"/>
      </items>
    </pivotField>
    <pivotField axis="axisRow" outline="0" showAll="0" includeNewItemsInFilter="1" defaultSubtotal="0">
      <items count="8">
        <item x="0"/>
        <item x="2"/>
        <item x="6"/>
        <item x="7"/>
        <item x="3"/>
        <item x="5"/>
        <item x="1"/>
        <item x="4"/>
      </items>
    </pivotField>
    <pivotField axis="axisRow" showAll="0" defaultSubtotal="0">
      <items count="4">
        <item x="0"/>
        <item x="2"/>
        <item x="3"/>
        <item x="1"/>
      </items>
    </pivotField>
    <pivotField dataField="1" showAll="0" defaultSubtotal="0"/>
  </pivotFields>
  <rowFields count="11">
    <field x="1"/>
    <field x="3"/>
    <field x="8"/>
    <field x="9"/>
    <field x="10"/>
    <field x="11"/>
    <field x="12"/>
    <field x="13"/>
    <field x="14"/>
    <field x="15"/>
    <field x="16"/>
  </rowFields>
  <rowItems count="1243">
    <i>
      <x/>
      <x v="8"/>
      <x/>
      <x v="10"/>
      <x v="4"/>
      <x v="7"/>
      <x v="23"/>
      <x v="25"/>
      <x v="4"/>
      <x/>
      <x/>
    </i>
    <i>
      <x v="1"/>
      <x v="8"/>
      <x/>
      <x v="10"/>
      <x v="11"/>
      <x v="4"/>
      <x v="63"/>
      <x v="117"/>
      <x/>
      <x/>
      <x/>
    </i>
    <i>
      <x v="2"/>
      <x v="8"/>
      <x/>
      <x v="10"/>
      <x v="2"/>
      <x v="33"/>
      <x v="57"/>
      <x v="85"/>
      <x/>
      <x/>
      <x/>
    </i>
    <i>
      <x v="3"/>
      <x v="8"/>
      <x/>
      <x v="10"/>
      <x v="2"/>
      <x v="33"/>
      <x v="57"/>
      <x v="85"/>
      <x/>
      <x/>
      <x/>
    </i>
    <i>
      <x v="4"/>
      <x v="8"/>
      <x/>
      <x v="10"/>
      <x v="2"/>
      <x v="33"/>
      <x v="57"/>
      <x v="85"/>
      <x/>
      <x/>
      <x/>
    </i>
    <i>
      <x v="5"/>
      <x v="8"/>
      <x/>
      <x v="10"/>
      <x v="4"/>
      <x v="7"/>
      <x v="27"/>
      <x v="4"/>
      <x/>
      <x/>
      <x/>
    </i>
    <i>
      <x v="6"/>
      <x v="8"/>
      <x/>
      <x v="10"/>
      <x v="4"/>
      <x v="7"/>
      <x v="27"/>
      <x v="93"/>
      <x/>
      <x/>
      <x/>
    </i>
    <i>
      <x v="7"/>
      <x v="8"/>
      <x/>
      <x v="10"/>
      <x v="4"/>
      <x v="7"/>
      <x v="27"/>
      <x v="93"/>
      <x/>
      <x/>
      <x/>
    </i>
    <i>
      <x v="8"/>
      <x v="8"/>
      <x/>
      <x v="10"/>
      <x v="4"/>
      <x v="7"/>
      <x v="27"/>
      <x v="4"/>
      <x/>
      <x/>
      <x/>
    </i>
    <i>
      <x v="9"/>
      <x v="8"/>
      <x/>
      <x v="10"/>
      <x v="4"/>
      <x v="7"/>
      <x v="27"/>
      <x v="4"/>
      <x/>
      <x/>
      <x/>
    </i>
    <i>
      <x v="10"/>
      <x v="7"/>
      <x/>
      <x v="10"/>
      <x v="9"/>
      <x v="9"/>
      <x v="24"/>
      <x v="27"/>
      <x/>
      <x/>
      <x/>
    </i>
    <i r="1">
      <x v="8"/>
      <x/>
      <x v="10"/>
      <x v="9"/>
      <x v="9"/>
      <x v="24"/>
      <x v="27"/>
      <x/>
      <x/>
      <x/>
    </i>
    <i r="1">
      <x v="9"/>
      <x/>
      <x v="10"/>
      <x v="9"/>
      <x v="9"/>
      <x v="24"/>
      <x v="27"/>
      <x/>
      <x/>
      <x/>
    </i>
    <i>
      <x v="11"/>
      <x v="8"/>
      <x/>
      <x v="10"/>
      <x v="11"/>
      <x v="3"/>
      <x v="13"/>
      <x v="6"/>
      <x/>
      <x/>
      <x/>
    </i>
    <i>
      <x v="12"/>
      <x v="8"/>
      <x/>
      <x v="8"/>
      <x v="13"/>
      <x v="26"/>
      <x v="5"/>
      <x/>
      <x/>
      <x/>
      <x/>
    </i>
    <i>
      <x v="13"/>
      <x v="8"/>
      <x/>
      <x v="10"/>
      <x v="2"/>
      <x v="33"/>
      <x v="57"/>
      <x v="113"/>
      <x/>
      <x/>
      <x/>
    </i>
    <i>
      <x v="14"/>
      <x v="8"/>
      <x/>
      <x v="10"/>
      <x v="11"/>
      <x v="31"/>
      <x v="55"/>
      <x v="97"/>
      <x/>
      <x/>
      <x/>
    </i>
    <i>
      <x v="15"/>
      <x v="8"/>
      <x/>
      <x v="10"/>
      <x v="2"/>
      <x v="33"/>
      <x v="57"/>
      <x v="111"/>
      <x/>
      <x/>
      <x/>
    </i>
    <i>
      <x v="16"/>
      <x v="8"/>
      <x/>
      <x v="10"/>
      <x v="2"/>
      <x v="33"/>
      <x v="57"/>
      <x v="125"/>
      <x/>
      <x/>
      <x/>
    </i>
    <i>
      <x v="17"/>
      <x v="8"/>
      <x/>
      <x v="10"/>
      <x v="2"/>
      <x v="33"/>
      <x v="57"/>
      <x v="125"/>
      <x/>
      <x/>
      <x/>
    </i>
    <i>
      <x v="18"/>
      <x v="8"/>
      <x/>
      <x v="10"/>
      <x v="2"/>
      <x v="33"/>
      <x v="57"/>
      <x v="82"/>
      <x/>
      <x/>
      <x/>
    </i>
    <i>
      <x v="19"/>
      <x v="8"/>
      <x/>
      <x v="10"/>
      <x v="2"/>
      <x v="33"/>
      <x v="57"/>
      <x v="82"/>
      <x/>
      <x/>
      <x/>
    </i>
    <i>
      <x v="20"/>
      <x v="8"/>
      <x/>
      <x v="10"/>
      <x v="2"/>
      <x v="33"/>
      <x v="57"/>
      <x v="82"/>
      <x/>
      <x/>
      <x/>
    </i>
    <i>
      <x v="21"/>
      <x v="8"/>
      <x/>
      <x v="10"/>
      <x v="2"/>
      <x v="33"/>
      <x v="57"/>
      <x v="82"/>
      <x/>
      <x/>
      <x/>
    </i>
    <i>
      <x v="22"/>
      <x v="8"/>
      <x/>
      <x v="10"/>
      <x v="2"/>
      <x v="33"/>
      <x v="41"/>
      <x v="81"/>
      <x/>
      <x/>
      <x/>
    </i>
    <i>
      <x v="23"/>
      <x v="8"/>
      <x/>
      <x v="10"/>
      <x v="2"/>
      <x v="33"/>
      <x v="57"/>
      <x v="68"/>
      <x/>
      <x/>
      <x/>
    </i>
    <i>
      <x v="24"/>
      <x v="8"/>
      <x/>
      <x v="10"/>
      <x v="2"/>
      <x v="33"/>
      <x v="57"/>
      <x v="68"/>
      <x/>
      <x/>
      <x/>
    </i>
    <i>
      <x v="25"/>
      <x v="8"/>
      <x/>
      <x v="10"/>
      <x v="2"/>
      <x v="33"/>
      <x v="57"/>
      <x v="111"/>
      <x/>
      <x/>
      <x/>
    </i>
    <i>
      <x v="26"/>
      <x v="8"/>
      <x/>
      <x v="10"/>
      <x v="2"/>
      <x v="33"/>
      <x v="57"/>
      <x v="111"/>
      <x/>
      <x/>
      <x/>
    </i>
    <i>
      <x v="27"/>
      <x v="8"/>
      <x/>
      <x v="10"/>
      <x v="2"/>
      <x v="33"/>
      <x v="57"/>
      <x v="111"/>
      <x/>
      <x/>
      <x/>
    </i>
    <i>
      <x v="28"/>
      <x v="8"/>
      <x/>
      <x v="10"/>
      <x v="2"/>
      <x v="33"/>
      <x v="57"/>
      <x v="111"/>
      <x/>
      <x/>
      <x/>
    </i>
    <i>
      <x v="29"/>
      <x v="8"/>
      <x/>
      <x v="10"/>
      <x v="2"/>
      <x v="38"/>
      <x v="35"/>
      <x v="50"/>
      <x/>
      <x/>
      <x/>
    </i>
    <i>
      <x v="30"/>
      <x v="8"/>
      <x/>
      <x v="10"/>
      <x v="2"/>
      <x v="33"/>
      <x v="57"/>
      <x v="110"/>
      <x/>
      <x/>
      <x/>
    </i>
    <i>
      <x v="31"/>
      <x v="8"/>
      <x/>
      <x v="10"/>
      <x v="2"/>
      <x v="33"/>
      <x v="57"/>
      <x v="110"/>
      <x/>
      <x/>
      <x/>
    </i>
    <i>
      <x v="32"/>
      <x v="7"/>
      <x/>
      <x v="10"/>
      <x v="9"/>
      <x v="9"/>
      <x v="24"/>
      <x v="27"/>
      <x/>
      <x/>
      <x/>
    </i>
    <i r="1">
      <x v="8"/>
      <x/>
      <x v="10"/>
      <x v="9"/>
      <x v="9"/>
      <x v="24"/>
      <x v="27"/>
      <x/>
      <x/>
      <x/>
    </i>
    <i r="1">
      <x v="9"/>
      <x/>
      <x v="10"/>
      <x v="9"/>
      <x v="9"/>
      <x v="24"/>
      <x v="27"/>
      <x/>
      <x/>
      <x/>
    </i>
    <i>
      <x v="33"/>
      <x v="8"/>
      <x/>
      <x v="10"/>
      <x v="11"/>
      <x v="27"/>
      <x v="6"/>
      <x v="138"/>
      <x/>
      <x/>
      <x/>
    </i>
    <i>
      <x v="34"/>
      <x/>
      <x/>
      <x v="10"/>
      <x v="11"/>
      <x v="17"/>
      <x v="33"/>
      <x v="63"/>
      <x/>
      <x/>
      <x/>
    </i>
    <i r="1">
      <x v="7"/>
      <x/>
      <x v="10"/>
      <x v="11"/>
      <x v="17"/>
      <x v="33"/>
      <x v="63"/>
      <x/>
      <x/>
      <x/>
    </i>
    <i r="1">
      <x v="8"/>
      <x/>
      <x v="10"/>
      <x v="11"/>
      <x v="17"/>
      <x v="33"/>
      <x v="63"/>
      <x/>
      <x/>
      <x/>
    </i>
    <i r="1">
      <x v="9"/>
      <x/>
      <x v="10"/>
      <x v="11"/>
      <x v="17"/>
      <x v="33"/>
      <x v="63"/>
      <x/>
      <x/>
      <x/>
    </i>
    <i>
      <x v="35"/>
      <x v="8"/>
      <x/>
      <x v="10"/>
      <x v="4"/>
      <x v="7"/>
      <x v="23"/>
      <x v="25"/>
      <x v="4"/>
      <x/>
      <x/>
    </i>
    <i>
      <x v="36"/>
      <x v="8"/>
      <x/>
      <x v="10"/>
      <x v="4"/>
      <x v="7"/>
      <x v="23"/>
      <x v="25"/>
      <x v="4"/>
      <x/>
      <x/>
    </i>
    <i>
      <x v="37"/>
      <x v="8"/>
      <x/>
      <x v="10"/>
      <x v="2"/>
      <x v="32"/>
      <x v="56"/>
      <x v="119"/>
      <x v="16"/>
      <x/>
      <x/>
    </i>
    <i>
      <x v="38"/>
      <x v="8"/>
      <x/>
      <x v="10"/>
      <x v="2"/>
      <x v="33"/>
      <x v="57"/>
      <x v="103"/>
      <x/>
      <x/>
      <x/>
    </i>
    <i>
      <x v="39"/>
      <x v="8"/>
      <x/>
      <x v="10"/>
      <x v="2"/>
      <x v="36"/>
      <x v="62"/>
      <x v="107"/>
      <x v="8"/>
      <x/>
      <x/>
    </i>
    <i>
      <x v="40"/>
      <x v="8"/>
      <x/>
      <x v="10"/>
      <x v="2"/>
      <x v="32"/>
      <x v="20"/>
      <x v="22"/>
      <x/>
      <x/>
      <x/>
    </i>
    <i>
      <x v="41"/>
      <x v="8"/>
      <x/>
      <x v="10"/>
      <x v="2"/>
      <x v="32"/>
      <x v="20"/>
      <x v="22"/>
      <x/>
      <x/>
      <x/>
    </i>
    <i>
      <x v="42"/>
      <x v="8"/>
      <x/>
      <x v="10"/>
      <x v="2"/>
      <x v="32"/>
      <x v="20"/>
      <x v="22"/>
      <x/>
      <x/>
      <x/>
    </i>
    <i>
      <x v="43"/>
      <x v="8"/>
      <x/>
      <x v="10"/>
      <x v="2"/>
      <x v="32"/>
      <x v="20"/>
      <x v="22"/>
      <x/>
      <x/>
      <x/>
    </i>
    <i>
      <x v="44"/>
      <x v="8"/>
      <x/>
      <x v="10"/>
      <x v="2"/>
      <x v="32"/>
      <x v="20"/>
      <x v="22"/>
      <x/>
      <x/>
      <x/>
    </i>
    <i>
      <x v="45"/>
      <x v="8"/>
      <x/>
      <x v="10"/>
      <x v="2"/>
      <x v="35"/>
      <x v="10"/>
      <x v="2"/>
      <x/>
      <x/>
      <x/>
    </i>
    <i>
      <x v="46"/>
      <x v="8"/>
      <x/>
      <x v="10"/>
      <x v="11"/>
      <x v="19"/>
      <x v="42"/>
      <x v="65"/>
      <x/>
      <x/>
      <x/>
    </i>
    <i>
      <x v="47"/>
      <x v="8"/>
      <x/>
      <x v="10"/>
      <x v="11"/>
      <x v="19"/>
      <x v="42"/>
      <x v="65"/>
      <x/>
      <x/>
      <x/>
    </i>
    <i>
      <x v="48"/>
      <x v="8"/>
      <x/>
      <x v="10"/>
      <x v="2"/>
      <x v="38"/>
      <x v="35"/>
      <x v="50"/>
      <x/>
      <x/>
      <x/>
    </i>
    <i>
      <x v="49"/>
      <x v="8"/>
      <x/>
      <x v="10"/>
      <x v="2"/>
      <x v="38"/>
      <x v="35"/>
      <x v="50"/>
      <x/>
      <x/>
      <x/>
    </i>
    <i>
      <x v="50"/>
      <x v="8"/>
      <x/>
      <x v="5"/>
      <x v="10"/>
      <x v="18"/>
      <x v="36"/>
      <x/>
      <x/>
      <x/>
      <x/>
    </i>
    <i>
      <x v="51"/>
      <x v="8"/>
      <x/>
      <x v="10"/>
      <x v="2"/>
      <x v="38"/>
      <x v="64"/>
      <x v="121"/>
      <x/>
      <x/>
      <x/>
    </i>
    <i>
      <x v="52"/>
      <x v="8"/>
      <x/>
      <x v="10"/>
      <x v="2"/>
      <x v="38"/>
      <x v="64"/>
      <x v="121"/>
      <x/>
      <x/>
      <x/>
    </i>
    <i>
      <x v="53"/>
      <x v="8"/>
      <x/>
      <x v="10"/>
      <x v="2"/>
      <x v="38"/>
      <x v="64"/>
      <x v="121"/>
      <x/>
      <x/>
      <x/>
    </i>
    <i>
      <x v="54"/>
      <x v="8"/>
      <x/>
      <x v="10"/>
      <x v="2"/>
      <x v="32"/>
      <x v="22"/>
      <x v="24"/>
      <x/>
      <x/>
      <x/>
    </i>
    <i>
      <x v="55"/>
      <x v="8"/>
      <x/>
      <x v="10"/>
      <x v="2"/>
      <x v="32"/>
      <x v="56"/>
      <x v="102"/>
      <x v="1"/>
      <x v="6"/>
      <x/>
    </i>
    <i>
      <x v="56"/>
      <x v="8"/>
      <x/>
      <x v="10"/>
      <x v="2"/>
      <x v="32"/>
      <x v="56"/>
      <x v="102"/>
      <x v="1"/>
      <x v="6"/>
      <x/>
    </i>
    <i>
      <x v="57"/>
      <x v="8"/>
      <x/>
      <x v="10"/>
      <x v="2"/>
      <x v="33"/>
      <x v="57"/>
      <x v="111"/>
      <x/>
      <x/>
      <x/>
    </i>
    <i>
      <x v="58"/>
      <x v="8"/>
      <x/>
      <x v="10"/>
      <x v="4"/>
      <x v="7"/>
      <x v="23"/>
      <x v="66"/>
      <x/>
      <x/>
      <x/>
    </i>
    <i>
      <x v="59"/>
      <x v="8"/>
      <x v="2"/>
      <x v="9"/>
      <x/>
      <x/>
      <x/>
      <x/>
      <x/>
      <x/>
      <x/>
    </i>
    <i>
      <x v="60"/>
      <x v="8"/>
      <x/>
      <x v="10"/>
      <x v="2"/>
      <x v="32"/>
      <x v="56"/>
      <x v="119"/>
      <x v="16"/>
      <x/>
      <x/>
    </i>
    <i>
      <x v="61"/>
      <x v="8"/>
      <x/>
      <x v="10"/>
      <x v="2"/>
      <x v="32"/>
      <x v="56"/>
      <x v="119"/>
      <x v="16"/>
      <x/>
      <x/>
    </i>
    <i>
      <x v="62"/>
      <x v="8"/>
      <x/>
      <x v="10"/>
      <x v="2"/>
      <x v="32"/>
      <x v="56"/>
      <x v="119"/>
      <x v="16"/>
      <x/>
      <x/>
    </i>
    <i>
      <x v="63"/>
      <x v="8"/>
      <x/>
      <x v="10"/>
      <x v="11"/>
      <x v="31"/>
      <x v="55"/>
      <x v="97"/>
      <x/>
      <x/>
      <x/>
    </i>
    <i>
      <x v="64"/>
      <x v="8"/>
      <x/>
      <x v="10"/>
      <x v="2"/>
      <x v="32"/>
      <x v="22"/>
      <x v="83"/>
      <x/>
      <x/>
      <x/>
    </i>
    <i>
      <x v="65"/>
      <x v="8"/>
      <x/>
      <x v="10"/>
      <x v="2"/>
      <x v="32"/>
      <x v="22"/>
      <x v="83"/>
      <x/>
      <x/>
      <x/>
    </i>
    <i>
      <x v="66"/>
      <x v="8"/>
      <x/>
      <x v="10"/>
      <x v="2"/>
      <x v="32"/>
      <x v="22"/>
      <x v="83"/>
      <x/>
      <x/>
      <x/>
    </i>
    <i>
      <x v="67"/>
      <x v="8"/>
      <x/>
      <x v="10"/>
      <x v="11"/>
      <x v="17"/>
      <x v="33"/>
      <x v="134"/>
      <x/>
      <x/>
      <x/>
    </i>
    <i>
      <x v="68"/>
      <x v="8"/>
      <x/>
      <x v="10"/>
      <x v="2"/>
      <x v="32"/>
      <x v="59"/>
      <x v="87"/>
      <x/>
      <x/>
      <x/>
    </i>
    <i>
      <x v="69"/>
      <x v="8"/>
      <x/>
      <x v="10"/>
      <x v="2"/>
      <x v="32"/>
      <x v="59"/>
      <x v="87"/>
      <x/>
      <x/>
      <x/>
    </i>
    <i>
      <x v="70"/>
      <x v="8"/>
      <x/>
      <x v="10"/>
      <x v="2"/>
      <x v="32"/>
      <x v="71"/>
      <x v="131"/>
      <x/>
      <x/>
      <x/>
    </i>
    <i>
      <x v="71"/>
      <x v="8"/>
      <x/>
      <x v="10"/>
      <x v="2"/>
      <x v="32"/>
      <x v="71"/>
      <x v="131"/>
      <x/>
      <x/>
      <x/>
    </i>
    <i>
      <x v="72"/>
      <x v="8"/>
      <x/>
      <x v="10"/>
      <x v="2"/>
      <x v="32"/>
      <x v="71"/>
      <x v="131"/>
      <x/>
      <x/>
      <x/>
    </i>
    <i>
      <x v="73"/>
      <x v="8"/>
      <x/>
      <x v="10"/>
      <x v="2"/>
      <x v="32"/>
      <x v="71"/>
      <x v="131"/>
      <x/>
      <x/>
      <x/>
    </i>
    <i>
      <x v="74"/>
      <x v="8"/>
      <x/>
      <x v="10"/>
      <x v="2"/>
      <x v="32"/>
      <x v="71"/>
      <x v="131"/>
      <x/>
      <x/>
      <x/>
    </i>
    <i>
      <x v="75"/>
      <x v="8"/>
      <x/>
      <x v="10"/>
      <x v="2"/>
      <x v="32"/>
      <x v="71"/>
      <x v="131"/>
      <x/>
      <x/>
      <x/>
    </i>
    <i>
      <x v="76"/>
      <x v="8"/>
      <x/>
      <x v="10"/>
      <x v="2"/>
      <x v="32"/>
      <x v="71"/>
      <x v="131"/>
      <x/>
      <x/>
      <x/>
    </i>
    <i>
      <x v="77"/>
      <x v="8"/>
      <x/>
      <x v="10"/>
      <x v="4"/>
      <x v="7"/>
      <x v="27"/>
      <x v="36"/>
      <x/>
      <x/>
      <x/>
    </i>
    <i>
      <x v="78"/>
      <x v="8"/>
      <x/>
      <x v="10"/>
      <x v="11"/>
      <x v="17"/>
      <x v="33"/>
      <x v="114"/>
      <x/>
      <x/>
      <x/>
    </i>
    <i>
      <x v="79"/>
      <x/>
      <x/>
      <x v="10"/>
      <x v="11"/>
      <x v="17"/>
      <x v="33"/>
      <x v="37"/>
      <x/>
      <x/>
      <x/>
    </i>
    <i r="1">
      <x v="7"/>
      <x/>
      <x v="10"/>
      <x v="11"/>
      <x v="17"/>
      <x v="33"/>
      <x v="37"/>
      <x/>
      <x/>
      <x/>
    </i>
    <i r="1">
      <x v="8"/>
      <x/>
      <x v="10"/>
      <x v="11"/>
      <x v="17"/>
      <x v="33"/>
      <x v="37"/>
      <x/>
      <x/>
      <x/>
    </i>
    <i r="1">
      <x v="9"/>
      <x/>
      <x v="10"/>
      <x v="11"/>
      <x v="17"/>
      <x v="33"/>
      <x v="37"/>
      <x/>
      <x/>
      <x/>
    </i>
    <i>
      <x v="80"/>
      <x/>
      <x/>
      <x v="10"/>
      <x v="11"/>
      <x v="17"/>
      <x v="33"/>
      <x v="34"/>
      <x/>
      <x/>
      <x/>
    </i>
    <i r="1">
      <x v="7"/>
      <x/>
      <x v="10"/>
      <x v="11"/>
      <x v="17"/>
      <x v="33"/>
      <x v="34"/>
      <x/>
      <x/>
      <x/>
    </i>
    <i r="1">
      <x v="8"/>
      <x/>
      <x v="10"/>
      <x v="11"/>
      <x v="17"/>
      <x v="33"/>
      <x v="34"/>
      <x/>
      <x/>
      <x/>
    </i>
    <i r="1">
      <x v="9"/>
      <x/>
      <x v="10"/>
      <x v="11"/>
      <x v="17"/>
      <x v="33"/>
      <x v="34"/>
      <x/>
      <x/>
      <x/>
    </i>
    <i>
      <x v="81"/>
      <x v="8"/>
      <x/>
      <x v="10"/>
      <x v="2"/>
      <x v="36"/>
      <x v="62"/>
      <x v="107"/>
      <x v="14"/>
      <x v="1"/>
      <x/>
    </i>
    <i>
      <x v="82"/>
      <x v="8"/>
      <x/>
      <x v="10"/>
      <x v="2"/>
      <x v="36"/>
      <x v="62"/>
      <x v="107"/>
      <x v="14"/>
      <x v="4"/>
      <x/>
    </i>
    <i>
      <x v="83"/>
      <x v="8"/>
      <x/>
      <x v="10"/>
      <x v="2"/>
      <x v="36"/>
      <x v="62"/>
      <x v="107"/>
      <x v="14"/>
      <x v="4"/>
      <x/>
    </i>
    <i>
      <x v="84"/>
      <x v="8"/>
      <x/>
      <x v="10"/>
      <x v="2"/>
      <x v="36"/>
      <x v="62"/>
      <x v="107"/>
      <x v="14"/>
      <x v="4"/>
      <x/>
    </i>
    <i>
      <x v="85"/>
      <x v="8"/>
      <x/>
      <x v="10"/>
      <x v="2"/>
      <x v="36"/>
      <x v="62"/>
      <x v="107"/>
      <x v="14"/>
      <x v="1"/>
      <x/>
    </i>
    <i>
      <x v="86"/>
      <x v="8"/>
      <x/>
      <x v="10"/>
      <x v="2"/>
      <x v="32"/>
      <x v="71"/>
      <x v="17"/>
      <x/>
      <x/>
      <x/>
    </i>
    <i>
      <x v="87"/>
      <x v="8"/>
      <x/>
      <x v="10"/>
      <x v="2"/>
      <x v="33"/>
      <x v="57"/>
      <x v="44"/>
      <x/>
      <x/>
      <x/>
    </i>
    <i>
      <x v="88"/>
      <x v="8"/>
      <x/>
      <x v="10"/>
      <x v="2"/>
      <x v="33"/>
      <x v="57"/>
      <x v="44"/>
      <x/>
      <x/>
      <x/>
    </i>
    <i>
      <x v="89"/>
      <x v="8"/>
      <x/>
      <x v="10"/>
      <x v="11"/>
      <x v="19"/>
      <x v="28"/>
      <x v="108"/>
      <x/>
      <x/>
      <x/>
    </i>
    <i>
      <x v="90"/>
      <x v="8"/>
      <x/>
      <x v="10"/>
      <x v="11"/>
      <x v="19"/>
      <x v="28"/>
      <x v="108"/>
      <x/>
      <x/>
      <x/>
    </i>
    <i>
      <x v="91"/>
      <x v="8"/>
      <x/>
      <x v="10"/>
      <x v="11"/>
      <x v="17"/>
      <x v="33"/>
      <x v="114"/>
      <x/>
      <x/>
      <x/>
    </i>
    <i>
      <x v="92"/>
      <x v="8"/>
      <x/>
      <x v="10"/>
      <x v="2"/>
      <x v="32"/>
      <x v="56"/>
      <x v="102"/>
      <x v="2"/>
      <x/>
      <x/>
    </i>
    <i>
      <x v="93"/>
      <x v="8"/>
      <x/>
      <x v="10"/>
      <x v="4"/>
      <x v="7"/>
      <x v="23"/>
      <x v="25"/>
      <x v="4"/>
      <x/>
      <x/>
    </i>
    <i>
      <x v="94"/>
      <x v="8"/>
      <x/>
      <x v="10"/>
      <x v="4"/>
      <x v="7"/>
      <x v="23"/>
      <x v="25"/>
      <x v="4"/>
      <x/>
      <x/>
    </i>
    <i>
      <x v="95"/>
      <x v="8"/>
      <x/>
      <x v="10"/>
      <x v="4"/>
      <x v="7"/>
      <x v="27"/>
      <x v="39"/>
      <x/>
      <x/>
      <x/>
    </i>
    <i>
      <x v="96"/>
      <x v="8"/>
      <x/>
      <x v="10"/>
      <x v="4"/>
      <x v="7"/>
      <x v="27"/>
      <x v="39"/>
      <x/>
      <x/>
      <x/>
    </i>
    <i>
      <x v="97"/>
      <x v="8"/>
      <x/>
      <x v="10"/>
      <x v="2"/>
      <x v="33"/>
      <x v="57"/>
      <x v="80"/>
      <x/>
      <x/>
      <x/>
    </i>
    <i>
      <x v="98"/>
      <x v="8"/>
      <x/>
      <x v="10"/>
      <x v="2"/>
      <x v="33"/>
      <x v="57"/>
      <x v="80"/>
      <x/>
      <x/>
      <x/>
    </i>
    <i>
      <x v="99"/>
      <x v="8"/>
      <x/>
      <x v="10"/>
      <x v="2"/>
      <x v="33"/>
      <x v="57"/>
      <x v="80"/>
      <x/>
      <x/>
      <x/>
    </i>
    <i>
      <x v="100"/>
      <x v="8"/>
      <x v="4"/>
      <x v="14"/>
      <x v="16"/>
      <x v="44"/>
      <x v="73"/>
      <x v="144"/>
      <x v="20"/>
      <x v="7"/>
      <x v="3"/>
    </i>
    <i>
      <x v="101"/>
      <x v="8"/>
      <x/>
      <x v="10"/>
      <x v="2"/>
      <x v="35"/>
      <x v="10"/>
      <x v="54"/>
      <x/>
      <x/>
      <x/>
    </i>
    <i>
      <x v="102"/>
      <x v="8"/>
      <x/>
      <x v="10"/>
      <x v="2"/>
      <x v="35"/>
      <x v="10"/>
      <x v="54"/>
      <x/>
      <x/>
      <x/>
    </i>
    <i>
      <x v="103"/>
      <x v="8"/>
      <x/>
      <x v="10"/>
      <x v="2"/>
      <x v="35"/>
      <x v="10"/>
      <x v="54"/>
      <x/>
      <x/>
      <x/>
    </i>
    <i>
      <x v="104"/>
      <x v="8"/>
      <x/>
      <x v="10"/>
      <x v="2"/>
      <x v="35"/>
      <x v="10"/>
      <x v="54"/>
      <x/>
      <x/>
      <x/>
    </i>
    <i>
      <x v="105"/>
      <x v="8"/>
      <x/>
      <x v="10"/>
      <x v="4"/>
      <x v="7"/>
      <x v="14"/>
      <x v="21"/>
      <x/>
      <x/>
      <x/>
    </i>
    <i>
      <x v="106"/>
      <x v="8"/>
      <x/>
      <x v="10"/>
      <x v="4"/>
      <x v="7"/>
      <x v="14"/>
      <x v="21"/>
      <x/>
      <x/>
      <x/>
    </i>
    <i>
      <x v="107"/>
      <x v="8"/>
      <x/>
      <x v="10"/>
      <x v="4"/>
      <x v="7"/>
      <x v="14"/>
      <x v="21"/>
      <x/>
      <x/>
      <x/>
    </i>
    <i>
      <x v="108"/>
      <x v="8"/>
      <x/>
      <x v="10"/>
      <x v="2"/>
      <x v="32"/>
      <x v="19"/>
      <x v="19"/>
      <x/>
      <x/>
      <x/>
    </i>
    <i>
      <x v="109"/>
      <x v="8"/>
      <x/>
      <x v="10"/>
      <x v="2"/>
      <x v="32"/>
      <x v="19"/>
      <x v="19"/>
      <x/>
      <x/>
      <x/>
    </i>
    <i>
      <x v="110"/>
      <x v="8"/>
      <x/>
      <x v="10"/>
      <x v="2"/>
      <x v="32"/>
      <x v="19"/>
      <x v="19"/>
      <x/>
      <x/>
      <x/>
    </i>
    <i>
      <x v="111"/>
      <x v="7"/>
      <x/>
      <x v="10"/>
      <x v="11"/>
      <x v="17"/>
      <x v="33"/>
      <x v="114"/>
      <x/>
      <x/>
      <x/>
    </i>
    <i r="1">
      <x v="8"/>
      <x/>
      <x v="10"/>
      <x v="11"/>
      <x v="17"/>
      <x v="33"/>
      <x v="114"/>
      <x/>
      <x/>
      <x/>
    </i>
    <i r="1">
      <x v="9"/>
      <x/>
      <x v="10"/>
      <x v="11"/>
      <x v="17"/>
      <x v="33"/>
      <x v="114"/>
      <x/>
      <x/>
      <x/>
    </i>
    <i>
      <x v="112"/>
      <x v="8"/>
      <x/>
      <x v="10"/>
      <x v="2"/>
      <x v="32"/>
      <x v="22"/>
      <x v="24"/>
      <x/>
      <x/>
      <x/>
    </i>
    <i>
      <x v="113"/>
      <x v="8"/>
      <x/>
      <x v="10"/>
      <x v="2"/>
      <x v="32"/>
      <x v="22"/>
      <x v="24"/>
      <x/>
      <x/>
      <x/>
    </i>
    <i>
      <x v="114"/>
      <x v="8"/>
      <x/>
      <x v="10"/>
      <x v="2"/>
      <x v="36"/>
      <x v="62"/>
      <x v="107"/>
      <x v="14"/>
      <x v="4"/>
      <x/>
    </i>
    <i>
      <x v="115"/>
      <x v="8"/>
      <x/>
      <x v="10"/>
      <x v="2"/>
      <x v="32"/>
      <x v="19"/>
      <x v="19"/>
      <x/>
      <x/>
      <x/>
    </i>
    <i>
      <x v="116"/>
      <x v="8"/>
      <x/>
      <x v="10"/>
      <x v="2"/>
      <x v="32"/>
      <x v="19"/>
      <x v="19"/>
      <x/>
      <x/>
      <x/>
    </i>
    <i>
      <x v="117"/>
      <x v="8"/>
      <x/>
      <x v="10"/>
      <x v="2"/>
      <x v="32"/>
      <x v="19"/>
      <x v="19"/>
      <x/>
      <x/>
      <x/>
    </i>
    <i>
      <x v="118"/>
      <x v="8"/>
      <x/>
      <x v="10"/>
      <x v="11"/>
      <x v="42"/>
      <x v="72"/>
      <x v="132"/>
      <x/>
      <x/>
      <x/>
    </i>
    <i>
      <x v="119"/>
      <x v="8"/>
      <x/>
      <x v="10"/>
      <x v="2"/>
      <x v="11"/>
      <x v="26"/>
      <x v="30"/>
      <x/>
      <x/>
      <x/>
    </i>
    <i>
      <x v="120"/>
      <x v="8"/>
      <x/>
      <x v="10"/>
      <x v="2"/>
      <x v="11"/>
      <x v="26"/>
      <x v="30"/>
      <x/>
      <x/>
      <x/>
    </i>
    <i>
      <x v="121"/>
      <x v="8"/>
      <x/>
      <x v="10"/>
      <x v="2"/>
      <x v="11"/>
      <x v="26"/>
      <x v="30"/>
      <x/>
      <x/>
      <x/>
    </i>
    <i>
      <x v="122"/>
      <x v="8"/>
      <x/>
      <x v="10"/>
      <x v="2"/>
      <x v="11"/>
      <x v="26"/>
      <x v="30"/>
      <x/>
      <x/>
      <x/>
    </i>
    <i>
      <x v="123"/>
      <x v="8"/>
      <x/>
      <x v="10"/>
      <x v="2"/>
      <x v="11"/>
      <x v="26"/>
      <x v="30"/>
      <x/>
      <x/>
      <x/>
    </i>
    <i>
      <x v="124"/>
      <x v="8"/>
      <x/>
      <x v="10"/>
      <x v="4"/>
      <x v="7"/>
      <x v="51"/>
      <x v="35"/>
      <x/>
      <x/>
      <x/>
    </i>
    <i>
      <x v="125"/>
      <x v="7"/>
      <x/>
      <x v="10"/>
      <x v="11"/>
      <x v="17"/>
      <x v="33"/>
      <x v="51"/>
      <x/>
      <x/>
      <x/>
    </i>
    <i r="1">
      <x v="8"/>
      <x/>
      <x v="10"/>
      <x v="11"/>
      <x v="17"/>
      <x v="33"/>
      <x v="51"/>
      <x/>
      <x/>
      <x/>
    </i>
    <i r="1">
      <x v="9"/>
      <x/>
      <x v="10"/>
      <x v="11"/>
      <x v="17"/>
      <x v="33"/>
      <x v="51"/>
      <x/>
      <x/>
      <x/>
    </i>
    <i>
      <x v="126"/>
      <x v="8"/>
      <x/>
      <x v="10"/>
      <x v="4"/>
      <x v="7"/>
      <x v="23"/>
      <x v="25"/>
      <x v="4"/>
      <x/>
      <x/>
    </i>
    <i>
      <x v="127"/>
      <x v="8"/>
      <x/>
      <x v="10"/>
      <x v="4"/>
      <x v="7"/>
      <x v="23"/>
      <x v="25"/>
      <x v="4"/>
      <x/>
      <x/>
    </i>
    <i>
      <x v="128"/>
      <x v="8"/>
      <x/>
      <x v="10"/>
      <x v="4"/>
      <x v="7"/>
      <x v="23"/>
      <x v="26"/>
      <x/>
      <x/>
      <x/>
    </i>
    <i>
      <x v="129"/>
      <x v="8"/>
      <x/>
      <x v="10"/>
      <x v="4"/>
      <x v="7"/>
      <x v="23"/>
      <x v="25"/>
      <x v="4"/>
      <x/>
      <x/>
    </i>
    <i>
      <x v="130"/>
      <x v="8"/>
      <x/>
      <x v="10"/>
      <x v="2"/>
      <x v="32"/>
      <x v="45"/>
      <x v="70"/>
      <x/>
      <x/>
      <x/>
    </i>
    <i>
      <x v="131"/>
      <x v="7"/>
      <x/>
      <x v="10"/>
      <x v="11"/>
      <x v="17"/>
      <x v="33"/>
      <x v="114"/>
      <x/>
      <x/>
      <x/>
    </i>
    <i r="1">
      <x v="8"/>
      <x/>
      <x v="10"/>
      <x v="11"/>
      <x v="17"/>
      <x v="33"/>
      <x v="114"/>
      <x/>
      <x/>
      <x/>
    </i>
    <i r="1">
      <x v="9"/>
      <x/>
      <x v="10"/>
      <x v="11"/>
      <x v="17"/>
      <x v="33"/>
      <x v="114"/>
      <x/>
      <x/>
      <x/>
    </i>
    <i>
      <x v="132"/>
      <x v="7"/>
      <x/>
      <x v="10"/>
      <x v="11"/>
      <x v="17"/>
      <x v="33"/>
      <x v="114"/>
      <x/>
      <x/>
      <x/>
    </i>
    <i r="1">
      <x v="8"/>
      <x/>
      <x v="10"/>
      <x v="11"/>
      <x v="17"/>
      <x v="33"/>
      <x v="114"/>
      <x/>
      <x/>
      <x/>
    </i>
    <i r="1">
      <x v="9"/>
      <x/>
      <x v="10"/>
      <x v="11"/>
      <x v="17"/>
      <x v="33"/>
      <x v="114"/>
      <x/>
      <x/>
      <x/>
    </i>
    <i>
      <x v="133"/>
      <x v="8"/>
      <x/>
      <x v="10"/>
      <x v="4"/>
      <x v="7"/>
      <x v="23"/>
      <x v="25"/>
      <x v="4"/>
      <x/>
      <x/>
    </i>
    <i>
      <x v="134"/>
      <x v="7"/>
      <x/>
      <x v="10"/>
      <x v="11"/>
      <x v="17"/>
      <x v="33"/>
      <x v="94"/>
      <x/>
      <x/>
      <x/>
    </i>
    <i r="1">
      <x v="8"/>
      <x/>
      <x v="10"/>
      <x v="11"/>
      <x v="17"/>
      <x v="33"/>
      <x v="94"/>
      <x/>
      <x/>
      <x/>
    </i>
    <i r="1">
      <x v="9"/>
      <x/>
      <x v="10"/>
      <x v="11"/>
      <x v="17"/>
      <x v="33"/>
      <x v="94"/>
      <x/>
      <x/>
      <x/>
    </i>
    <i>
      <x v="135"/>
      <x v="8"/>
      <x/>
      <x v="10"/>
      <x v="11"/>
      <x v="41"/>
      <x v="70"/>
      <x v="11"/>
      <x/>
      <x/>
      <x/>
    </i>
    <i>
      <x v="136"/>
      <x v="8"/>
      <x/>
      <x v="10"/>
      <x v="4"/>
      <x v="7"/>
      <x v="43"/>
      <x/>
      <x/>
      <x/>
      <x/>
    </i>
    <i>
      <x v="137"/>
      <x v="8"/>
      <x/>
      <x v="10"/>
      <x v="4"/>
      <x v="7"/>
      <x v="23"/>
      <x v="25"/>
      <x v="4"/>
      <x/>
      <x/>
    </i>
    <i>
      <x v="138"/>
      <x v="8"/>
      <x/>
      <x v="10"/>
      <x v="2"/>
      <x v="32"/>
      <x v="45"/>
      <x v="70"/>
      <x/>
      <x/>
      <x/>
    </i>
    <i>
      <x v="139"/>
      <x/>
      <x/>
      <x v="10"/>
      <x v="11"/>
      <x v="17"/>
      <x v="33"/>
      <x v="63"/>
      <x/>
      <x/>
      <x/>
    </i>
    <i r="1">
      <x v="7"/>
      <x/>
      <x v="10"/>
      <x v="11"/>
      <x v="17"/>
      <x v="33"/>
      <x v="63"/>
      <x/>
      <x/>
      <x/>
    </i>
    <i r="1">
      <x v="8"/>
      <x/>
      <x v="10"/>
      <x v="11"/>
      <x v="17"/>
      <x v="33"/>
      <x v="63"/>
      <x/>
      <x/>
      <x/>
    </i>
    <i r="1">
      <x v="9"/>
      <x/>
      <x v="10"/>
      <x v="11"/>
      <x v="17"/>
      <x v="33"/>
      <x v="63"/>
      <x/>
      <x/>
      <x/>
    </i>
    <i>
      <x v="140"/>
      <x v="4"/>
      <x/>
      <x v="10"/>
      <x v="9"/>
      <x v="9"/>
      <x v="24"/>
      <x v="27"/>
      <x/>
      <x/>
      <x/>
    </i>
    <i r="1">
      <x v="7"/>
      <x/>
      <x v="10"/>
      <x v="9"/>
      <x v="9"/>
      <x v="24"/>
      <x v="27"/>
      <x/>
      <x/>
      <x/>
    </i>
    <i r="1">
      <x v="8"/>
      <x/>
      <x v="10"/>
      <x v="9"/>
      <x v="9"/>
      <x v="24"/>
      <x v="27"/>
      <x/>
      <x/>
      <x/>
    </i>
    <i r="1">
      <x v="9"/>
      <x/>
      <x v="10"/>
      <x v="9"/>
      <x v="9"/>
      <x v="24"/>
      <x v="27"/>
      <x/>
      <x/>
      <x/>
    </i>
    <i>
      <x v="141"/>
      <x v="8"/>
      <x/>
      <x v="10"/>
      <x v="11"/>
      <x v="42"/>
      <x v="72"/>
      <x v="123"/>
      <x v="19"/>
      <x/>
      <x/>
    </i>
    <i>
      <x v="142"/>
      <x v="8"/>
      <x/>
      <x v="10"/>
      <x v="11"/>
      <x v="42"/>
      <x v="72"/>
      <x v="123"/>
      <x v="19"/>
      <x/>
      <x/>
    </i>
    <i>
      <x v="143"/>
      <x v="8"/>
      <x/>
      <x v="10"/>
      <x v="11"/>
      <x v="42"/>
      <x v="72"/>
      <x v="133"/>
      <x/>
      <x/>
      <x/>
    </i>
    <i>
      <x v="144"/>
      <x v="8"/>
      <x/>
      <x v="10"/>
      <x v="2"/>
      <x v="32"/>
      <x v="22"/>
      <x v="24"/>
      <x/>
      <x/>
      <x/>
    </i>
    <i>
      <x v="145"/>
      <x v="8"/>
      <x/>
      <x v="10"/>
      <x v="4"/>
      <x v="7"/>
      <x v="23"/>
      <x v="26"/>
      <x/>
      <x/>
      <x/>
    </i>
    <i>
      <x v="146"/>
      <x v="8"/>
      <x/>
      <x v="10"/>
      <x v="4"/>
      <x v="7"/>
      <x v="23"/>
      <x v="26"/>
      <x/>
      <x/>
      <x/>
    </i>
    <i>
      <x v="147"/>
      <x v="8"/>
      <x/>
      <x v="10"/>
      <x v="4"/>
      <x v="7"/>
      <x v="23"/>
      <x v="26"/>
      <x/>
      <x/>
      <x/>
    </i>
    <i>
      <x v="148"/>
      <x v="7"/>
      <x/>
      <x v="10"/>
      <x v="11"/>
      <x v="17"/>
      <x v="33"/>
      <x v="118"/>
      <x/>
      <x/>
      <x/>
    </i>
    <i r="1">
      <x v="8"/>
      <x/>
      <x v="10"/>
      <x v="11"/>
      <x v="17"/>
      <x v="33"/>
      <x v="118"/>
      <x/>
      <x/>
      <x/>
    </i>
    <i r="1">
      <x v="9"/>
      <x/>
      <x v="10"/>
      <x v="11"/>
      <x v="17"/>
      <x v="33"/>
      <x v="118"/>
      <x/>
      <x/>
      <x/>
    </i>
    <i>
      <x v="149"/>
      <x v="8"/>
      <x/>
      <x v="10"/>
      <x v="4"/>
      <x v="7"/>
      <x v="23"/>
      <x v="101"/>
      <x/>
      <x/>
      <x/>
    </i>
    <i>
      <x v="150"/>
      <x v="8"/>
      <x/>
      <x v="10"/>
      <x v="4"/>
      <x v="7"/>
      <x v="23"/>
      <x v="101"/>
      <x/>
      <x/>
      <x/>
    </i>
    <i>
      <x v="151"/>
      <x v="8"/>
      <x/>
      <x v="10"/>
      <x v="11"/>
      <x v="17"/>
      <x v="33"/>
      <x v="49"/>
      <x/>
      <x/>
      <x/>
    </i>
    <i>
      <x v="152"/>
      <x v="8"/>
      <x/>
      <x v="10"/>
      <x v="2"/>
      <x v="36"/>
      <x v="17"/>
      <x v="130"/>
      <x v="17"/>
      <x/>
      <x/>
    </i>
    <i>
      <x v="153"/>
      <x v="8"/>
      <x/>
      <x v="10"/>
      <x v="2"/>
      <x v="36"/>
      <x v="62"/>
      <x v="107"/>
      <x v="8"/>
      <x/>
      <x/>
    </i>
    <i>
      <x v="154"/>
      <x v="8"/>
      <x/>
      <x v="10"/>
      <x v="11"/>
      <x v="31"/>
      <x v="55"/>
      <x v="97"/>
      <x/>
      <x/>
      <x/>
    </i>
    <i>
      <x v="155"/>
      <x v="8"/>
      <x/>
      <x v="10"/>
      <x v="2"/>
      <x v="32"/>
      <x v="56"/>
      <x v="102"/>
      <x v="13"/>
      <x/>
      <x/>
    </i>
    <i>
      <x v="156"/>
      <x v="8"/>
      <x/>
      <x v="10"/>
      <x v="2"/>
      <x v="32"/>
      <x v="56"/>
      <x v="102"/>
      <x v="13"/>
      <x/>
      <x/>
    </i>
    <i>
      <x v="157"/>
      <x v="7"/>
      <x/>
      <x v="10"/>
      <x v="11"/>
      <x v="17"/>
      <x v="33"/>
      <x v="118"/>
      <x/>
      <x/>
      <x/>
    </i>
    <i r="1">
      <x v="8"/>
      <x/>
      <x v="10"/>
      <x v="11"/>
      <x v="17"/>
      <x v="33"/>
      <x v="118"/>
      <x/>
      <x/>
      <x/>
    </i>
    <i r="1">
      <x v="9"/>
      <x/>
      <x v="10"/>
      <x v="11"/>
      <x v="17"/>
      <x v="33"/>
      <x v="118"/>
      <x/>
      <x/>
      <x/>
    </i>
    <i>
      <x v="158"/>
      <x v="8"/>
      <x/>
      <x v="10"/>
      <x v="4"/>
      <x v="7"/>
      <x v="23"/>
      <x v="25"/>
      <x v="4"/>
      <x/>
      <x/>
    </i>
    <i>
      <x v="159"/>
      <x v="8"/>
      <x/>
      <x v="10"/>
      <x v="2"/>
      <x v="11"/>
      <x v="26"/>
      <x v="90"/>
      <x/>
      <x/>
      <x/>
    </i>
    <i>
      <x v="160"/>
      <x v="8"/>
      <x/>
      <x v="10"/>
      <x v="2"/>
      <x v="11"/>
      <x v="26"/>
      <x v="90"/>
      <x/>
      <x/>
      <x/>
    </i>
    <i>
      <x v="161"/>
      <x v="8"/>
      <x/>
      <x v="10"/>
      <x v="2"/>
      <x v="11"/>
      <x v="26"/>
      <x v="90"/>
      <x/>
      <x/>
      <x/>
    </i>
    <i>
      <x v="162"/>
      <x v="8"/>
      <x/>
      <x v="2"/>
      <x v="5"/>
      <x v="12"/>
      <x v="2"/>
      <x v="141"/>
      <x/>
      <x/>
      <x/>
    </i>
    <i>
      <x v="163"/>
      <x v="8"/>
      <x/>
      <x v="2"/>
      <x v="5"/>
      <x v="12"/>
      <x v="2"/>
      <x v="141"/>
      <x/>
      <x/>
      <x/>
    </i>
    <i>
      <x v="164"/>
      <x v="8"/>
      <x/>
      <x v="10"/>
      <x v="11"/>
      <x v="42"/>
      <x v="72"/>
      <x v="123"/>
      <x v="19"/>
      <x/>
      <x/>
    </i>
    <i>
      <x v="165"/>
      <x v="7"/>
      <x/>
      <x v="10"/>
      <x v="11"/>
      <x v="17"/>
      <x v="33"/>
      <x v="114"/>
      <x/>
      <x/>
      <x/>
    </i>
    <i r="1">
      <x v="8"/>
      <x/>
      <x v="10"/>
      <x v="11"/>
      <x v="17"/>
      <x v="33"/>
      <x v="114"/>
      <x/>
      <x/>
      <x/>
    </i>
    <i r="1">
      <x v="9"/>
      <x/>
      <x v="10"/>
      <x v="11"/>
      <x v="17"/>
      <x v="33"/>
      <x v="114"/>
      <x/>
      <x/>
      <x/>
    </i>
    <i>
      <x v="166"/>
      <x v="8"/>
      <x/>
      <x v="10"/>
      <x v="2"/>
      <x v="11"/>
      <x v="26"/>
      <x v="23"/>
      <x/>
      <x/>
      <x/>
    </i>
    <i>
      <x v="167"/>
      <x v="8"/>
      <x/>
      <x v="10"/>
      <x v="4"/>
      <x v="7"/>
      <x v="15"/>
      <x/>
      <x/>
      <x/>
      <x/>
    </i>
    <i>
      <x v="168"/>
      <x v="7"/>
      <x/>
      <x v="10"/>
      <x v="11"/>
      <x v="17"/>
      <x v="33"/>
      <x v="114"/>
      <x/>
      <x/>
      <x/>
    </i>
    <i r="1">
      <x v="8"/>
      <x/>
      <x v="10"/>
      <x v="11"/>
      <x v="17"/>
      <x v="33"/>
      <x v="114"/>
      <x/>
      <x/>
      <x/>
    </i>
    <i r="1">
      <x v="9"/>
      <x/>
      <x v="10"/>
      <x v="11"/>
      <x v="17"/>
      <x v="33"/>
      <x v="114"/>
      <x/>
      <x/>
      <x/>
    </i>
    <i>
      <x v="169"/>
      <x v="8"/>
      <x/>
      <x v="10"/>
      <x v="11"/>
      <x v="1"/>
      <x v="11"/>
      <x v="3"/>
      <x/>
      <x/>
      <x/>
    </i>
    <i>
      <x v="170"/>
      <x v="8"/>
      <x/>
      <x v="10"/>
      <x v="11"/>
      <x v="1"/>
      <x v="11"/>
      <x v="3"/>
      <x/>
      <x/>
      <x/>
    </i>
    <i>
      <x v="171"/>
      <x v="7"/>
      <x/>
      <x v="10"/>
      <x v="11"/>
      <x v="17"/>
      <x v="33"/>
      <x v="114"/>
      <x/>
      <x/>
      <x/>
    </i>
    <i r="1">
      <x v="8"/>
      <x/>
      <x v="10"/>
      <x v="11"/>
      <x v="17"/>
      <x v="33"/>
      <x v="114"/>
      <x/>
      <x/>
      <x/>
    </i>
    <i r="1">
      <x v="9"/>
      <x/>
      <x v="10"/>
      <x v="11"/>
      <x v="17"/>
      <x v="33"/>
      <x v="114"/>
      <x/>
      <x/>
      <x/>
    </i>
    <i>
      <x v="172"/>
      <x v="8"/>
      <x v="4"/>
      <x v="14"/>
      <x v="16"/>
      <x v="44"/>
      <x v="73"/>
      <x v="144"/>
      <x v="20"/>
      <x v="7"/>
      <x v="3"/>
    </i>
    <i>
      <x v="173"/>
      <x v="7"/>
      <x/>
      <x v="10"/>
      <x v="11"/>
      <x v="17"/>
      <x v="33"/>
      <x v="114"/>
      <x/>
      <x/>
      <x/>
    </i>
    <i r="1">
      <x v="8"/>
      <x/>
      <x v="10"/>
      <x v="11"/>
      <x v="17"/>
      <x v="33"/>
      <x v="114"/>
      <x/>
      <x/>
      <x/>
    </i>
    <i r="1">
      <x v="9"/>
      <x/>
      <x v="10"/>
      <x v="11"/>
      <x v="17"/>
      <x v="33"/>
      <x v="114"/>
      <x/>
      <x/>
      <x/>
    </i>
    <i>
      <x v="174"/>
      <x v="8"/>
      <x v="4"/>
      <x v="14"/>
      <x v="16"/>
      <x v="44"/>
      <x v="73"/>
      <x v="144"/>
      <x v="20"/>
      <x v="7"/>
      <x v="3"/>
    </i>
    <i>
      <x v="175"/>
      <x v="8"/>
      <x/>
      <x v="3"/>
      <x/>
      <x/>
      <x/>
      <x/>
      <x/>
      <x/>
      <x/>
    </i>
    <i>
      <x v="176"/>
      <x v="8"/>
      <x/>
      <x v="3"/>
      <x/>
      <x/>
      <x/>
      <x/>
      <x/>
      <x/>
      <x/>
    </i>
    <i>
      <x v="177"/>
      <x v="8"/>
      <x/>
      <x v="3"/>
      <x/>
      <x/>
      <x/>
      <x/>
      <x/>
      <x/>
      <x/>
    </i>
    <i>
      <x v="178"/>
      <x v="7"/>
      <x/>
      <x v="10"/>
      <x v="11"/>
      <x v="17"/>
      <x v="33"/>
      <x v="63"/>
      <x/>
      <x/>
      <x/>
    </i>
    <i r="1">
      <x v="8"/>
      <x/>
      <x v="10"/>
      <x v="11"/>
      <x v="17"/>
      <x v="33"/>
      <x v="63"/>
      <x/>
      <x/>
      <x/>
    </i>
    <i r="1">
      <x v="9"/>
      <x/>
      <x v="10"/>
      <x v="11"/>
      <x v="17"/>
      <x v="33"/>
      <x v="63"/>
      <x/>
      <x/>
      <x/>
    </i>
    <i>
      <x v="179"/>
      <x v="8"/>
      <x/>
      <x v="10"/>
      <x v="11"/>
      <x v="17"/>
      <x v="33"/>
      <x v="51"/>
      <x/>
      <x/>
      <x/>
    </i>
    <i>
      <x v="180"/>
      <x v="8"/>
      <x/>
      <x v="10"/>
      <x v="2"/>
      <x v="35"/>
      <x v="10"/>
      <x v="54"/>
      <x/>
      <x/>
      <x/>
    </i>
    <i>
      <x v="181"/>
      <x v="8"/>
      <x/>
      <x v="10"/>
      <x v="2"/>
      <x v="35"/>
      <x v="10"/>
      <x v="54"/>
      <x/>
      <x/>
      <x/>
    </i>
    <i>
      <x v="182"/>
      <x v="8"/>
      <x/>
      <x v="10"/>
      <x v="2"/>
      <x v="35"/>
      <x v="10"/>
      <x v="54"/>
      <x/>
      <x/>
      <x/>
    </i>
    <i>
      <x v="183"/>
      <x v="8"/>
      <x/>
      <x v="10"/>
      <x v="2"/>
      <x v="32"/>
      <x v="56"/>
      <x v="102"/>
      <x v="13"/>
      <x/>
      <x/>
    </i>
    <i>
      <x v="184"/>
      <x v="8"/>
      <x/>
      <x v="8"/>
      <x v="13"/>
      <x v="26"/>
      <x v="5"/>
      <x/>
      <x/>
      <x/>
      <x/>
    </i>
    <i>
      <x v="185"/>
      <x v="8"/>
      <x/>
      <x v="10"/>
      <x v="2"/>
      <x v="32"/>
      <x v="20"/>
      <x v="84"/>
      <x/>
      <x/>
      <x/>
    </i>
    <i>
      <x v="186"/>
      <x v="8"/>
      <x/>
      <x v="10"/>
      <x v="2"/>
      <x v="32"/>
      <x v="20"/>
      <x v="84"/>
      <x/>
      <x/>
      <x/>
    </i>
    <i>
      <x v="187"/>
      <x v="8"/>
      <x/>
      <x v="10"/>
      <x v="2"/>
      <x v="32"/>
      <x v="20"/>
      <x v="84"/>
      <x/>
      <x/>
      <x/>
    </i>
    <i>
      <x v="188"/>
      <x v="8"/>
      <x/>
      <x v="10"/>
      <x v="2"/>
      <x v="32"/>
      <x v="20"/>
      <x v="84"/>
      <x/>
      <x/>
      <x/>
    </i>
    <i>
      <x v="189"/>
      <x v="8"/>
      <x/>
      <x v="10"/>
      <x v="11"/>
      <x v="17"/>
      <x v="33"/>
      <x v="63"/>
      <x/>
      <x/>
      <x/>
    </i>
    <i>
      <x v="190"/>
      <x v="8"/>
      <x/>
      <x v="10"/>
      <x v="11"/>
      <x v="17"/>
      <x v="33"/>
      <x v="63"/>
      <x/>
      <x/>
      <x/>
    </i>
    <i>
      <x v="191"/>
      <x v="8"/>
      <x/>
      <x v="10"/>
      <x v="2"/>
      <x v="36"/>
      <x v="17"/>
      <x v="130"/>
      <x v="17"/>
      <x/>
      <x/>
    </i>
    <i>
      <x v="192"/>
      <x v="8"/>
      <x/>
      <x v="10"/>
      <x v="11"/>
      <x v="1"/>
      <x v="11"/>
      <x v="3"/>
      <x/>
      <x/>
      <x/>
    </i>
    <i>
      <x v="193"/>
      <x v="7"/>
      <x/>
      <x v="10"/>
      <x v="11"/>
      <x v="17"/>
      <x v="33"/>
      <x v="51"/>
      <x/>
      <x/>
      <x/>
    </i>
    <i r="1">
      <x v="8"/>
      <x/>
      <x v="10"/>
      <x v="11"/>
      <x v="17"/>
      <x v="33"/>
      <x v="51"/>
      <x/>
      <x/>
      <x/>
    </i>
    <i r="1">
      <x v="9"/>
      <x/>
      <x v="10"/>
      <x v="11"/>
      <x v="17"/>
      <x v="33"/>
      <x v="51"/>
      <x/>
      <x/>
      <x/>
    </i>
    <i>
      <x v="194"/>
      <x/>
      <x/>
      <x v="10"/>
      <x v="11"/>
      <x v="17"/>
      <x v="33"/>
      <x v="51"/>
      <x/>
      <x/>
      <x/>
    </i>
    <i r="1">
      <x v="7"/>
      <x/>
      <x v="10"/>
      <x v="11"/>
      <x v="17"/>
      <x v="33"/>
      <x v="51"/>
      <x/>
      <x/>
      <x/>
    </i>
    <i r="1">
      <x v="8"/>
      <x/>
      <x v="10"/>
      <x v="11"/>
      <x v="17"/>
      <x v="33"/>
      <x v="51"/>
      <x/>
      <x/>
      <x/>
    </i>
    <i r="1">
      <x v="9"/>
      <x/>
      <x v="10"/>
      <x v="11"/>
      <x v="17"/>
      <x v="33"/>
      <x v="51"/>
      <x/>
      <x/>
      <x/>
    </i>
    <i>
      <x v="195"/>
      <x/>
      <x/>
      <x v="10"/>
      <x v="11"/>
      <x v="17"/>
      <x v="33"/>
      <x v="51"/>
      <x/>
      <x/>
      <x/>
    </i>
    <i r="1">
      <x v="7"/>
      <x/>
      <x v="10"/>
      <x v="11"/>
      <x v="17"/>
      <x v="33"/>
      <x v="51"/>
      <x/>
      <x/>
      <x/>
    </i>
    <i r="1">
      <x v="8"/>
      <x/>
      <x v="10"/>
      <x v="11"/>
      <x v="17"/>
      <x v="33"/>
      <x v="51"/>
      <x/>
      <x/>
      <x/>
    </i>
    <i r="1">
      <x v="9"/>
      <x/>
      <x v="10"/>
      <x v="11"/>
      <x v="17"/>
      <x v="33"/>
      <x v="51"/>
      <x/>
      <x/>
      <x/>
    </i>
    <i>
      <x v="196"/>
      <x v="8"/>
      <x/>
      <x v="10"/>
      <x v="4"/>
      <x v="7"/>
      <x v="27"/>
      <x v="36"/>
      <x/>
      <x/>
      <x/>
    </i>
    <i>
      <x v="197"/>
      <x v="8"/>
      <x/>
      <x v="10"/>
      <x v="11"/>
      <x v="13"/>
      <x v="32"/>
      <x v="127"/>
      <x/>
      <x/>
      <x/>
    </i>
    <i>
      <x v="198"/>
      <x v="8"/>
      <x/>
      <x v="10"/>
      <x v="2"/>
      <x v="11"/>
      <x v="26"/>
      <x v="30"/>
      <x/>
      <x/>
      <x/>
    </i>
    <i>
      <x v="199"/>
      <x v="8"/>
      <x/>
      <x v="10"/>
      <x v="6"/>
      <x v="23"/>
      <x v="29"/>
      <x v="74"/>
      <x v="3"/>
      <x/>
      <x/>
    </i>
    <i>
      <x v="200"/>
      <x v="8"/>
      <x/>
      <x v="10"/>
      <x v="4"/>
      <x v="7"/>
      <x v="23"/>
      <x v="25"/>
      <x v="4"/>
      <x/>
      <x/>
    </i>
    <i>
      <x v="201"/>
      <x v="8"/>
      <x/>
      <x v="10"/>
      <x v="4"/>
      <x v="7"/>
      <x v="23"/>
      <x v="25"/>
      <x v="4"/>
      <x/>
      <x/>
    </i>
    <i>
      <x v="202"/>
      <x v="8"/>
      <x/>
      <x v="10"/>
      <x v="4"/>
      <x v="7"/>
      <x v="23"/>
      <x v="25"/>
      <x v="4"/>
      <x/>
      <x/>
    </i>
    <i>
      <x v="203"/>
      <x v="8"/>
      <x/>
      <x v="10"/>
      <x v="2"/>
      <x v="32"/>
      <x v="56"/>
      <x v="102"/>
      <x v="1"/>
      <x v="6"/>
      <x/>
    </i>
    <i>
      <x v="204"/>
      <x v="8"/>
      <x/>
      <x v="10"/>
      <x v="2"/>
      <x v="32"/>
      <x v="56"/>
      <x v="102"/>
      <x v="1"/>
      <x v="6"/>
      <x/>
    </i>
    <i>
      <x v="205"/>
      <x v="8"/>
      <x/>
      <x v="10"/>
      <x v="2"/>
      <x v="32"/>
      <x v="56"/>
      <x v="102"/>
      <x v="1"/>
      <x v="6"/>
      <x/>
    </i>
    <i>
      <x v="206"/>
      <x v="8"/>
      <x/>
      <x v="10"/>
      <x v="2"/>
      <x v="32"/>
      <x v="56"/>
      <x v="102"/>
      <x v="2"/>
      <x/>
      <x/>
    </i>
    <i>
      <x v="207"/>
      <x v="8"/>
      <x/>
      <x v="10"/>
      <x v="2"/>
      <x v="32"/>
      <x v="56"/>
      <x v="102"/>
      <x v="2"/>
      <x/>
      <x/>
    </i>
    <i>
      <x v="208"/>
      <x v="8"/>
      <x/>
      <x v="10"/>
      <x v="2"/>
      <x v="32"/>
      <x v="56"/>
      <x v="102"/>
      <x v="2"/>
      <x/>
      <x/>
    </i>
    <i>
      <x v="209"/>
      <x v="8"/>
      <x/>
      <x v="10"/>
      <x v="2"/>
      <x v="32"/>
      <x v="56"/>
      <x v="102"/>
      <x v="2"/>
      <x/>
      <x/>
    </i>
    <i>
      <x v="210"/>
      <x v="7"/>
      <x/>
      <x v="10"/>
      <x v="9"/>
      <x v="9"/>
      <x v="24"/>
      <x v="27"/>
      <x/>
      <x/>
      <x/>
    </i>
    <i r="1">
      <x v="8"/>
      <x/>
      <x v="10"/>
      <x v="9"/>
      <x v="9"/>
      <x v="24"/>
      <x v="27"/>
      <x/>
      <x/>
      <x/>
    </i>
    <i r="1">
      <x v="9"/>
      <x/>
      <x v="10"/>
      <x v="9"/>
      <x v="9"/>
      <x v="24"/>
      <x v="27"/>
      <x/>
      <x/>
      <x/>
    </i>
    <i>
      <x v="211"/>
      <x v="8"/>
      <x/>
      <x v="10"/>
      <x v="2"/>
      <x v="36"/>
      <x v="17"/>
      <x v="13"/>
      <x/>
      <x/>
      <x/>
    </i>
    <i>
      <x v="212"/>
      <x v="8"/>
      <x/>
      <x v="10"/>
      <x v="4"/>
      <x v="7"/>
      <x v="27"/>
      <x v="4"/>
      <x/>
      <x/>
      <x/>
    </i>
    <i>
      <x v="213"/>
      <x v="8"/>
      <x/>
      <x v="10"/>
      <x v="4"/>
      <x v="7"/>
      <x v="27"/>
      <x v="4"/>
      <x/>
      <x/>
      <x/>
    </i>
    <i>
      <x v="214"/>
      <x v="8"/>
      <x/>
      <x v="10"/>
      <x v="2"/>
      <x v="33"/>
      <x v="58"/>
      <x/>
      <x/>
      <x/>
      <x/>
    </i>
    <i>
      <x v="215"/>
      <x v="8"/>
      <x/>
      <x v="10"/>
      <x v="2"/>
      <x v="33"/>
      <x v="57"/>
      <x v="64"/>
      <x/>
      <x/>
      <x/>
    </i>
    <i>
      <x v="216"/>
      <x v="8"/>
      <x/>
      <x v="10"/>
      <x v="2"/>
      <x v="36"/>
      <x v="17"/>
      <x v="130"/>
      <x v="17"/>
      <x/>
      <x/>
    </i>
    <i>
      <x v="217"/>
      <x v="8"/>
      <x/>
      <x v="10"/>
      <x v="2"/>
      <x v="32"/>
      <x v="22"/>
      <x v="24"/>
      <x/>
      <x/>
      <x/>
    </i>
    <i>
      <x v="218"/>
      <x v="8"/>
      <x/>
      <x v="10"/>
      <x v="4"/>
      <x v="7"/>
      <x v="14"/>
      <x v="21"/>
      <x/>
      <x/>
      <x/>
    </i>
    <i>
      <x v="219"/>
      <x v="8"/>
      <x/>
      <x v="10"/>
      <x v="2"/>
      <x v="36"/>
      <x v="17"/>
      <x v="130"/>
      <x v="17"/>
      <x/>
      <x/>
    </i>
    <i>
      <x v="220"/>
      <x v="8"/>
      <x/>
      <x v="10"/>
      <x v="2"/>
      <x v="32"/>
      <x v="22"/>
      <x v="24"/>
      <x/>
      <x/>
      <x/>
    </i>
    <i>
      <x v="221"/>
      <x v="8"/>
      <x/>
      <x v="10"/>
      <x v="11"/>
      <x v="31"/>
      <x v="55"/>
      <x v="18"/>
      <x/>
      <x/>
      <x/>
    </i>
    <i>
      <x v="222"/>
      <x v="8"/>
      <x/>
      <x/>
      <x v="1"/>
      <x v="2"/>
      <x v="12"/>
      <x/>
      <x/>
      <x/>
      <x/>
    </i>
    <i>
      <x v="223"/>
      <x v="8"/>
      <x/>
      <x/>
      <x v="1"/>
      <x v="2"/>
      <x v="12"/>
      <x/>
      <x/>
      <x/>
      <x/>
    </i>
    <i>
      <x v="224"/>
      <x v="8"/>
      <x/>
      <x/>
      <x v="1"/>
      <x v="2"/>
      <x v="12"/>
      <x/>
      <x/>
      <x/>
      <x/>
    </i>
    <i>
      <x v="225"/>
      <x v="8"/>
      <x/>
      <x v="10"/>
      <x v="11"/>
      <x v="17"/>
      <x v="33"/>
      <x v="34"/>
      <x/>
      <x/>
      <x/>
    </i>
    <i>
      <x v="226"/>
      <x v="8"/>
      <x/>
      <x v="10"/>
      <x v="11"/>
      <x v="31"/>
      <x v="55"/>
      <x v="97"/>
      <x/>
      <x/>
      <x/>
    </i>
    <i>
      <x v="227"/>
      <x v="8"/>
      <x/>
      <x v="10"/>
      <x v="2"/>
      <x v="32"/>
      <x v="56"/>
      <x v="119"/>
      <x v="16"/>
      <x/>
      <x/>
    </i>
    <i>
      <x v="228"/>
      <x v="8"/>
      <x/>
      <x v="10"/>
      <x v="2"/>
      <x v="36"/>
      <x v="62"/>
      <x v="107"/>
      <x v="14"/>
      <x v="4"/>
      <x/>
    </i>
    <i>
      <x v="229"/>
      <x v="8"/>
      <x/>
      <x v="1"/>
      <x v="3"/>
      <x v="6"/>
      <x v="1"/>
      <x v="136"/>
      <x/>
      <x/>
      <x/>
    </i>
    <i>
      <x v="230"/>
      <x v="8"/>
      <x v="4"/>
      <x v="14"/>
      <x v="16"/>
      <x v="44"/>
      <x v="73"/>
      <x v="144"/>
      <x v="20"/>
      <x v="7"/>
      <x v="3"/>
    </i>
    <i>
      <x v="231"/>
      <x v="8"/>
      <x v="4"/>
      <x v="14"/>
      <x v="16"/>
      <x v="44"/>
      <x v="73"/>
      <x v="144"/>
      <x v="20"/>
      <x v="7"/>
      <x v="3"/>
    </i>
    <i>
      <x v="232"/>
      <x v="8"/>
      <x v="4"/>
      <x v="14"/>
      <x v="16"/>
      <x v="44"/>
      <x v="73"/>
      <x v="144"/>
      <x v="20"/>
      <x v="7"/>
      <x v="3"/>
    </i>
    <i>
      <x v="233"/>
      <x v="8"/>
      <x v="4"/>
      <x v="14"/>
      <x v="16"/>
      <x v="44"/>
      <x v="73"/>
      <x v="144"/>
      <x v="20"/>
      <x v="7"/>
      <x v="3"/>
    </i>
    <i>
      <x v="234"/>
      <x v="8"/>
      <x v="4"/>
      <x v="14"/>
      <x v="16"/>
      <x v="44"/>
      <x v="73"/>
      <x v="144"/>
      <x v="20"/>
      <x v="7"/>
      <x v="3"/>
    </i>
    <i>
      <x v="235"/>
      <x v="7"/>
      <x/>
      <x v="10"/>
      <x v="9"/>
      <x v="9"/>
      <x v="39"/>
      <x v="58"/>
      <x/>
      <x/>
      <x/>
    </i>
    <i r="1">
      <x v="8"/>
      <x/>
      <x v="10"/>
      <x v="9"/>
      <x v="9"/>
      <x v="39"/>
      <x v="58"/>
      <x/>
      <x/>
      <x/>
    </i>
    <i r="1">
      <x v="9"/>
      <x/>
      <x v="10"/>
      <x v="9"/>
      <x v="9"/>
      <x v="39"/>
      <x v="58"/>
      <x/>
      <x/>
      <x/>
    </i>
    <i>
      <x v="236"/>
      <x v="8"/>
      <x/>
      <x v="10"/>
      <x v="4"/>
      <x v="24"/>
      <x v="49"/>
      <x v="62"/>
      <x/>
      <x/>
      <x/>
    </i>
    <i>
      <x v="237"/>
      <x v="8"/>
      <x/>
      <x v="10"/>
      <x v="2"/>
      <x v="32"/>
      <x v="22"/>
      <x v="24"/>
      <x/>
      <x/>
      <x/>
    </i>
    <i>
      <x v="238"/>
      <x v="8"/>
      <x/>
      <x v="10"/>
      <x v="2"/>
      <x v="36"/>
      <x v="62"/>
      <x v="107"/>
      <x v="14"/>
      <x v="4"/>
      <x/>
    </i>
    <i>
      <x v="239"/>
      <x v="8"/>
      <x/>
      <x v="10"/>
      <x v="4"/>
      <x v="7"/>
      <x v="23"/>
      <x v="25"/>
      <x v="10"/>
      <x/>
      <x/>
    </i>
    <i>
      <x v="240"/>
      <x v="8"/>
      <x/>
      <x v="10"/>
      <x v="2"/>
      <x v="32"/>
      <x v="22"/>
      <x v="83"/>
      <x/>
      <x/>
      <x/>
    </i>
    <i>
      <x v="241"/>
      <x/>
      <x/>
      <x v="10"/>
      <x v="11"/>
      <x v="17"/>
      <x v="33"/>
      <x v="63"/>
      <x/>
      <x/>
      <x/>
    </i>
    <i r="1">
      <x v="7"/>
      <x/>
      <x v="10"/>
      <x v="11"/>
      <x v="17"/>
      <x v="33"/>
      <x v="63"/>
      <x/>
      <x/>
      <x/>
    </i>
    <i r="1">
      <x v="8"/>
      <x/>
      <x v="10"/>
      <x v="11"/>
      <x v="17"/>
      <x v="33"/>
      <x v="63"/>
      <x/>
      <x/>
      <x/>
    </i>
    <i r="1">
      <x v="9"/>
      <x/>
      <x v="10"/>
      <x v="11"/>
      <x v="17"/>
      <x v="33"/>
      <x v="63"/>
      <x/>
      <x/>
      <x/>
    </i>
    <i>
      <x v="242"/>
      <x v="8"/>
      <x/>
      <x v="10"/>
      <x v="2"/>
      <x v="36"/>
      <x v="62"/>
      <x v="107"/>
      <x v="14"/>
      <x v="4"/>
      <x/>
    </i>
    <i>
      <x v="243"/>
      <x v="8"/>
      <x/>
      <x v="10"/>
      <x v="4"/>
      <x v="7"/>
      <x v="27"/>
      <x v="128"/>
      <x/>
      <x/>
      <x/>
    </i>
    <i>
      <x v="244"/>
      <x v="8"/>
      <x/>
      <x v="10"/>
      <x v="9"/>
      <x v="9"/>
      <x v="39"/>
      <x v="58"/>
      <x/>
      <x/>
      <x/>
    </i>
    <i>
      <x v="245"/>
      <x v="8"/>
      <x v="4"/>
      <x v="14"/>
      <x v="16"/>
      <x v="44"/>
      <x v="73"/>
      <x v="144"/>
      <x v="20"/>
      <x v="7"/>
      <x v="3"/>
    </i>
    <i>
      <x v="246"/>
      <x v="8"/>
      <x/>
      <x v="10"/>
      <x v="4"/>
      <x v="24"/>
      <x v="49"/>
      <x v="75"/>
      <x/>
      <x/>
      <x/>
    </i>
    <i>
      <x v="247"/>
      <x v="8"/>
      <x/>
      <x v="10"/>
      <x v="2"/>
      <x v="32"/>
      <x v="19"/>
      <x v="19"/>
      <x/>
      <x/>
      <x/>
    </i>
    <i>
      <x v="248"/>
      <x v="8"/>
      <x/>
      <x v="10"/>
      <x v="2"/>
      <x v="32"/>
      <x v="19"/>
      <x v="19"/>
      <x/>
      <x/>
      <x/>
    </i>
    <i>
      <x v="249"/>
      <x v="8"/>
      <x/>
      <x v="10"/>
      <x v="2"/>
      <x v="32"/>
      <x v="19"/>
      <x v="19"/>
      <x/>
      <x/>
      <x/>
    </i>
    <i>
      <x v="250"/>
      <x v="8"/>
      <x/>
      <x v="10"/>
      <x v="2"/>
      <x v="32"/>
      <x v="19"/>
      <x v="19"/>
      <x/>
      <x/>
      <x/>
    </i>
    <i>
      <x v="251"/>
      <x v="8"/>
      <x/>
      <x v="10"/>
      <x v="2"/>
      <x v="32"/>
      <x v="56"/>
      <x v="102"/>
      <x v="13"/>
      <x/>
      <x/>
    </i>
    <i>
      <x v="252"/>
      <x v="8"/>
      <x/>
      <x v="10"/>
      <x v="4"/>
      <x v="7"/>
      <x v="23"/>
      <x v="101"/>
      <x/>
      <x/>
      <x/>
    </i>
    <i>
      <x v="253"/>
      <x v="8"/>
      <x/>
      <x v="10"/>
      <x v="4"/>
      <x v="7"/>
      <x v="23"/>
      <x v="101"/>
      <x/>
      <x/>
      <x/>
    </i>
    <i>
      <x v="254"/>
      <x v="8"/>
      <x/>
      <x v="10"/>
      <x v="6"/>
      <x v="15"/>
      <x v="31"/>
      <x v="41"/>
      <x/>
      <x/>
      <x/>
    </i>
    <i>
      <x v="255"/>
      <x v="7"/>
      <x/>
      <x v="10"/>
      <x v="11"/>
      <x v="17"/>
      <x v="33"/>
      <x v="43"/>
      <x/>
      <x/>
      <x/>
    </i>
    <i r="1">
      <x v="8"/>
      <x/>
      <x v="10"/>
      <x v="11"/>
      <x v="17"/>
      <x v="33"/>
      <x v="43"/>
      <x/>
      <x/>
      <x/>
    </i>
    <i r="1">
      <x v="9"/>
      <x/>
      <x v="10"/>
      <x v="11"/>
      <x v="17"/>
      <x v="33"/>
      <x v="43"/>
      <x/>
      <x/>
      <x/>
    </i>
    <i>
      <x v="256"/>
      <x v="8"/>
      <x/>
      <x v="10"/>
      <x v="6"/>
      <x v="16"/>
      <x v="37"/>
      <x v="53"/>
      <x/>
      <x/>
      <x/>
    </i>
    <i>
      <x v="257"/>
      <x v="8"/>
      <x/>
      <x v="8"/>
      <x v="13"/>
      <x v="26"/>
      <x v="5"/>
      <x/>
      <x/>
      <x/>
      <x/>
    </i>
    <i>
      <x v="258"/>
      <x v="8"/>
      <x/>
      <x v="3"/>
      <x/>
      <x/>
      <x/>
      <x/>
      <x/>
      <x/>
      <x/>
    </i>
    <i>
      <x v="259"/>
      <x v="8"/>
      <x/>
      <x v="10"/>
      <x v="4"/>
      <x v="24"/>
      <x v="49"/>
      <x v="75"/>
      <x/>
      <x/>
      <x/>
    </i>
    <i>
      <x v="260"/>
      <x v="8"/>
      <x/>
      <x v="10"/>
      <x v="11"/>
      <x v="1"/>
      <x v="11"/>
      <x v="3"/>
      <x/>
      <x/>
      <x/>
    </i>
    <i>
      <x v="261"/>
      <x v="8"/>
      <x/>
      <x v="10"/>
      <x v="2"/>
      <x v="36"/>
      <x v="17"/>
      <x v="76"/>
      <x/>
      <x/>
      <x/>
    </i>
    <i>
      <x v="262"/>
      <x v="8"/>
      <x/>
      <x v="10"/>
      <x v="4"/>
      <x v="22"/>
      <x v="47"/>
      <x v="72"/>
      <x/>
      <x/>
      <x/>
    </i>
    <i>
      <x v="263"/>
      <x v="8"/>
      <x/>
      <x v="10"/>
      <x v="2"/>
      <x v="33"/>
      <x v="41"/>
      <x v="59"/>
      <x/>
      <x/>
      <x/>
    </i>
    <i>
      <x v="264"/>
      <x v="8"/>
      <x/>
      <x v="10"/>
      <x v="2"/>
      <x v="32"/>
      <x v="22"/>
      <x v="24"/>
      <x/>
      <x/>
      <x/>
    </i>
    <i>
      <x v="265"/>
      <x v="8"/>
      <x/>
      <x v="5"/>
      <x v="10"/>
      <x v="20"/>
      <x v="44"/>
      <x/>
      <x/>
      <x/>
      <x/>
    </i>
    <i>
      <x v="266"/>
      <x v="8"/>
      <x/>
      <x v="10"/>
      <x v="4"/>
      <x v="43"/>
      <x/>
      <x/>
      <x/>
      <x/>
      <x/>
    </i>
    <i>
      <x v="267"/>
      <x v="8"/>
      <x/>
      <x v="10"/>
      <x v="11"/>
      <x v="31"/>
      <x v="55"/>
      <x v="97"/>
      <x/>
      <x/>
      <x/>
    </i>
    <i>
      <x v="268"/>
      <x v="8"/>
      <x v="4"/>
      <x v="14"/>
      <x v="16"/>
      <x v="44"/>
      <x v="73"/>
      <x v="144"/>
      <x v="20"/>
      <x v="7"/>
      <x v="3"/>
    </i>
    <i>
      <x v="269"/>
      <x v="8"/>
      <x/>
      <x v="10"/>
      <x v="2"/>
      <x v="33"/>
      <x v="57"/>
      <x v="103"/>
      <x/>
      <x/>
      <x/>
    </i>
    <i>
      <x v="270"/>
      <x v="8"/>
      <x/>
      <x v="10"/>
      <x v="2"/>
      <x v="38"/>
      <x v="64"/>
      <x v="135"/>
      <x/>
      <x/>
      <x/>
    </i>
    <i>
      <x v="271"/>
      <x v="8"/>
      <x/>
      <x v="10"/>
      <x v="2"/>
      <x v="33"/>
      <x v="57"/>
      <x v="112"/>
      <x/>
      <x/>
      <x/>
    </i>
    <i>
      <x v="272"/>
      <x v="8"/>
      <x v="4"/>
      <x v="14"/>
      <x v="16"/>
      <x v="44"/>
      <x v="73"/>
      <x v="144"/>
      <x v="20"/>
      <x v="7"/>
      <x v="3"/>
    </i>
    <i>
      <x v="273"/>
      <x v="8"/>
      <x/>
      <x v="13"/>
      <x v="15"/>
      <x v="40"/>
      <x v="7"/>
      <x v="139"/>
      <x/>
      <x/>
      <x/>
    </i>
    <i>
      <x v="274"/>
      <x v="8"/>
      <x/>
      <x v="10"/>
      <x v="11"/>
      <x v="29"/>
      <x v="53"/>
      <x v="8"/>
      <x/>
      <x/>
      <x/>
    </i>
    <i>
      <x v="275"/>
      <x v="8"/>
      <x/>
      <x v="10"/>
      <x v="2"/>
      <x v="32"/>
      <x v="22"/>
      <x v="24"/>
      <x/>
      <x/>
      <x/>
    </i>
    <i>
      <x v="276"/>
      <x v="8"/>
      <x/>
      <x v="10"/>
      <x v="2"/>
      <x v="32"/>
      <x v="22"/>
      <x v="24"/>
      <x/>
      <x/>
      <x/>
    </i>
    <i>
      <x v="277"/>
      <x v="8"/>
      <x/>
      <x v="10"/>
      <x v="2"/>
      <x v="32"/>
      <x v="22"/>
      <x v="24"/>
      <x/>
      <x/>
      <x/>
    </i>
    <i>
      <x v="278"/>
      <x v="8"/>
      <x v="4"/>
      <x v="14"/>
      <x v="16"/>
      <x v="44"/>
      <x v="73"/>
      <x v="144"/>
      <x v="20"/>
      <x v="7"/>
      <x v="3"/>
    </i>
    <i>
      <x v="279"/>
      <x v="8"/>
      <x/>
      <x v="10"/>
      <x v="2"/>
      <x v="32"/>
      <x v="22"/>
      <x v="24"/>
      <x/>
      <x/>
      <x/>
    </i>
    <i>
      <x v="280"/>
      <x v="8"/>
      <x/>
      <x v="10"/>
      <x v="2"/>
      <x v="32"/>
      <x v="22"/>
      <x v="24"/>
      <x/>
      <x/>
      <x/>
    </i>
    <i>
      <x v="281"/>
      <x v="8"/>
      <x/>
      <x v="10"/>
      <x v="2"/>
      <x v="32"/>
      <x v="22"/>
      <x v="24"/>
      <x/>
      <x/>
      <x/>
    </i>
    <i>
      <x v="282"/>
      <x v="8"/>
      <x/>
      <x v="10"/>
      <x v="2"/>
      <x v="32"/>
      <x v="22"/>
      <x v="24"/>
      <x/>
      <x/>
      <x/>
    </i>
    <i>
      <x v="283"/>
      <x v="8"/>
      <x/>
      <x v="10"/>
      <x v="2"/>
      <x v="32"/>
      <x v="22"/>
      <x v="24"/>
      <x/>
      <x/>
      <x/>
    </i>
    <i>
      <x v="284"/>
      <x v="8"/>
      <x/>
      <x v="10"/>
      <x v="2"/>
      <x v="32"/>
      <x v="22"/>
      <x v="24"/>
      <x/>
      <x/>
      <x/>
    </i>
    <i>
      <x v="285"/>
      <x v="8"/>
      <x/>
      <x v="10"/>
      <x v="2"/>
      <x v="32"/>
      <x v="22"/>
      <x v="24"/>
      <x/>
      <x/>
      <x/>
    </i>
    <i>
      <x v="286"/>
      <x v="8"/>
      <x/>
      <x v="10"/>
      <x v="2"/>
      <x v="36"/>
      <x v="17"/>
      <x v="130"/>
      <x v="17"/>
      <x/>
      <x/>
    </i>
    <i>
      <x v="287"/>
      <x v="8"/>
      <x/>
      <x v="10"/>
      <x v="2"/>
      <x v="36"/>
      <x v="17"/>
      <x v="130"/>
      <x v="17"/>
      <x/>
      <x/>
    </i>
    <i>
      <x v="288"/>
      <x v="8"/>
      <x/>
      <x v="10"/>
      <x v="2"/>
      <x v="36"/>
      <x v="17"/>
      <x v="130"/>
      <x v="17"/>
      <x/>
      <x/>
    </i>
    <i>
      <x v="289"/>
      <x v="8"/>
      <x/>
      <x v="10"/>
      <x v="2"/>
      <x v="36"/>
      <x v="17"/>
      <x v="130"/>
      <x v="17"/>
      <x/>
      <x/>
    </i>
    <i>
      <x v="290"/>
      <x v="8"/>
      <x/>
      <x v="10"/>
      <x v="2"/>
      <x v="36"/>
      <x v="17"/>
      <x v="130"/>
      <x v="17"/>
      <x/>
      <x/>
    </i>
    <i>
      <x v="291"/>
      <x v="8"/>
      <x/>
      <x v="10"/>
      <x v="2"/>
      <x v="36"/>
      <x v="17"/>
      <x v="130"/>
      <x v="17"/>
      <x/>
      <x/>
    </i>
    <i>
      <x v="292"/>
      <x v="8"/>
      <x/>
      <x v="10"/>
      <x v="2"/>
      <x v="36"/>
      <x v="17"/>
      <x v="130"/>
      <x v="17"/>
      <x/>
      <x/>
    </i>
    <i>
      <x v="293"/>
      <x v="8"/>
      <x/>
      <x v="10"/>
      <x v="2"/>
      <x v="36"/>
      <x v="17"/>
      <x v="130"/>
      <x v="17"/>
      <x/>
      <x/>
    </i>
    <i>
      <x v="294"/>
      <x v="8"/>
      <x/>
      <x v="10"/>
      <x v="2"/>
      <x v="36"/>
      <x v="17"/>
      <x v="130"/>
      <x v="17"/>
      <x/>
      <x/>
    </i>
    <i>
      <x v="295"/>
      <x v="8"/>
      <x/>
      <x v="10"/>
      <x v="2"/>
      <x v="36"/>
      <x v="17"/>
      <x v="130"/>
      <x v="17"/>
      <x/>
      <x/>
    </i>
    <i>
      <x v="296"/>
      <x v="8"/>
      <x/>
      <x v="10"/>
      <x v="2"/>
      <x v="36"/>
      <x v="17"/>
      <x v="130"/>
      <x v="17"/>
      <x/>
      <x/>
    </i>
    <i>
      <x v="297"/>
      <x v="8"/>
      <x/>
      <x v="10"/>
      <x v="2"/>
      <x v="36"/>
      <x v="17"/>
      <x v="130"/>
      <x v="17"/>
      <x/>
      <x/>
    </i>
    <i>
      <x v="298"/>
      <x v="8"/>
      <x/>
      <x v="10"/>
      <x v="2"/>
      <x v="36"/>
      <x v="17"/>
      <x v="130"/>
      <x v="17"/>
      <x/>
      <x/>
    </i>
    <i>
      <x v="299"/>
      <x v="8"/>
      <x/>
      <x v="10"/>
      <x v="2"/>
      <x v="36"/>
      <x v="17"/>
      <x v="130"/>
      <x v="17"/>
      <x/>
      <x/>
    </i>
    <i>
      <x v="300"/>
      <x v="8"/>
      <x/>
      <x v="10"/>
      <x v="2"/>
      <x v="36"/>
      <x v="17"/>
      <x v="130"/>
      <x v="17"/>
      <x/>
      <x/>
    </i>
    <i>
      <x v="301"/>
      <x v="8"/>
      <x/>
      <x v="10"/>
      <x v="2"/>
      <x v="36"/>
      <x v="17"/>
      <x v="130"/>
      <x v="17"/>
      <x/>
      <x/>
    </i>
    <i>
      <x v="302"/>
      <x v="8"/>
      <x/>
      <x v="10"/>
      <x v="2"/>
      <x v="36"/>
      <x v="17"/>
      <x v="130"/>
      <x v="17"/>
      <x/>
      <x/>
    </i>
    <i>
      <x v="303"/>
      <x v="8"/>
      <x/>
      <x v="10"/>
      <x v="2"/>
      <x v="36"/>
      <x v="17"/>
      <x v="130"/>
      <x v="17"/>
      <x/>
      <x/>
    </i>
    <i>
      <x v="304"/>
      <x v="8"/>
      <x/>
      <x v="10"/>
      <x v="2"/>
      <x v="36"/>
      <x v="17"/>
      <x v="130"/>
      <x v="17"/>
      <x/>
      <x/>
    </i>
    <i>
      <x v="305"/>
      <x v="8"/>
      <x/>
      <x v="10"/>
      <x v="2"/>
      <x v="36"/>
      <x v="17"/>
      <x v="130"/>
      <x v="17"/>
      <x/>
      <x/>
    </i>
    <i>
      <x v="306"/>
      <x v="8"/>
      <x/>
      <x v="10"/>
      <x v="2"/>
      <x v="36"/>
      <x v="17"/>
      <x v="130"/>
      <x v="17"/>
      <x/>
      <x/>
    </i>
    <i>
      <x v="307"/>
      <x v="8"/>
      <x/>
      <x v="10"/>
      <x v="2"/>
      <x v="36"/>
      <x v="17"/>
      <x v="130"/>
      <x v="17"/>
      <x/>
      <x/>
    </i>
    <i>
      <x v="308"/>
      <x v="8"/>
      <x/>
      <x v="10"/>
      <x v="2"/>
      <x v="36"/>
      <x v="17"/>
      <x v="130"/>
      <x v="17"/>
      <x/>
      <x/>
    </i>
    <i>
      <x v="309"/>
      <x v="8"/>
      <x/>
      <x v="10"/>
      <x v="2"/>
      <x v="36"/>
      <x v="17"/>
      <x v="130"/>
      <x v="17"/>
      <x/>
      <x/>
    </i>
    <i>
      <x v="310"/>
      <x/>
      <x/>
      <x v="10"/>
      <x v="11"/>
      <x v="17"/>
      <x v="33"/>
      <x v="37"/>
      <x/>
      <x/>
      <x/>
    </i>
    <i r="1">
      <x v="7"/>
      <x/>
      <x v="10"/>
      <x v="11"/>
      <x v="17"/>
      <x v="33"/>
      <x v="37"/>
      <x/>
      <x/>
      <x/>
    </i>
    <i r="1">
      <x v="8"/>
      <x/>
      <x v="10"/>
      <x v="11"/>
      <x v="17"/>
      <x v="33"/>
      <x v="37"/>
      <x/>
      <x/>
      <x/>
    </i>
    <i r="1">
      <x v="9"/>
      <x/>
      <x v="10"/>
      <x v="11"/>
      <x v="17"/>
      <x v="33"/>
      <x v="37"/>
      <x/>
      <x/>
      <x/>
    </i>
    <i>
      <x v="311"/>
      <x v="8"/>
      <x/>
      <x v="10"/>
      <x v="2"/>
      <x v="32"/>
      <x v="19"/>
      <x v="19"/>
      <x/>
      <x/>
      <x/>
    </i>
    <i>
      <x v="312"/>
      <x v="8"/>
      <x/>
      <x v="10"/>
      <x v="2"/>
      <x v="32"/>
      <x v="22"/>
      <x v="24"/>
      <x/>
      <x/>
      <x/>
    </i>
    <i>
      <x v="313"/>
      <x v="8"/>
      <x/>
      <x v="10"/>
      <x v="2"/>
      <x v="32"/>
      <x v="22"/>
      <x v="24"/>
      <x/>
      <x/>
      <x/>
    </i>
    <i>
      <x v="314"/>
      <x v="8"/>
      <x/>
      <x v="10"/>
      <x v="2"/>
      <x v="32"/>
      <x v="22"/>
      <x v="24"/>
      <x/>
      <x/>
      <x/>
    </i>
    <i>
      <x v="315"/>
      <x v="8"/>
      <x v="4"/>
      <x v="14"/>
      <x v="16"/>
      <x v="44"/>
      <x v="73"/>
      <x v="144"/>
      <x v="20"/>
      <x v="7"/>
      <x v="3"/>
    </i>
    <i>
      <x v="316"/>
      <x v="8"/>
      <x/>
      <x v="10"/>
      <x v="2"/>
      <x v="32"/>
      <x v="22"/>
      <x v="24"/>
      <x/>
      <x/>
      <x/>
    </i>
    <i>
      <x v="317"/>
      <x v="8"/>
      <x/>
      <x v="10"/>
      <x v="11"/>
      <x v="13"/>
      <x v="38"/>
      <x v="57"/>
      <x/>
      <x/>
      <x/>
    </i>
    <i>
      <x v="318"/>
      <x v="8"/>
      <x/>
      <x v="10"/>
      <x v="2"/>
      <x v="32"/>
      <x v="22"/>
      <x v="24"/>
      <x/>
      <x/>
      <x/>
    </i>
    <i>
      <x v="319"/>
      <x v="8"/>
      <x/>
      <x v="10"/>
      <x v="2"/>
      <x v="32"/>
      <x v="22"/>
      <x v="24"/>
      <x/>
      <x/>
      <x/>
    </i>
    <i>
      <x v="320"/>
      <x v="7"/>
      <x/>
      <x v="10"/>
      <x v="11"/>
      <x v="17"/>
      <x v="33"/>
      <x v="51"/>
      <x/>
      <x/>
      <x/>
    </i>
    <i r="1">
      <x v="8"/>
      <x/>
      <x v="10"/>
      <x v="11"/>
      <x v="17"/>
      <x v="33"/>
      <x v="51"/>
      <x/>
      <x/>
      <x/>
    </i>
    <i r="1">
      <x v="9"/>
      <x/>
      <x v="10"/>
      <x v="11"/>
      <x v="17"/>
      <x v="33"/>
      <x v="51"/>
      <x/>
      <x/>
      <x/>
    </i>
    <i>
      <x v="321"/>
      <x v="8"/>
      <x/>
      <x v="10"/>
      <x v="2"/>
      <x v="32"/>
      <x v="22"/>
      <x v="24"/>
      <x/>
      <x/>
      <x/>
    </i>
    <i>
      <x v="322"/>
      <x v="8"/>
      <x/>
      <x v="10"/>
      <x v="11"/>
      <x v="31"/>
      <x v="48"/>
      <x v="5"/>
      <x/>
      <x/>
      <x/>
    </i>
    <i>
      <x v="323"/>
      <x v="8"/>
      <x/>
      <x v="1"/>
      <x v="3"/>
      <x v="6"/>
      <x v="1"/>
      <x v="136"/>
      <x/>
      <x/>
      <x/>
    </i>
    <i>
      <x v="324"/>
      <x v="7"/>
      <x/>
      <x v="10"/>
      <x v="11"/>
      <x v="29"/>
      <x v="53"/>
      <x v="8"/>
      <x/>
      <x/>
      <x/>
    </i>
    <i r="1">
      <x v="8"/>
      <x/>
      <x v="10"/>
      <x v="11"/>
      <x v="29"/>
      <x v="53"/>
      <x v="8"/>
      <x/>
      <x/>
      <x/>
    </i>
    <i r="1">
      <x v="9"/>
      <x/>
      <x v="10"/>
      <x v="11"/>
      <x v="29"/>
      <x v="53"/>
      <x v="8"/>
      <x/>
      <x/>
      <x/>
    </i>
    <i>
      <x v="325"/>
      <x v="8"/>
      <x/>
      <x v="10"/>
      <x v="2"/>
      <x v="36"/>
      <x v="17"/>
      <x v="13"/>
      <x/>
      <x/>
      <x/>
    </i>
    <i>
      <x v="326"/>
      <x v="8"/>
      <x/>
      <x v="5"/>
      <x v="10"/>
      <x v="20"/>
      <x v="65"/>
      <x/>
      <x/>
      <x/>
      <x/>
    </i>
    <i>
      <x v="327"/>
      <x v="8"/>
      <x/>
      <x v="5"/>
      <x v="10"/>
      <x v="20"/>
      <x v="65"/>
      <x/>
      <x/>
      <x/>
      <x/>
    </i>
    <i>
      <x v="328"/>
      <x v="8"/>
      <x/>
      <x v="10"/>
      <x v="2"/>
      <x v="32"/>
      <x v="22"/>
      <x v="24"/>
      <x/>
      <x/>
      <x/>
    </i>
    <i>
      <x v="329"/>
      <x v="8"/>
      <x/>
      <x v="10"/>
      <x v="4"/>
      <x v="24"/>
      <x v="49"/>
      <x v="75"/>
      <x/>
      <x/>
      <x/>
    </i>
    <i>
      <x v="330"/>
      <x v="8"/>
      <x/>
      <x v="10"/>
      <x v="2"/>
      <x v="32"/>
      <x v="22"/>
      <x v="24"/>
      <x/>
      <x/>
      <x/>
    </i>
    <i>
      <x v="331"/>
      <x v="8"/>
      <x/>
      <x v="10"/>
      <x v="2"/>
      <x v="32"/>
      <x v="22"/>
      <x v="24"/>
      <x/>
      <x/>
      <x/>
    </i>
    <i>
      <x v="332"/>
      <x v="8"/>
      <x/>
      <x v="10"/>
      <x v="2"/>
      <x v="32"/>
      <x v="22"/>
      <x v="24"/>
      <x/>
      <x/>
      <x/>
    </i>
    <i>
      <x v="333"/>
      <x v="8"/>
      <x/>
      <x v="10"/>
      <x v="2"/>
      <x v="32"/>
      <x v="22"/>
      <x v="24"/>
      <x/>
      <x/>
      <x/>
    </i>
    <i>
      <x v="334"/>
      <x v="8"/>
      <x/>
      <x v="10"/>
      <x v="2"/>
      <x v="32"/>
      <x v="56"/>
      <x v="102"/>
      <x v="13"/>
      <x/>
      <x/>
    </i>
    <i>
      <x v="335"/>
      <x v="7"/>
      <x/>
      <x v="10"/>
      <x v="11"/>
      <x v="17"/>
      <x v="33"/>
      <x v="95"/>
      <x/>
      <x/>
      <x/>
    </i>
    <i r="1">
      <x v="8"/>
      <x/>
      <x v="10"/>
      <x v="11"/>
      <x v="17"/>
      <x v="33"/>
      <x v="95"/>
      <x/>
      <x/>
      <x/>
    </i>
    <i r="1">
      <x v="9"/>
      <x/>
      <x v="10"/>
      <x v="11"/>
      <x v="17"/>
      <x v="33"/>
      <x v="95"/>
      <x/>
      <x/>
      <x/>
    </i>
    <i>
      <x v="336"/>
      <x v="8"/>
      <x/>
      <x v="10"/>
      <x v="11"/>
      <x v="19"/>
      <x v="42"/>
      <x v="65"/>
      <x/>
      <x/>
      <x/>
    </i>
    <i>
      <x v="337"/>
      <x v="7"/>
      <x/>
      <x v="10"/>
      <x v="11"/>
      <x v="17"/>
      <x v="33"/>
      <x v="43"/>
      <x/>
      <x/>
      <x/>
    </i>
    <i r="1">
      <x v="8"/>
      <x/>
      <x v="10"/>
      <x v="11"/>
      <x v="17"/>
      <x v="33"/>
      <x v="43"/>
      <x/>
      <x/>
      <x/>
    </i>
    <i r="1">
      <x v="9"/>
      <x/>
      <x v="10"/>
      <x v="11"/>
      <x v="17"/>
      <x v="33"/>
      <x v="43"/>
      <x/>
      <x/>
      <x/>
    </i>
    <i>
      <x v="338"/>
      <x/>
      <x/>
      <x v="10"/>
      <x v="11"/>
      <x v="17"/>
      <x v="33"/>
      <x v="43"/>
      <x/>
      <x/>
      <x/>
    </i>
    <i r="1">
      <x v="7"/>
      <x/>
      <x v="10"/>
      <x v="11"/>
      <x v="17"/>
      <x v="33"/>
      <x v="43"/>
      <x/>
      <x/>
      <x/>
    </i>
    <i r="1">
      <x v="8"/>
      <x/>
      <x v="10"/>
      <x v="11"/>
      <x v="17"/>
      <x v="33"/>
      <x v="43"/>
      <x/>
      <x/>
      <x/>
    </i>
    <i r="1">
      <x v="9"/>
      <x/>
      <x v="10"/>
      <x v="11"/>
      <x v="17"/>
      <x v="33"/>
      <x v="43"/>
      <x/>
      <x/>
      <x/>
    </i>
    <i>
      <x v="339"/>
      <x v="8"/>
      <x/>
      <x v="1"/>
      <x v="3"/>
      <x v="6"/>
      <x v="1"/>
      <x v="136"/>
      <x/>
      <x/>
      <x/>
    </i>
    <i>
      <x v="340"/>
      <x v="7"/>
      <x/>
      <x v="10"/>
      <x v="9"/>
      <x v="9"/>
      <x v="24"/>
      <x v="27"/>
      <x/>
      <x/>
      <x/>
    </i>
    <i r="1">
      <x v="8"/>
      <x/>
      <x v="10"/>
      <x v="9"/>
      <x v="9"/>
      <x v="24"/>
      <x v="27"/>
      <x/>
      <x/>
      <x/>
    </i>
    <i r="1">
      <x v="9"/>
      <x/>
      <x v="10"/>
      <x v="9"/>
      <x v="9"/>
      <x v="24"/>
      <x v="27"/>
      <x/>
      <x/>
      <x/>
    </i>
    <i>
      <x v="341"/>
      <x v="7"/>
      <x/>
      <x v="10"/>
      <x v="11"/>
      <x v="17"/>
      <x v="33"/>
      <x v="34"/>
      <x/>
      <x/>
      <x/>
    </i>
    <i r="1">
      <x v="8"/>
      <x/>
      <x v="10"/>
      <x v="11"/>
      <x v="17"/>
      <x v="33"/>
      <x v="34"/>
      <x/>
      <x/>
      <x/>
    </i>
    <i r="1">
      <x v="9"/>
      <x/>
      <x v="10"/>
      <x v="11"/>
      <x v="17"/>
      <x v="33"/>
      <x v="34"/>
      <x/>
      <x/>
      <x/>
    </i>
    <i>
      <x v="342"/>
      <x v="8"/>
      <x/>
      <x v="10"/>
      <x v="11"/>
      <x v="42"/>
      <x v="72"/>
      <x v="132"/>
      <x/>
      <x/>
      <x/>
    </i>
    <i>
      <x v="343"/>
      <x v="8"/>
      <x/>
      <x v="10"/>
      <x v="4"/>
      <x v="24"/>
      <x v="49"/>
      <x v="75"/>
      <x/>
      <x/>
      <x/>
    </i>
    <i>
      <x v="344"/>
      <x/>
      <x/>
      <x v="10"/>
      <x v="11"/>
      <x v="17"/>
      <x v="33"/>
      <x v="47"/>
      <x v="7"/>
      <x/>
      <x/>
    </i>
    <i r="1">
      <x v="7"/>
      <x/>
      <x v="10"/>
      <x v="11"/>
      <x v="17"/>
      <x v="33"/>
      <x v="47"/>
      <x v="7"/>
      <x/>
      <x/>
    </i>
    <i r="1">
      <x v="8"/>
      <x/>
      <x v="10"/>
      <x v="11"/>
      <x v="17"/>
      <x v="33"/>
      <x v="47"/>
      <x v="7"/>
      <x/>
      <x/>
    </i>
    <i r="1">
      <x v="9"/>
      <x/>
      <x v="10"/>
      <x v="11"/>
      <x v="17"/>
      <x v="33"/>
      <x v="47"/>
      <x v="7"/>
      <x/>
      <x/>
    </i>
    <i>
      <x v="345"/>
      <x v="8"/>
      <x/>
      <x v="10"/>
      <x v="11"/>
      <x v="19"/>
      <x v="42"/>
      <x v="65"/>
      <x/>
      <x/>
      <x/>
    </i>
    <i>
      <x v="346"/>
      <x v="8"/>
      <x/>
      <x v="10"/>
      <x v="11"/>
      <x v="13"/>
      <x v="32"/>
      <x v="127"/>
      <x/>
      <x/>
      <x/>
    </i>
    <i>
      <x v="347"/>
      <x v="8"/>
      <x/>
      <x v="3"/>
      <x/>
      <x/>
      <x/>
      <x/>
      <x/>
      <x/>
      <x/>
    </i>
    <i>
      <x v="348"/>
      <x v="8"/>
      <x/>
      <x v="10"/>
      <x v="11"/>
      <x v="42"/>
      <x v="72"/>
      <x v="132"/>
      <x/>
      <x/>
      <x/>
    </i>
    <i>
      <x v="349"/>
      <x v="8"/>
      <x/>
      <x v="10"/>
      <x v="11"/>
      <x v="42"/>
      <x v="72"/>
      <x v="132"/>
      <x/>
      <x/>
      <x/>
    </i>
    <i>
      <x v="350"/>
      <x v="8"/>
      <x/>
      <x v="10"/>
      <x v="11"/>
      <x v="42"/>
      <x v="72"/>
      <x v="132"/>
      <x/>
      <x/>
      <x/>
    </i>
    <i>
      <x v="351"/>
      <x v="8"/>
      <x/>
      <x v="10"/>
      <x v="11"/>
      <x v="42"/>
      <x v="72"/>
      <x v="132"/>
      <x/>
      <x/>
      <x/>
    </i>
    <i>
      <x v="352"/>
      <x v="8"/>
      <x/>
      <x v="10"/>
      <x v="4"/>
      <x v="7"/>
      <x v="14"/>
      <x v="1"/>
      <x/>
      <x/>
      <x/>
    </i>
    <i>
      <x v="353"/>
      <x v="8"/>
      <x/>
      <x v="10"/>
      <x v="2"/>
      <x v="38"/>
      <x v="64"/>
      <x v="120"/>
      <x/>
      <x/>
      <x/>
    </i>
    <i>
      <x v="354"/>
      <x v="8"/>
      <x/>
      <x v="10"/>
      <x v="2"/>
      <x v="38"/>
      <x v="64"/>
      <x v="120"/>
      <x/>
      <x/>
      <x/>
    </i>
    <i>
      <x v="355"/>
      <x v="8"/>
      <x/>
      <x v="10"/>
      <x v="2"/>
      <x v="38"/>
      <x v="64"/>
      <x v="120"/>
      <x/>
      <x/>
      <x/>
    </i>
    <i>
      <x v="356"/>
      <x v="8"/>
      <x/>
      <x v="10"/>
      <x v="2"/>
      <x v="38"/>
      <x v="64"/>
      <x v="120"/>
      <x/>
      <x/>
      <x/>
    </i>
    <i>
      <x v="357"/>
      <x v="8"/>
      <x/>
      <x v="10"/>
      <x v="2"/>
      <x v="36"/>
      <x v="62"/>
      <x v="107"/>
      <x v="14"/>
      <x v="5"/>
      <x/>
    </i>
    <i>
      <x v="358"/>
      <x v="8"/>
      <x/>
      <x v="10"/>
      <x v="4"/>
      <x v="24"/>
      <x v="49"/>
      <x v="75"/>
      <x/>
      <x/>
      <x/>
    </i>
    <i>
      <x v="359"/>
      <x v="8"/>
      <x v="4"/>
      <x v="14"/>
      <x v="16"/>
      <x v="44"/>
      <x v="73"/>
      <x v="144"/>
      <x v="20"/>
      <x v="7"/>
      <x v="3"/>
    </i>
    <i>
      <x v="360"/>
      <x v="8"/>
      <x v="4"/>
      <x v="14"/>
      <x v="16"/>
      <x v="44"/>
      <x v="73"/>
      <x v="144"/>
      <x v="20"/>
      <x v="7"/>
      <x v="3"/>
    </i>
    <i>
      <x v="361"/>
      <x v="8"/>
      <x v="4"/>
      <x v="14"/>
      <x v="16"/>
      <x v="44"/>
      <x v="73"/>
      <x v="144"/>
      <x v="20"/>
      <x v="7"/>
      <x v="3"/>
    </i>
    <i>
      <x v="362"/>
      <x v="8"/>
      <x v="4"/>
      <x v="14"/>
      <x v="16"/>
      <x v="44"/>
      <x v="73"/>
      <x v="144"/>
      <x v="20"/>
      <x v="7"/>
      <x v="3"/>
    </i>
    <i>
      <x v="363"/>
      <x v="8"/>
      <x/>
      <x v="10"/>
      <x v="11"/>
      <x v="19"/>
      <x v="42"/>
      <x v="65"/>
      <x/>
      <x/>
      <x/>
    </i>
    <i>
      <x v="364"/>
      <x v="8"/>
      <x/>
      <x v="10"/>
      <x v="11"/>
      <x v="19"/>
      <x v="42"/>
      <x v="65"/>
      <x/>
      <x/>
      <x/>
    </i>
    <i>
      <x v="365"/>
      <x v="8"/>
      <x/>
      <x v="10"/>
      <x v="2"/>
      <x v="11"/>
      <x v="26"/>
      <x v="30"/>
      <x/>
      <x/>
      <x/>
    </i>
    <i>
      <x v="366"/>
      <x v="8"/>
      <x/>
      <x v="10"/>
      <x v="4"/>
      <x v="7"/>
      <x v="23"/>
      <x v="26"/>
      <x/>
      <x/>
      <x/>
    </i>
    <i>
      <x v="367"/>
      <x v="8"/>
      <x/>
      <x v="10"/>
      <x v="4"/>
      <x v="7"/>
      <x v="23"/>
      <x v="26"/>
      <x/>
      <x/>
      <x/>
    </i>
    <i>
      <x v="368"/>
      <x v="8"/>
      <x/>
      <x v="10"/>
      <x v="4"/>
      <x v="7"/>
      <x v="69"/>
      <x/>
      <x/>
      <x/>
      <x/>
    </i>
    <i>
      <x v="369"/>
      <x v="8"/>
      <x v="4"/>
      <x v="14"/>
      <x v="16"/>
      <x v="44"/>
      <x v="73"/>
      <x v="144"/>
      <x v="20"/>
      <x v="7"/>
      <x v="3"/>
    </i>
    <i>
      <x v="370"/>
      <x v="8"/>
      <x/>
      <x v="10"/>
      <x v="11"/>
      <x v="42"/>
      <x v="72"/>
      <x v="132"/>
      <x/>
      <x/>
      <x/>
    </i>
    <i>
      <x v="371"/>
      <x v="8"/>
      <x/>
      <x v="10"/>
      <x v="11"/>
      <x v="42"/>
      <x v="72"/>
      <x v="132"/>
      <x/>
      <x/>
      <x/>
    </i>
    <i>
      <x v="372"/>
      <x v="8"/>
      <x/>
      <x v="10"/>
      <x v="11"/>
      <x v="42"/>
      <x v="72"/>
      <x v="132"/>
      <x/>
      <x/>
      <x/>
    </i>
    <i>
      <x v="373"/>
      <x v="8"/>
      <x v="4"/>
      <x v="14"/>
      <x v="16"/>
      <x v="44"/>
      <x v="73"/>
      <x v="144"/>
      <x v="20"/>
      <x v="7"/>
      <x v="3"/>
    </i>
    <i>
      <x v="374"/>
      <x v="8"/>
      <x v="4"/>
      <x v="14"/>
      <x v="16"/>
      <x v="44"/>
      <x v="73"/>
      <x v="144"/>
      <x v="20"/>
      <x v="7"/>
      <x v="3"/>
    </i>
    <i>
      <x v="375"/>
      <x v="8"/>
      <x v="4"/>
      <x v="14"/>
      <x v="16"/>
      <x v="44"/>
      <x v="73"/>
      <x v="144"/>
      <x v="20"/>
      <x v="7"/>
      <x v="3"/>
    </i>
    <i>
      <x v="376"/>
      <x v="8"/>
      <x v="4"/>
      <x v="14"/>
      <x v="16"/>
      <x v="44"/>
      <x v="73"/>
      <x v="144"/>
      <x v="20"/>
      <x v="7"/>
      <x v="3"/>
    </i>
    <i>
      <x v="377"/>
      <x v="8"/>
      <x/>
      <x v="10"/>
      <x v="2"/>
      <x v="32"/>
      <x v="22"/>
      <x v="24"/>
      <x/>
      <x/>
      <x/>
    </i>
    <i>
      <x v="378"/>
      <x v="8"/>
      <x/>
      <x v="10"/>
      <x v="2"/>
      <x v="36"/>
      <x v="17"/>
      <x v="13"/>
      <x/>
      <x/>
      <x/>
    </i>
    <i>
      <x v="379"/>
      <x v="8"/>
      <x/>
      <x v="10"/>
      <x v="2"/>
      <x v="32"/>
      <x v="20"/>
      <x v="7"/>
      <x/>
      <x/>
      <x/>
    </i>
    <i>
      <x v="380"/>
      <x v="8"/>
      <x/>
      <x v="10"/>
      <x v="2"/>
      <x v="32"/>
      <x v="20"/>
      <x v="7"/>
      <x/>
      <x/>
      <x/>
    </i>
    <i>
      <x v="381"/>
      <x v="8"/>
      <x/>
      <x v="10"/>
      <x v="2"/>
      <x v="32"/>
      <x v="20"/>
      <x v="7"/>
      <x/>
      <x/>
      <x/>
    </i>
    <i>
      <x v="382"/>
      <x v="8"/>
      <x/>
      <x v="10"/>
      <x v="2"/>
      <x v="32"/>
      <x v="22"/>
      <x v="24"/>
      <x/>
      <x/>
      <x/>
    </i>
    <i>
      <x v="383"/>
      <x/>
      <x/>
      <x v="10"/>
      <x v="11"/>
      <x v="17"/>
      <x v="33"/>
      <x v="51"/>
      <x/>
      <x/>
      <x/>
    </i>
    <i r="1">
      <x v="7"/>
      <x/>
      <x v="10"/>
      <x v="11"/>
      <x v="17"/>
      <x v="33"/>
      <x v="51"/>
      <x/>
      <x/>
      <x/>
    </i>
    <i r="1">
      <x v="8"/>
      <x/>
      <x v="10"/>
      <x v="11"/>
      <x v="17"/>
      <x v="33"/>
      <x v="51"/>
      <x/>
      <x/>
      <x/>
    </i>
    <i r="1">
      <x v="9"/>
      <x/>
      <x v="10"/>
      <x v="11"/>
      <x v="17"/>
      <x v="33"/>
      <x v="51"/>
      <x/>
      <x/>
      <x/>
    </i>
    <i>
      <x v="384"/>
      <x v="8"/>
      <x/>
      <x v="10"/>
      <x v="11"/>
      <x v="17"/>
      <x v="33"/>
      <x v="63"/>
      <x/>
      <x/>
      <x/>
    </i>
    <i>
      <x v="385"/>
      <x v="7"/>
      <x/>
      <x v="10"/>
      <x v="11"/>
      <x v="17"/>
      <x v="33"/>
      <x v="51"/>
      <x/>
      <x/>
      <x/>
    </i>
    <i r="1">
      <x v="8"/>
      <x/>
      <x v="10"/>
      <x v="11"/>
      <x v="17"/>
      <x v="33"/>
      <x v="51"/>
      <x/>
      <x/>
      <x/>
    </i>
    <i r="1">
      <x v="9"/>
      <x/>
      <x v="10"/>
      <x v="11"/>
      <x v="17"/>
      <x v="33"/>
      <x v="51"/>
      <x/>
      <x/>
      <x/>
    </i>
    <i>
      <x v="386"/>
      <x v="7"/>
      <x/>
      <x v="10"/>
      <x v="11"/>
      <x v="17"/>
      <x v="33"/>
      <x v="51"/>
      <x/>
      <x/>
      <x/>
    </i>
    <i r="1">
      <x v="8"/>
      <x/>
      <x v="10"/>
      <x v="11"/>
      <x v="17"/>
      <x v="33"/>
      <x v="51"/>
      <x/>
      <x/>
      <x/>
    </i>
    <i r="1">
      <x v="9"/>
      <x/>
      <x v="10"/>
      <x v="11"/>
      <x v="17"/>
      <x v="33"/>
      <x v="51"/>
      <x/>
      <x/>
      <x/>
    </i>
    <i>
      <x v="387"/>
      <x v="8"/>
      <x/>
      <x v="10"/>
      <x v="11"/>
      <x v="17"/>
      <x v="33"/>
      <x v="51"/>
      <x/>
      <x/>
      <x/>
    </i>
    <i>
      <x v="388"/>
      <x v="8"/>
      <x/>
      <x v="10"/>
      <x v="11"/>
      <x v="17"/>
      <x v="33"/>
      <x v="51"/>
      <x/>
      <x/>
      <x/>
    </i>
    <i>
      <x v="389"/>
      <x v="7"/>
      <x/>
      <x v="10"/>
      <x v="11"/>
      <x v="17"/>
      <x v="33"/>
      <x v="51"/>
      <x/>
      <x/>
      <x/>
    </i>
    <i r="1">
      <x v="8"/>
      <x/>
      <x v="10"/>
      <x v="11"/>
      <x v="17"/>
      <x v="33"/>
      <x v="51"/>
      <x/>
      <x/>
      <x/>
    </i>
    <i r="1">
      <x v="9"/>
      <x/>
      <x v="10"/>
      <x v="11"/>
      <x v="17"/>
      <x v="33"/>
      <x v="51"/>
      <x/>
      <x/>
      <x/>
    </i>
    <i>
      <x v="390"/>
      <x v="7"/>
      <x/>
      <x v="10"/>
      <x v="11"/>
      <x v="17"/>
      <x v="33"/>
      <x v="51"/>
      <x/>
      <x/>
      <x/>
    </i>
    <i r="1">
      <x v="8"/>
      <x/>
      <x v="10"/>
      <x v="11"/>
      <x v="17"/>
      <x v="33"/>
      <x v="51"/>
      <x/>
      <x/>
      <x/>
    </i>
    <i r="1">
      <x v="9"/>
      <x/>
      <x v="10"/>
      <x v="11"/>
      <x v="17"/>
      <x v="33"/>
      <x v="51"/>
      <x/>
      <x/>
      <x/>
    </i>
    <i>
      <x v="391"/>
      <x v="8"/>
      <x/>
      <x v="10"/>
      <x v="11"/>
      <x v="17"/>
      <x v="33"/>
      <x v="51"/>
      <x/>
      <x/>
      <x/>
    </i>
    <i>
      <x v="392"/>
      <x v="4"/>
      <x/>
      <x v="10"/>
      <x v="9"/>
      <x v="9"/>
      <x v="24"/>
      <x v="27"/>
      <x/>
      <x/>
      <x/>
    </i>
    <i r="1">
      <x v="7"/>
      <x/>
      <x v="10"/>
      <x v="9"/>
      <x v="9"/>
      <x v="24"/>
      <x v="27"/>
      <x/>
      <x/>
      <x/>
    </i>
    <i r="1">
      <x v="8"/>
      <x/>
      <x v="10"/>
      <x v="9"/>
      <x v="9"/>
      <x v="24"/>
      <x v="27"/>
      <x/>
      <x/>
      <x/>
    </i>
    <i r="1">
      <x v="9"/>
      <x/>
      <x v="10"/>
      <x v="9"/>
      <x v="9"/>
      <x v="24"/>
      <x v="27"/>
      <x/>
      <x/>
      <x/>
    </i>
    <i>
      <x v="393"/>
      <x/>
      <x/>
      <x v="10"/>
      <x v="11"/>
      <x v="17"/>
      <x v="33"/>
      <x v="92"/>
      <x/>
      <x/>
      <x/>
    </i>
    <i r="1">
      <x v="7"/>
      <x/>
      <x v="10"/>
      <x v="11"/>
      <x v="17"/>
      <x v="33"/>
      <x v="92"/>
      <x/>
      <x/>
      <x/>
    </i>
    <i r="1">
      <x v="8"/>
      <x/>
      <x v="10"/>
      <x v="11"/>
      <x v="17"/>
      <x v="33"/>
      <x v="92"/>
      <x/>
      <x/>
      <x/>
    </i>
    <i r="1">
      <x v="9"/>
      <x/>
      <x v="10"/>
      <x v="11"/>
      <x v="17"/>
      <x v="33"/>
      <x v="92"/>
      <x/>
      <x/>
      <x/>
    </i>
    <i>
      <x v="394"/>
      <x v="8"/>
      <x/>
      <x v="10"/>
      <x v="4"/>
      <x v="7"/>
      <x v="23"/>
      <x v="101"/>
      <x/>
      <x/>
      <x/>
    </i>
    <i>
      <x v="395"/>
      <x v="8"/>
      <x/>
      <x v="10"/>
      <x v="4"/>
      <x v="8"/>
      <x/>
      <x/>
      <x/>
      <x/>
      <x/>
    </i>
    <i>
      <x v="396"/>
      <x v="8"/>
      <x/>
      <x v="10"/>
      <x v="6"/>
      <x v="15"/>
      <x v="31"/>
      <x v="41"/>
      <x/>
      <x/>
      <x/>
    </i>
    <i>
      <x v="397"/>
      <x v="8"/>
      <x/>
      <x v="10"/>
      <x v="11"/>
      <x v="17"/>
      <x v="33"/>
      <x v="51"/>
      <x/>
      <x/>
      <x/>
    </i>
    <i>
      <x v="398"/>
      <x v="8"/>
      <x/>
      <x v="10"/>
      <x v="2"/>
      <x v="32"/>
      <x v="22"/>
      <x v="24"/>
      <x/>
      <x/>
      <x/>
    </i>
    <i>
      <x v="399"/>
      <x v="8"/>
      <x/>
      <x v="10"/>
      <x v="2"/>
      <x v="32"/>
      <x v="22"/>
      <x v="24"/>
      <x/>
      <x/>
      <x/>
    </i>
    <i>
      <x v="400"/>
      <x v="8"/>
      <x/>
      <x v="10"/>
      <x v="9"/>
      <x v="9"/>
      <x v="24"/>
      <x v="27"/>
      <x/>
      <x/>
      <x/>
    </i>
    <i>
      <x v="401"/>
      <x v="7"/>
      <x/>
      <x v="10"/>
      <x v="11"/>
      <x v="17"/>
      <x v="33"/>
      <x v="51"/>
      <x/>
      <x/>
      <x/>
    </i>
    <i r="1">
      <x v="8"/>
      <x/>
      <x v="10"/>
      <x v="11"/>
      <x v="17"/>
      <x v="33"/>
      <x v="51"/>
      <x/>
      <x/>
      <x/>
    </i>
    <i r="1">
      <x v="9"/>
      <x/>
      <x v="10"/>
      <x v="11"/>
      <x v="17"/>
      <x v="33"/>
      <x v="51"/>
      <x/>
      <x/>
      <x/>
    </i>
    <i>
      <x v="402"/>
      <x v="8"/>
      <x/>
      <x v="10"/>
      <x v="11"/>
      <x v="17"/>
      <x v="33"/>
      <x v="43"/>
      <x/>
      <x/>
      <x/>
    </i>
    <i>
      <x v="403"/>
      <x v="7"/>
      <x/>
      <x v="10"/>
      <x v="11"/>
      <x v="17"/>
      <x v="33"/>
      <x v="43"/>
      <x/>
      <x/>
      <x/>
    </i>
    <i r="1">
      <x v="8"/>
      <x/>
      <x v="10"/>
      <x v="11"/>
      <x v="17"/>
      <x v="33"/>
      <x v="43"/>
      <x/>
      <x/>
      <x/>
    </i>
    <i r="1">
      <x v="9"/>
      <x/>
      <x v="10"/>
      <x v="11"/>
      <x v="17"/>
      <x v="33"/>
      <x v="43"/>
      <x/>
      <x/>
      <x/>
    </i>
    <i>
      <x v="404"/>
      <x v="8"/>
      <x/>
      <x v="10"/>
      <x v="2"/>
      <x v="28"/>
      <x v="52"/>
      <x v="88"/>
      <x/>
      <x/>
      <x/>
    </i>
    <i>
      <x v="405"/>
      <x v="8"/>
      <x/>
      <x v="10"/>
      <x v="2"/>
      <x v="28"/>
      <x v="52"/>
      <x v="88"/>
      <x/>
      <x/>
      <x/>
    </i>
    <i>
      <x v="406"/>
      <x v="8"/>
      <x/>
      <x v="10"/>
      <x v="2"/>
      <x v="28"/>
      <x v="52"/>
      <x v="88"/>
      <x/>
      <x/>
      <x/>
    </i>
    <i>
      <x v="407"/>
      <x v="8"/>
      <x/>
      <x v="10"/>
      <x v="11"/>
      <x v="17"/>
      <x v="33"/>
      <x v="51"/>
      <x/>
      <x/>
      <x/>
    </i>
    <i>
      <x v="408"/>
      <x v="7"/>
      <x/>
      <x v="10"/>
      <x v="11"/>
      <x v="17"/>
      <x v="33"/>
      <x v="51"/>
      <x/>
      <x/>
      <x/>
    </i>
    <i r="1">
      <x v="8"/>
      <x/>
      <x v="10"/>
      <x v="11"/>
      <x v="17"/>
      <x v="33"/>
      <x v="51"/>
      <x/>
      <x/>
      <x/>
    </i>
    <i r="1">
      <x v="9"/>
      <x/>
      <x v="10"/>
      <x v="11"/>
      <x v="17"/>
      <x v="33"/>
      <x v="51"/>
      <x/>
      <x/>
      <x/>
    </i>
    <i>
      <x v="409"/>
      <x v="8"/>
      <x v="4"/>
      <x v="14"/>
      <x v="16"/>
      <x v="44"/>
      <x v="73"/>
      <x v="144"/>
      <x v="20"/>
      <x v="7"/>
      <x v="3"/>
    </i>
    <i>
      <x v="410"/>
      <x v="8"/>
      <x v="4"/>
      <x v="14"/>
      <x v="16"/>
      <x v="44"/>
      <x v="73"/>
      <x v="144"/>
      <x v="20"/>
      <x v="7"/>
      <x v="3"/>
    </i>
    <i>
      <x v="411"/>
      <x v="8"/>
      <x/>
      <x v="10"/>
      <x v="2"/>
      <x v="33"/>
      <x v="57"/>
      <x v="109"/>
      <x/>
      <x/>
      <x/>
    </i>
    <i>
      <x v="412"/>
      <x v="8"/>
      <x/>
      <x v="10"/>
      <x v="11"/>
      <x v="17"/>
      <x v="33"/>
      <x v="63"/>
      <x/>
      <x/>
      <x/>
    </i>
    <i>
      <x v="413"/>
      <x v="8"/>
      <x/>
      <x v="10"/>
      <x v="2"/>
      <x v="32"/>
      <x v="22"/>
      <x v="24"/>
      <x/>
      <x/>
      <x/>
    </i>
    <i>
      <x v="414"/>
      <x v="8"/>
      <x/>
      <x v="10"/>
      <x v="4"/>
      <x v="7"/>
      <x v="23"/>
      <x v="101"/>
      <x/>
      <x/>
      <x/>
    </i>
    <i>
      <x v="415"/>
      <x v="8"/>
      <x/>
      <x v="10"/>
      <x v="11"/>
      <x v="31"/>
      <x v="55"/>
      <x v="97"/>
      <x/>
      <x/>
      <x/>
    </i>
    <i>
      <x v="416"/>
      <x v="8"/>
      <x/>
      <x v="10"/>
      <x v="2"/>
      <x v="33"/>
      <x v="57"/>
      <x v="61"/>
      <x/>
      <x/>
      <x/>
    </i>
    <i>
      <x v="417"/>
      <x v="8"/>
      <x/>
      <x v="5"/>
      <x v="10"/>
      <x v="18"/>
      <x v="4"/>
      <x/>
      <x/>
      <x/>
      <x/>
    </i>
    <i>
      <x v="418"/>
      <x v="8"/>
      <x/>
      <x v="10"/>
      <x v="4"/>
      <x v="7"/>
      <x v="14"/>
      <x v="1"/>
      <x/>
      <x/>
      <x/>
    </i>
    <i>
      <x v="419"/>
      <x v="8"/>
      <x/>
      <x v="10"/>
      <x v="2"/>
      <x v="32"/>
      <x v="40"/>
      <x v="104"/>
      <x/>
      <x/>
      <x/>
    </i>
    <i>
      <x v="420"/>
      <x v="8"/>
      <x/>
      <x v="10"/>
      <x v="2"/>
      <x v="32"/>
      <x v="40"/>
      <x v="104"/>
      <x/>
      <x/>
      <x/>
    </i>
    <i>
      <x v="421"/>
      <x v="8"/>
      <x/>
      <x v="10"/>
      <x v="2"/>
      <x v="32"/>
      <x v="40"/>
      <x v="104"/>
      <x/>
      <x/>
      <x/>
    </i>
    <i>
      <x v="422"/>
      <x v="8"/>
      <x/>
      <x v="4"/>
      <x v="12"/>
      <x v="37"/>
      <x v="9"/>
      <x v="142"/>
      <x/>
      <x/>
      <x/>
    </i>
    <i>
      <x v="423"/>
      <x v="8"/>
      <x/>
      <x v="10"/>
      <x v="11"/>
      <x v="4"/>
      <x v="16"/>
      <x v="67"/>
      <x/>
      <x/>
      <x/>
    </i>
    <i>
      <x v="424"/>
      <x v="8"/>
      <x/>
      <x v="5"/>
      <x v="10"/>
      <x v="18"/>
      <x v="36"/>
      <x/>
      <x/>
      <x/>
      <x/>
    </i>
    <i>
      <x v="425"/>
      <x v="8"/>
      <x/>
      <x v="5"/>
      <x v="10"/>
      <x v="18"/>
      <x v="36"/>
      <x/>
      <x/>
      <x/>
      <x/>
    </i>
    <i>
      <x v="426"/>
      <x v="8"/>
      <x/>
      <x v="5"/>
      <x v="10"/>
      <x v="18"/>
      <x v="36"/>
      <x/>
      <x/>
      <x/>
      <x/>
    </i>
    <i>
      <x v="427"/>
      <x v="7"/>
      <x/>
      <x v="10"/>
      <x v="11"/>
      <x v="17"/>
      <x v="33"/>
      <x v="45"/>
      <x/>
      <x/>
      <x/>
    </i>
    <i r="1">
      <x v="8"/>
      <x/>
      <x v="10"/>
      <x v="11"/>
      <x v="17"/>
      <x v="33"/>
      <x v="45"/>
      <x/>
      <x/>
      <x/>
    </i>
    <i r="1">
      <x v="9"/>
      <x/>
      <x v="10"/>
      <x v="11"/>
      <x v="17"/>
      <x v="33"/>
      <x v="45"/>
      <x/>
      <x/>
      <x/>
    </i>
    <i>
      <x v="428"/>
      <x v="8"/>
      <x/>
      <x v="10"/>
      <x v="6"/>
      <x v="15"/>
      <x v="31"/>
      <x v="20"/>
      <x/>
      <x/>
      <x/>
    </i>
    <i>
      <x v="429"/>
      <x v="8"/>
      <x/>
      <x v="10"/>
      <x v="6"/>
      <x v="15"/>
      <x v="31"/>
      <x v="20"/>
      <x/>
      <x/>
      <x/>
    </i>
    <i>
      <x v="430"/>
      <x v="7"/>
      <x/>
      <x v="10"/>
      <x v="11"/>
      <x v="17"/>
      <x v="34"/>
      <x/>
      <x/>
      <x/>
      <x/>
    </i>
    <i r="1">
      <x v="8"/>
      <x/>
      <x v="10"/>
      <x v="11"/>
      <x v="17"/>
      <x v="34"/>
      <x/>
      <x/>
      <x/>
      <x/>
    </i>
    <i>
      <x v="431"/>
      <x v="7"/>
      <x/>
      <x v="10"/>
      <x v="9"/>
      <x v="9"/>
      <x v="24"/>
      <x v="27"/>
      <x/>
      <x/>
      <x/>
    </i>
    <i r="1">
      <x v="8"/>
      <x/>
      <x v="10"/>
      <x v="9"/>
      <x v="9"/>
      <x v="24"/>
      <x v="27"/>
      <x/>
      <x/>
      <x/>
    </i>
    <i r="1">
      <x v="9"/>
      <x/>
      <x v="10"/>
      <x v="9"/>
      <x v="9"/>
      <x v="24"/>
      <x v="27"/>
      <x/>
      <x/>
      <x/>
    </i>
    <i>
      <x v="432"/>
      <x v="8"/>
      <x v="3"/>
      <x v="6"/>
      <x v="8"/>
      <x/>
      <x/>
      <x/>
      <x/>
      <x/>
      <x/>
    </i>
    <i>
      <x v="433"/>
      <x v="8"/>
      <x v="3"/>
      <x v="6"/>
      <x v="8"/>
      <x/>
      <x/>
      <x/>
      <x/>
      <x/>
      <x/>
    </i>
    <i>
      <x v="434"/>
      <x v="8"/>
      <x v="3"/>
      <x v="6"/>
      <x v="8"/>
      <x/>
      <x/>
      <x/>
      <x/>
      <x/>
      <x/>
    </i>
    <i>
      <x v="435"/>
      <x v="1"/>
      <x v="3"/>
      <x v="6"/>
      <x v="8"/>
      <x/>
      <x/>
      <x/>
      <x/>
      <x/>
      <x/>
    </i>
    <i r="1">
      <x v="8"/>
      <x v="3"/>
      <x v="6"/>
      <x v="8"/>
      <x/>
      <x/>
      <x/>
      <x/>
      <x/>
      <x/>
    </i>
    <i>
      <x v="436"/>
      <x v="8"/>
      <x v="3"/>
      <x v="6"/>
      <x v="8"/>
      <x/>
      <x/>
      <x/>
      <x/>
      <x/>
      <x/>
    </i>
    <i>
      <x v="437"/>
      <x v="8"/>
      <x v="3"/>
      <x v="6"/>
      <x v="8"/>
      <x/>
      <x/>
      <x/>
      <x/>
      <x/>
      <x/>
    </i>
    <i>
      <x v="438"/>
      <x v="8"/>
      <x v="3"/>
      <x v="6"/>
      <x v="8"/>
      <x/>
      <x/>
      <x/>
      <x/>
      <x/>
      <x/>
    </i>
    <i>
      <x v="439"/>
      <x v="7"/>
      <x/>
      <x v="10"/>
      <x v="9"/>
      <x v="9"/>
      <x v="24"/>
      <x v="27"/>
      <x/>
      <x/>
      <x/>
    </i>
    <i r="1">
      <x v="8"/>
      <x/>
      <x v="10"/>
      <x v="9"/>
      <x v="9"/>
      <x v="24"/>
      <x v="27"/>
      <x/>
      <x/>
      <x/>
    </i>
    <i r="1">
      <x v="9"/>
      <x/>
      <x v="10"/>
      <x v="9"/>
      <x v="9"/>
      <x v="24"/>
      <x v="27"/>
      <x/>
      <x/>
      <x/>
    </i>
    <i>
      <x v="440"/>
      <x v="7"/>
      <x/>
      <x v="10"/>
      <x v="9"/>
      <x v="9"/>
      <x v="24"/>
      <x v="27"/>
      <x/>
      <x/>
      <x/>
    </i>
    <i r="1">
      <x v="8"/>
      <x/>
      <x v="10"/>
      <x v="9"/>
      <x v="9"/>
      <x v="24"/>
      <x v="27"/>
      <x/>
      <x/>
      <x/>
    </i>
    <i r="1">
      <x v="9"/>
      <x/>
      <x v="10"/>
      <x v="9"/>
      <x v="9"/>
      <x v="24"/>
      <x v="27"/>
      <x/>
      <x/>
      <x/>
    </i>
    <i>
      <x v="441"/>
      <x v="8"/>
      <x/>
      <x v="10"/>
      <x v="2"/>
      <x v="32"/>
      <x v="20"/>
      <x v="105"/>
      <x/>
      <x/>
      <x/>
    </i>
    <i>
      <x v="442"/>
      <x v="8"/>
      <x/>
      <x v="10"/>
      <x v="2"/>
      <x v="32"/>
      <x v="20"/>
      <x v="105"/>
      <x/>
      <x/>
      <x/>
    </i>
    <i>
      <x v="443"/>
      <x v="8"/>
      <x/>
      <x v="10"/>
      <x v="2"/>
      <x v="32"/>
      <x v="20"/>
      <x v="105"/>
      <x/>
      <x/>
      <x/>
    </i>
    <i>
      <x v="444"/>
      <x v="8"/>
      <x/>
      <x v="10"/>
      <x v="2"/>
      <x v="32"/>
      <x v="20"/>
      <x v="105"/>
      <x/>
      <x/>
      <x/>
    </i>
    <i>
      <x v="445"/>
      <x v="8"/>
      <x/>
      <x v="10"/>
      <x v="2"/>
      <x v="32"/>
      <x v="19"/>
      <x v="19"/>
      <x/>
      <x/>
      <x/>
    </i>
    <i>
      <x v="446"/>
      <x v="8"/>
      <x/>
      <x v="10"/>
      <x v="2"/>
      <x v="32"/>
      <x v="19"/>
      <x v="19"/>
      <x/>
      <x/>
      <x/>
    </i>
    <i>
      <x v="447"/>
      <x v="8"/>
      <x/>
      <x v="10"/>
      <x v="2"/>
      <x v="32"/>
      <x v="19"/>
      <x v="19"/>
      <x/>
      <x/>
      <x/>
    </i>
    <i>
      <x v="448"/>
      <x v="8"/>
      <x/>
      <x v="10"/>
      <x v="2"/>
      <x v="32"/>
      <x v="19"/>
      <x v="19"/>
      <x/>
      <x/>
      <x/>
    </i>
    <i>
      <x v="449"/>
      <x v="8"/>
      <x/>
      <x v="10"/>
      <x v="2"/>
      <x v="32"/>
      <x v="19"/>
      <x v="19"/>
      <x/>
      <x/>
      <x/>
    </i>
    <i>
      <x v="450"/>
      <x v="8"/>
      <x/>
      <x v="10"/>
      <x v="2"/>
      <x v="32"/>
      <x v="19"/>
      <x v="19"/>
      <x/>
      <x/>
      <x/>
    </i>
    <i>
      <x v="451"/>
      <x v="8"/>
      <x/>
      <x v="10"/>
      <x v="2"/>
      <x v="32"/>
      <x v="19"/>
      <x v="19"/>
      <x/>
      <x/>
      <x/>
    </i>
    <i>
      <x v="452"/>
      <x v="8"/>
      <x/>
      <x v="10"/>
      <x v="2"/>
      <x v="32"/>
      <x v="19"/>
      <x v="19"/>
      <x/>
      <x/>
      <x/>
    </i>
    <i>
      <x v="453"/>
      <x v="8"/>
      <x/>
      <x v="10"/>
      <x v="4"/>
      <x v="7"/>
      <x v="27"/>
      <x v="4"/>
      <x/>
      <x/>
      <x/>
    </i>
    <i>
      <x v="454"/>
      <x v="8"/>
      <x/>
      <x v="10"/>
      <x v="4"/>
      <x v="7"/>
      <x v="67"/>
      <x v="126"/>
      <x/>
      <x/>
      <x/>
    </i>
    <i>
      <x v="455"/>
      <x v="7"/>
      <x/>
      <x v="10"/>
      <x v="11"/>
      <x v="17"/>
      <x v="33"/>
      <x v="118"/>
      <x/>
      <x/>
      <x/>
    </i>
    <i r="1">
      <x v="8"/>
      <x/>
      <x v="10"/>
      <x v="11"/>
      <x v="17"/>
      <x v="33"/>
      <x v="118"/>
      <x/>
      <x/>
      <x/>
    </i>
    <i r="1">
      <x v="9"/>
      <x/>
      <x v="10"/>
      <x v="11"/>
      <x v="17"/>
      <x v="33"/>
      <x v="118"/>
      <x/>
      <x/>
      <x/>
    </i>
    <i>
      <x v="456"/>
      <x v="8"/>
      <x v="4"/>
      <x v="14"/>
      <x v="16"/>
      <x v="44"/>
      <x v="73"/>
      <x v="144"/>
      <x v="20"/>
      <x v="7"/>
      <x v="3"/>
    </i>
    <i>
      <x v="457"/>
      <x v="8"/>
      <x v="4"/>
      <x v="14"/>
      <x v="16"/>
      <x v="44"/>
      <x v="73"/>
      <x v="144"/>
      <x v="20"/>
      <x v="7"/>
      <x v="3"/>
    </i>
    <i>
      <x v="458"/>
      <x v="8"/>
      <x v="4"/>
      <x v="14"/>
      <x v="16"/>
      <x v="44"/>
      <x v="73"/>
      <x v="144"/>
      <x v="20"/>
      <x v="7"/>
      <x v="3"/>
    </i>
    <i>
      <x v="459"/>
      <x v="8"/>
      <x v="4"/>
      <x v="14"/>
      <x v="16"/>
      <x v="44"/>
      <x v="73"/>
      <x v="144"/>
      <x v="20"/>
      <x v="7"/>
      <x v="3"/>
    </i>
    <i>
      <x v="460"/>
      <x v="8"/>
      <x/>
      <x v="10"/>
      <x v="11"/>
      <x v="3"/>
      <x v="66"/>
      <x v="124"/>
      <x/>
      <x/>
      <x/>
    </i>
    <i>
      <x v="461"/>
      <x v="8"/>
      <x/>
      <x v="10"/>
      <x v="11"/>
      <x v="17"/>
      <x v="33"/>
      <x v="134"/>
      <x/>
      <x/>
      <x/>
    </i>
    <i>
      <x v="462"/>
      <x v="8"/>
      <x/>
      <x v="10"/>
      <x v="2"/>
      <x v="11"/>
      <x v="26"/>
      <x v="16"/>
      <x/>
      <x/>
      <x/>
    </i>
    <i>
      <x v="463"/>
      <x v="8"/>
      <x/>
      <x v="10"/>
      <x v="2"/>
      <x v="11"/>
      <x v="26"/>
      <x v="16"/>
      <x/>
      <x/>
      <x/>
    </i>
    <i>
      <x v="464"/>
      <x v="8"/>
      <x/>
      <x v="10"/>
      <x v="2"/>
      <x v="11"/>
      <x v="26"/>
      <x v="16"/>
      <x/>
      <x/>
      <x/>
    </i>
    <i>
      <x v="465"/>
      <x v="8"/>
      <x/>
      <x v="10"/>
      <x v="2"/>
      <x v="11"/>
      <x v="26"/>
      <x v="16"/>
      <x/>
      <x/>
      <x/>
    </i>
    <i>
      <x v="466"/>
      <x v="8"/>
      <x/>
      <x v="10"/>
      <x v="4"/>
      <x v="24"/>
      <x v="49"/>
      <x v="75"/>
      <x/>
      <x/>
      <x/>
    </i>
    <i>
      <x v="467"/>
      <x v="8"/>
      <x/>
      <x v="10"/>
      <x v="2"/>
      <x v="32"/>
      <x v="54"/>
      <x v="69"/>
      <x/>
      <x/>
      <x/>
    </i>
    <i>
      <x v="468"/>
      <x v="8"/>
      <x/>
      <x v="10"/>
      <x v="2"/>
      <x v="32"/>
      <x v="54"/>
      <x v="69"/>
      <x/>
      <x/>
      <x/>
    </i>
    <i>
      <x v="469"/>
      <x v="8"/>
      <x/>
      <x v="10"/>
      <x v="4"/>
      <x v="7"/>
      <x v="27"/>
      <x v="10"/>
      <x/>
      <x/>
      <x/>
    </i>
    <i>
      <x v="470"/>
      <x v="8"/>
      <x/>
      <x v="10"/>
      <x v="4"/>
      <x v="7"/>
      <x v="27"/>
      <x v="10"/>
      <x/>
      <x/>
      <x/>
    </i>
    <i>
      <x v="471"/>
      <x v="8"/>
      <x/>
      <x v="10"/>
      <x v="4"/>
      <x v="7"/>
      <x v="27"/>
      <x v="10"/>
      <x/>
      <x/>
      <x/>
    </i>
    <i>
      <x v="472"/>
      <x v="8"/>
      <x/>
      <x/>
      <x v="1"/>
      <x v="2"/>
      <x v="68"/>
      <x/>
      <x/>
      <x/>
      <x/>
    </i>
    <i>
      <x v="473"/>
      <x v="8"/>
      <x/>
      <x/>
      <x v="1"/>
      <x v="2"/>
      <x v="68"/>
      <x/>
      <x/>
      <x/>
      <x/>
    </i>
    <i>
      <x v="474"/>
      <x v="8"/>
      <x/>
      <x/>
      <x v="1"/>
      <x v="2"/>
      <x v="68"/>
      <x/>
      <x/>
      <x/>
      <x/>
    </i>
    <i>
      <x v="475"/>
      <x v="8"/>
      <x/>
      <x/>
      <x v="1"/>
      <x v="2"/>
      <x v="12"/>
      <x/>
      <x/>
      <x/>
      <x/>
    </i>
    <i>
      <x v="476"/>
      <x v="8"/>
      <x/>
      <x/>
      <x v="1"/>
      <x v="2"/>
      <x v="12"/>
      <x/>
      <x/>
      <x/>
      <x/>
    </i>
    <i>
      <x v="477"/>
      <x v="8"/>
      <x/>
      <x/>
      <x v="1"/>
      <x v="2"/>
      <x v="12"/>
      <x/>
      <x/>
      <x/>
      <x/>
    </i>
    <i>
      <x v="478"/>
      <x v="8"/>
      <x/>
      <x/>
      <x v="1"/>
      <x v="2"/>
      <x v="12"/>
      <x/>
      <x/>
      <x/>
      <x/>
    </i>
    <i>
      <x v="479"/>
      <x v="8"/>
      <x/>
      <x v="10"/>
      <x v="4"/>
      <x v="7"/>
      <x v="23"/>
      <x v="26"/>
      <x/>
      <x/>
      <x/>
    </i>
    <i>
      <x v="480"/>
      <x v="7"/>
      <x/>
      <x v="10"/>
      <x v="11"/>
      <x v="17"/>
      <x v="33"/>
      <x v="115"/>
      <x v="15"/>
      <x/>
      <x/>
    </i>
    <i r="1">
      <x v="8"/>
      <x/>
      <x v="10"/>
      <x v="11"/>
      <x v="17"/>
      <x v="33"/>
      <x v="115"/>
      <x v="15"/>
      <x/>
      <x/>
    </i>
    <i>
      <x v="481"/>
      <x v="7"/>
      <x/>
      <x v="10"/>
      <x v="11"/>
      <x v="17"/>
      <x v="33"/>
      <x v="51"/>
      <x/>
      <x/>
      <x/>
    </i>
    <i r="1">
      <x v="8"/>
      <x/>
      <x v="10"/>
      <x v="11"/>
      <x v="17"/>
      <x v="33"/>
      <x v="51"/>
      <x/>
      <x/>
      <x/>
    </i>
    <i>
      <x v="482"/>
      <x/>
      <x/>
      <x v="10"/>
      <x v="11"/>
      <x v="17"/>
      <x v="33"/>
      <x v="51"/>
      <x/>
      <x/>
      <x/>
    </i>
    <i r="1">
      <x v="7"/>
      <x/>
      <x v="10"/>
      <x v="11"/>
      <x v="17"/>
      <x v="33"/>
      <x v="51"/>
      <x/>
      <x/>
      <x/>
    </i>
    <i r="1">
      <x v="8"/>
      <x/>
      <x v="10"/>
      <x v="11"/>
      <x v="17"/>
      <x v="33"/>
      <x v="51"/>
      <x/>
      <x/>
      <x/>
    </i>
    <i r="1">
      <x v="9"/>
      <x/>
      <x v="10"/>
      <x v="11"/>
      <x v="17"/>
      <x v="33"/>
      <x v="51"/>
      <x/>
      <x/>
      <x/>
    </i>
    <i>
      <x v="483"/>
      <x v="7"/>
      <x/>
      <x v="10"/>
      <x v="11"/>
      <x v="17"/>
      <x v="33"/>
      <x v="51"/>
      <x/>
      <x/>
      <x/>
    </i>
    <i r="1">
      <x v="8"/>
      <x/>
      <x v="10"/>
      <x v="11"/>
      <x v="17"/>
      <x v="33"/>
      <x v="51"/>
      <x/>
      <x/>
      <x/>
    </i>
    <i r="1">
      <x v="9"/>
      <x/>
      <x v="10"/>
      <x v="11"/>
      <x v="17"/>
      <x v="33"/>
      <x v="51"/>
      <x/>
      <x/>
      <x/>
    </i>
    <i>
      <x v="484"/>
      <x v="7"/>
      <x/>
      <x v="10"/>
      <x v="11"/>
      <x v="17"/>
      <x v="33"/>
      <x v="51"/>
      <x/>
      <x/>
      <x/>
    </i>
    <i r="1">
      <x v="8"/>
      <x/>
      <x v="10"/>
      <x v="11"/>
      <x v="17"/>
      <x v="33"/>
      <x v="51"/>
      <x/>
      <x/>
      <x/>
    </i>
    <i r="1">
      <x v="9"/>
      <x/>
      <x v="10"/>
      <x v="11"/>
      <x v="17"/>
      <x v="33"/>
      <x v="51"/>
      <x/>
      <x/>
      <x/>
    </i>
    <i>
      <x v="485"/>
      <x v="7"/>
      <x/>
      <x v="10"/>
      <x v="11"/>
      <x v="17"/>
      <x v="33"/>
      <x v="51"/>
      <x/>
      <x/>
      <x/>
    </i>
    <i r="1">
      <x v="8"/>
      <x/>
      <x v="10"/>
      <x v="11"/>
      <x v="17"/>
      <x v="33"/>
      <x v="51"/>
      <x/>
      <x/>
      <x/>
    </i>
    <i r="1">
      <x v="9"/>
      <x/>
      <x v="10"/>
      <x v="11"/>
      <x v="17"/>
      <x v="33"/>
      <x v="51"/>
      <x/>
      <x/>
      <x/>
    </i>
    <i>
      <x v="486"/>
      <x v="7"/>
      <x/>
      <x v="10"/>
      <x v="11"/>
      <x v="17"/>
      <x v="33"/>
      <x v="51"/>
      <x/>
      <x/>
      <x/>
    </i>
    <i r="1">
      <x v="8"/>
      <x/>
      <x v="10"/>
      <x v="11"/>
      <x v="17"/>
      <x v="33"/>
      <x v="51"/>
      <x/>
      <x/>
      <x/>
    </i>
    <i r="1">
      <x v="9"/>
      <x/>
      <x v="10"/>
      <x v="11"/>
      <x v="17"/>
      <x v="33"/>
      <x v="51"/>
      <x/>
      <x/>
      <x/>
    </i>
    <i>
      <x v="487"/>
      <x v="8"/>
      <x/>
      <x v="10"/>
      <x v="11"/>
      <x v="42"/>
      <x v="72"/>
      <x v="132"/>
      <x/>
      <x/>
      <x/>
    </i>
    <i>
      <x v="488"/>
      <x v="8"/>
      <x/>
      <x v="10"/>
      <x v="11"/>
      <x v="42"/>
      <x v="72"/>
      <x v="132"/>
      <x/>
      <x/>
      <x/>
    </i>
    <i>
      <x v="489"/>
      <x v="8"/>
      <x/>
      <x v="10"/>
      <x v="11"/>
      <x v="42"/>
      <x v="72"/>
      <x v="132"/>
      <x/>
      <x/>
      <x/>
    </i>
    <i>
      <x v="490"/>
      <x v="8"/>
      <x/>
      <x v="10"/>
      <x v="11"/>
      <x v="42"/>
      <x v="72"/>
      <x v="132"/>
      <x/>
      <x/>
      <x/>
    </i>
    <i>
      <x v="491"/>
      <x v="8"/>
      <x/>
      <x v="10"/>
      <x v="11"/>
      <x v="42"/>
      <x v="72"/>
      <x v="132"/>
      <x/>
      <x/>
      <x/>
    </i>
    <i>
      <x v="492"/>
      <x v="8"/>
      <x/>
      <x v="10"/>
      <x v="11"/>
      <x v="42"/>
      <x v="72"/>
      <x v="132"/>
      <x/>
      <x/>
      <x/>
    </i>
    <i>
      <x v="493"/>
      <x v="8"/>
      <x/>
      <x v="10"/>
      <x v="4"/>
      <x v="24"/>
      <x v="49"/>
      <x v="62"/>
      <x/>
      <x/>
      <x/>
    </i>
    <i>
      <x v="494"/>
      <x v="8"/>
      <x/>
      <x v="10"/>
      <x v="2"/>
      <x v="35"/>
      <x v="10"/>
      <x v="2"/>
      <x/>
      <x/>
      <x/>
    </i>
    <i>
      <x v="495"/>
      <x v="8"/>
      <x/>
      <x v="10"/>
      <x v="2"/>
      <x v="35"/>
      <x v="10"/>
      <x v="2"/>
      <x/>
      <x/>
      <x/>
    </i>
    <i>
      <x v="496"/>
      <x v="8"/>
      <x/>
      <x v="10"/>
      <x v="2"/>
      <x v="35"/>
      <x v="10"/>
      <x v="2"/>
      <x/>
      <x/>
      <x/>
    </i>
    <i>
      <x v="497"/>
      <x v="8"/>
      <x/>
      <x v="10"/>
      <x v="2"/>
      <x v="35"/>
      <x v="10"/>
      <x v="2"/>
      <x/>
      <x/>
      <x/>
    </i>
    <i>
      <x v="498"/>
      <x v="8"/>
      <x/>
      <x v="10"/>
      <x v="2"/>
      <x v="32"/>
      <x v="56"/>
      <x v="102"/>
      <x v="2"/>
      <x/>
      <x/>
    </i>
    <i>
      <x v="499"/>
      <x v="8"/>
      <x/>
      <x v="10"/>
      <x v="4"/>
      <x v="25"/>
      <x v="50"/>
      <x v="78"/>
      <x/>
      <x/>
      <x/>
    </i>
    <i>
      <x v="500"/>
      <x v="8"/>
      <x/>
      <x v="10"/>
      <x v="4"/>
      <x v="25"/>
      <x v="50"/>
      <x v="78"/>
      <x/>
      <x/>
      <x/>
    </i>
    <i>
      <x v="501"/>
      <x v="8"/>
      <x/>
      <x v="10"/>
      <x v="11"/>
      <x v="17"/>
      <x v="33"/>
      <x v="51"/>
      <x/>
      <x/>
      <x/>
    </i>
    <i>
      <x v="502"/>
      <x v="8"/>
      <x/>
      <x v="10"/>
      <x v="2"/>
      <x v="32"/>
      <x v="56"/>
      <x v="102"/>
      <x v="13"/>
      <x/>
      <x/>
    </i>
    <i>
      <x v="503"/>
      <x v="8"/>
      <x v="2"/>
      <x v="9"/>
      <x/>
      <x/>
      <x/>
      <x/>
      <x/>
      <x/>
      <x/>
    </i>
    <i>
      <x v="504"/>
      <x v="7"/>
      <x/>
      <x v="10"/>
      <x v="11"/>
      <x v="17"/>
      <x v="33"/>
      <x v="114"/>
      <x/>
      <x/>
      <x/>
    </i>
    <i r="1">
      <x v="8"/>
      <x/>
      <x v="10"/>
      <x v="11"/>
      <x v="17"/>
      <x v="33"/>
      <x v="114"/>
      <x/>
      <x/>
      <x/>
    </i>
    <i r="1">
      <x v="9"/>
      <x/>
      <x v="10"/>
      <x v="11"/>
      <x v="17"/>
      <x v="33"/>
      <x v="114"/>
      <x/>
      <x/>
      <x/>
    </i>
    <i>
      <x v="505"/>
      <x v="8"/>
      <x/>
      <x v="10"/>
      <x v="2"/>
      <x v="32"/>
      <x v="22"/>
      <x v="24"/>
      <x/>
      <x/>
      <x/>
    </i>
    <i>
      <x v="506"/>
      <x v="8"/>
      <x/>
      <x v="10"/>
      <x v="2"/>
      <x v="32"/>
      <x v="22"/>
      <x v="24"/>
      <x/>
      <x/>
      <x/>
    </i>
    <i>
      <x v="507"/>
      <x v="8"/>
      <x/>
      <x v="10"/>
      <x v="2"/>
      <x v="30"/>
      <x/>
      <x/>
      <x/>
      <x/>
      <x/>
    </i>
    <i>
      <x v="508"/>
      <x v="8"/>
      <x/>
      <x v="10"/>
      <x v="2"/>
      <x v="30"/>
      <x/>
      <x/>
      <x/>
      <x/>
      <x/>
    </i>
    <i>
      <x v="509"/>
      <x v="8"/>
      <x/>
      <x v="10"/>
      <x v="4"/>
      <x v="7"/>
      <x v="23"/>
      <x v="26"/>
      <x/>
      <x/>
      <x/>
    </i>
    <i>
      <x v="510"/>
      <x v="8"/>
      <x/>
      <x v="10"/>
      <x v="4"/>
      <x v="7"/>
      <x v="23"/>
      <x v="26"/>
      <x/>
      <x/>
      <x/>
    </i>
    <i>
      <x v="511"/>
      <x v="8"/>
      <x/>
      <x v="10"/>
      <x v="11"/>
      <x v="31"/>
      <x v="55"/>
      <x v="97"/>
      <x/>
      <x/>
      <x/>
    </i>
    <i>
      <x v="512"/>
      <x v="8"/>
      <x/>
      <x v="12"/>
      <x v="14"/>
      <x v="39"/>
      <x v="8"/>
      <x/>
      <x/>
      <x/>
      <x/>
    </i>
    <i>
      <x v="513"/>
      <x v="8"/>
      <x/>
      <x v="12"/>
      <x v="14"/>
      <x v="39"/>
      <x v="8"/>
      <x/>
      <x/>
      <x/>
      <x/>
    </i>
    <i>
      <x v="514"/>
      <x v="8"/>
      <x/>
      <x v="3"/>
      <x/>
      <x/>
      <x/>
      <x/>
      <x/>
      <x/>
      <x/>
    </i>
    <i>
      <x v="515"/>
      <x v="7"/>
      <x/>
      <x v="10"/>
      <x v="11"/>
      <x v="31"/>
      <x v="55"/>
      <x v="96"/>
      <x v="11"/>
      <x/>
      <x/>
    </i>
    <i r="1">
      <x v="8"/>
      <x/>
      <x v="10"/>
      <x v="11"/>
      <x v="31"/>
      <x v="55"/>
      <x v="96"/>
      <x v="11"/>
      <x/>
      <x/>
    </i>
    <i r="1">
      <x v="9"/>
      <x/>
      <x v="10"/>
      <x v="11"/>
      <x v="31"/>
      <x v="55"/>
      <x v="96"/>
      <x v="11"/>
      <x/>
      <x/>
    </i>
    <i>
      <x v="516"/>
      <x v="8"/>
      <x/>
      <x v="10"/>
      <x v="11"/>
      <x v="31"/>
      <x v="55"/>
      <x v="96"/>
      <x v="12"/>
      <x/>
      <x/>
    </i>
    <i>
      <x v="517"/>
      <x/>
      <x/>
      <x v="10"/>
      <x v="11"/>
      <x v="17"/>
      <x v="33"/>
      <x v="63"/>
      <x/>
      <x/>
      <x/>
    </i>
    <i r="1">
      <x v="7"/>
      <x/>
      <x v="10"/>
      <x v="11"/>
      <x v="17"/>
      <x v="33"/>
      <x v="63"/>
      <x/>
      <x/>
      <x/>
    </i>
    <i r="1">
      <x v="8"/>
      <x/>
      <x v="10"/>
      <x v="11"/>
      <x v="17"/>
      <x v="33"/>
      <x v="63"/>
      <x/>
      <x/>
      <x/>
    </i>
    <i r="1">
      <x v="9"/>
      <x/>
      <x v="10"/>
      <x v="11"/>
      <x v="17"/>
      <x v="33"/>
      <x v="63"/>
      <x/>
      <x/>
      <x/>
    </i>
    <i>
      <x v="518"/>
      <x v="8"/>
      <x/>
      <x v="10"/>
      <x v="4"/>
      <x v="7"/>
      <x v="67"/>
      <x v="86"/>
      <x/>
      <x/>
      <x/>
    </i>
    <i>
      <x v="519"/>
      <x v="8"/>
      <x/>
      <x v="10"/>
      <x v="4"/>
      <x v="7"/>
      <x v="67"/>
      <x v="86"/>
      <x/>
      <x/>
      <x/>
    </i>
    <i>
      <x v="520"/>
      <x v="8"/>
      <x/>
      <x v="10"/>
      <x v="2"/>
      <x v="35"/>
      <x v="10"/>
      <x v="54"/>
      <x/>
      <x/>
      <x/>
    </i>
    <i>
      <x v="521"/>
      <x v="8"/>
      <x/>
      <x v="10"/>
      <x v="2"/>
      <x v="35"/>
      <x v="10"/>
      <x v="54"/>
      <x/>
      <x/>
      <x/>
    </i>
    <i>
      <x v="522"/>
      <x v="8"/>
      <x/>
      <x v="10"/>
      <x v="2"/>
      <x v="38"/>
      <x v="64"/>
      <x v="121"/>
      <x/>
      <x/>
      <x/>
    </i>
    <i>
      <x v="523"/>
      <x v="8"/>
      <x/>
      <x v="10"/>
      <x v="11"/>
      <x v="31"/>
      <x v="55"/>
      <x v="97"/>
      <x/>
      <x/>
      <x/>
    </i>
    <i>
      <x v="524"/>
      <x v="8"/>
      <x/>
      <x v="10"/>
      <x v="4"/>
      <x v="7"/>
      <x v="27"/>
      <x v="10"/>
      <x/>
      <x/>
      <x/>
    </i>
    <i>
      <x v="525"/>
      <x v="8"/>
      <x/>
      <x v="10"/>
      <x v="4"/>
      <x v="7"/>
      <x v="14"/>
      <x v="99"/>
      <x/>
      <x/>
      <x/>
    </i>
    <i>
      <x v="526"/>
      <x v="8"/>
      <x/>
      <x v="10"/>
      <x v="4"/>
      <x v="7"/>
      <x v="14"/>
      <x v="21"/>
      <x/>
      <x/>
      <x/>
    </i>
    <i>
      <x v="527"/>
      <x v="8"/>
      <x/>
      <x v="10"/>
      <x v="2"/>
      <x v="11"/>
      <x v="26"/>
      <x v="16"/>
      <x/>
      <x/>
      <x/>
    </i>
    <i>
      <x v="528"/>
      <x v="8"/>
      <x/>
      <x v="10"/>
      <x v="2"/>
      <x v="11"/>
      <x v="26"/>
      <x v="23"/>
      <x/>
      <x/>
      <x/>
    </i>
    <i>
      <x v="529"/>
      <x v="8"/>
      <x/>
      <x v="10"/>
      <x v="2"/>
      <x v="11"/>
      <x v="26"/>
      <x v="23"/>
      <x/>
      <x/>
      <x/>
    </i>
    <i>
      <x v="530"/>
      <x/>
      <x/>
      <x v="10"/>
      <x v="11"/>
      <x v="17"/>
      <x v="33"/>
      <x v="51"/>
      <x/>
      <x/>
      <x/>
    </i>
    <i r="1">
      <x v="7"/>
      <x/>
      <x v="10"/>
      <x v="11"/>
      <x v="17"/>
      <x v="33"/>
      <x v="51"/>
      <x/>
      <x/>
      <x/>
    </i>
    <i r="1">
      <x v="8"/>
      <x/>
      <x v="10"/>
      <x v="11"/>
      <x v="17"/>
      <x v="33"/>
      <x v="51"/>
      <x/>
      <x/>
      <x/>
    </i>
    <i r="1">
      <x v="9"/>
      <x/>
      <x v="10"/>
      <x v="11"/>
      <x v="17"/>
      <x v="33"/>
      <x v="51"/>
      <x/>
      <x/>
      <x/>
    </i>
    <i>
      <x v="531"/>
      <x/>
      <x/>
      <x v="10"/>
      <x v="11"/>
      <x v="17"/>
      <x v="33"/>
      <x v="51"/>
      <x/>
      <x/>
      <x/>
    </i>
    <i r="1">
      <x v="7"/>
      <x/>
      <x v="10"/>
      <x v="11"/>
      <x v="17"/>
      <x v="33"/>
      <x v="51"/>
      <x/>
      <x/>
      <x/>
    </i>
    <i r="1">
      <x v="8"/>
      <x/>
      <x v="10"/>
      <x v="11"/>
      <x v="17"/>
      <x v="33"/>
      <x v="51"/>
      <x/>
      <x/>
      <x/>
    </i>
    <i>
      <x v="532"/>
      <x v="8"/>
      <x/>
      <x v="10"/>
      <x v="2"/>
      <x v="32"/>
      <x v="19"/>
      <x v="19"/>
      <x/>
      <x/>
      <x/>
    </i>
    <i>
      <x v="533"/>
      <x v="8"/>
      <x/>
      <x v="10"/>
      <x v="2"/>
      <x v="32"/>
      <x v="56"/>
      <x v="102"/>
      <x v="2"/>
      <x/>
      <x/>
    </i>
    <i>
      <x v="534"/>
      <x v="8"/>
      <x v="4"/>
      <x v="14"/>
      <x v="16"/>
      <x v="44"/>
      <x v="73"/>
      <x v="144"/>
      <x v="20"/>
      <x v="7"/>
      <x v="3"/>
    </i>
    <i>
      <x v="535"/>
      <x v="8"/>
      <x v="4"/>
      <x v="14"/>
      <x v="16"/>
      <x v="44"/>
      <x v="73"/>
      <x v="144"/>
      <x v="20"/>
      <x v="7"/>
      <x v="3"/>
    </i>
    <i>
      <x v="536"/>
      <x v="8"/>
      <x v="4"/>
      <x v="14"/>
      <x v="16"/>
      <x v="44"/>
      <x v="73"/>
      <x v="144"/>
      <x v="20"/>
      <x v="7"/>
      <x v="3"/>
    </i>
    <i>
      <x v="537"/>
      <x v="8"/>
      <x/>
      <x v="4"/>
      <x v="12"/>
      <x v="37"/>
      <x v="9"/>
      <x v="143"/>
      <x/>
      <x/>
      <x/>
    </i>
    <i>
      <x v="538"/>
      <x v="8"/>
      <x/>
      <x v="4"/>
      <x v="12"/>
      <x v="37"/>
      <x v="9"/>
      <x v="137"/>
      <x/>
      <x/>
      <x/>
    </i>
    <i>
      <x v="539"/>
      <x v="8"/>
      <x/>
      <x v="10"/>
      <x v="11"/>
      <x v="31"/>
      <x v="55"/>
      <x v="97"/>
      <x/>
      <x/>
      <x/>
    </i>
    <i>
      <x v="540"/>
      <x v="8"/>
      <x/>
      <x v="10"/>
      <x v="2"/>
      <x v="32"/>
      <x v="56"/>
      <x v="119"/>
      <x v="16"/>
      <x/>
      <x/>
    </i>
    <i>
      <x v="541"/>
      <x v="8"/>
      <x/>
      <x v="10"/>
      <x v="2"/>
      <x v="32"/>
      <x v="56"/>
      <x v="119"/>
      <x v="16"/>
      <x/>
      <x/>
    </i>
    <i>
      <x v="542"/>
      <x v="8"/>
      <x/>
      <x v="10"/>
      <x v="2"/>
      <x v="32"/>
      <x v="56"/>
      <x v="119"/>
      <x v="16"/>
      <x/>
      <x/>
    </i>
    <i>
      <x v="543"/>
      <x v="8"/>
      <x/>
      <x v="10"/>
      <x v="2"/>
      <x v="32"/>
      <x v="56"/>
      <x v="119"/>
      <x v="16"/>
      <x/>
      <x/>
    </i>
    <i>
      <x v="544"/>
      <x v="8"/>
      <x/>
      <x v="10"/>
      <x v="2"/>
      <x v="38"/>
      <x v="64"/>
      <x v="120"/>
      <x/>
      <x/>
      <x/>
    </i>
    <i>
      <x v="545"/>
      <x v="8"/>
      <x/>
      <x v="10"/>
      <x v="2"/>
      <x v="38"/>
      <x v="64"/>
      <x v="120"/>
      <x/>
      <x/>
      <x/>
    </i>
    <i>
      <x v="546"/>
      <x v="8"/>
      <x/>
      <x v="10"/>
      <x v="2"/>
      <x v="38"/>
      <x v="64"/>
      <x v="120"/>
      <x/>
      <x/>
      <x/>
    </i>
    <i>
      <x v="547"/>
      <x v="8"/>
      <x/>
      <x v="10"/>
      <x v="2"/>
      <x v="38"/>
      <x v="64"/>
      <x v="79"/>
      <x/>
      <x/>
      <x/>
    </i>
    <i>
      <x v="548"/>
      <x v="8"/>
      <x/>
      <x v="10"/>
      <x v="2"/>
      <x v="38"/>
      <x v="64"/>
      <x v="79"/>
      <x/>
      <x/>
      <x/>
    </i>
    <i>
      <x v="549"/>
      <x v="8"/>
      <x/>
      <x v="10"/>
      <x v="2"/>
      <x v="38"/>
      <x v="64"/>
      <x v="79"/>
      <x/>
      <x/>
      <x/>
    </i>
    <i>
      <x v="550"/>
      <x v="8"/>
      <x v="4"/>
      <x v="14"/>
      <x v="16"/>
      <x v="44"/>
      <x v="73"/>
      <x v="144"/>
      <x v="20"/>
      <x v="7"/>
      <x v="3"/>
    </i>
    <i>
      <x v="551"/>
      <x v="8"/>
      <x v="4"/>
      <x v="14"/>
      <x v="16"/>
      <x v="44"/>
      <x v="73"/>
      <x v="144"/>
      <x v="20"/>
      <x v="7"/>
      <x v="3"/>
    </i>
    <i>
      <x v="552"/>
      <x v="8"/>
      <x/>
      <x v="10"/>
      <x v="2"/>
      <x v="32"/>
      <x v="21"/>
      <x/>
      <x/>
      <x/>
      <x/>
    </i>
    <i>
      <x v="553"/>
      <x v="8"/>
      <x/>
      <x v="10"/>
      <x v="2"/>
      <x v="35"/>
      <x v="10"/>
      <x v="2"/>
      <x/>
      <x/>
      <x/>
    </i>
    <i>
      <x v="554"/>
      <x v="8"/>
      <x/>
      <x v="10"/>
      <x v="2"/>
      <x v="35"/>
      <x v="10"/>
      <x v="2"/>
      <x/>
      <x/>
      <x/>
    </i>
    <i>
      <x v="555"/>
      <x v="8"/>
      <x/>
      <x v="10"/>
      <x v="2"/>
      <x v="35"/>
      <x v="10"/>
      <x v="2"/>
      <x/>
      <x/>
      <x/>
    </i>
    <i>
      <x v="556"/>
      <x v="8"/>
      <x/>
      <x v="10"/>
      <x v="2"/>
      <x v="32"/>
      <x v="56"/>
      <x v="102"/>
      <x v="1"/>
      <x v="6"/>
      <x/>
    </i>
    <i>
      <x v="557"/>
      <x v="8"/>
      <x/>
      <x v="10"/>
      <x v="2"/>
      <x v="32"/>
      <x v="56"/>
      <x v="102"/>
      <x v="1"/>
      <x v="6"/>
      <x/>
    </i>
    <i>
      <x v="558"/>
      <x v="8"/>
      <x/>
      <x v="10"/>
      <x v="2"/>
      <x v="32"/>
      <x v="56"/>
      <x v="102"/>
      <x v="1"/>
      <x v="6"/>
      <x/>
    </i>
    <i>
      <x v="559"/>
      <x v="8"/>
      <x/>
      <x v="10"/>
      <x v="2"/>
      <x v="32"/>
      <x v="56"/>
      <x v="102"/>
      <x v="1"/>
      <x v="6"/>
      <x/>
    </i>
    <i>
      <x v="560"/>
      <x v="8"/>
      <x/>
      <x v="10"/>
      <x v="2"/>
      <x v="32"/>
      <x v="56"/>
      <x v="119"/>
      <x v="16"/>
      <x/>
      <x/>
    </i>
    <i>
      <x v="561"/>
      <x v="8"/>
      <x/>
      <x v="10"/>
      <x v="2"/>
      <x v="32"/>
      <x v="56"/>
      <x v="119"/>
      <x v="16"/>
      <x/>
      <x/>
    </i>
    <i>
      <x v="562"/>
      <x v="8"/>
      <x/>
      <x v="10"/>
      <x v="2"/>
      <x v="32"/>
      <x v="56"/>
      <x v="119"/>
      <x v="16"/>
      <x/>
      <x/>
    </i>
    <i>
      <x v="563"/>
      <x v="8"/>
      <x/>
      <x v="10"/>
      <x v="2"/>
      <x v="32"/>
      <x v="54"/>
      <x v="69"/>
      <x/>
      <x/>
      <x/>
    </i>
    <i>
      <x v="564"/>
      <x v="8"/>
      <x/>
      <x v="10"/>
      <x v="2"/>
      <x v="32"/>
      <x v="54"/>
      <x v="69"/>
      <x/>
      <x/>
      <x/>
    </i>
    <i>
      <x v="565"/>
      <x v="8"/>
      <x/>
      <x v="10"/>
      <x v="2"/>
      <x v="32"/>
      <x v="54"/>
      <x v="69"/>
      <x/>
      <x/>
      <x/>
    </i>
    <i>
      <x v="566"/>
      <x v="8"/>
      <x/>
      <x v="10"/>
      <x v="2"/>
      <x v="33"/>
      <x v="57"/>
      <x v="110"/>
      <x/>
      <x/>
      <x/>
    </i>
    <i>
      <x v="567"/>
      <x v="8"/>
      <x/>
      <x v="10"/>
      <x v="2"/>
      <x v="32"/>
      <x v="20"/>
      <x v="84"/>
      <x/>
      <x/>
      <x/>
    </i>
    <i>
      <x v="568"/>
      <x v="8"/>
      <x/>
      <x v="10"/>
      <x v="2"/>
      <x v="32"/>
      <x v="20"/>
      <x v="84"/>
      <x/>
      <x/>
      <x/>
    </i>
    <i>
      <x v="569"/>
      <x v="8"/>
      <x/>
      <x v="10"/>
      <x v="2"/>
      <x v="32"/>
      <x v="20"/>
      <x v="84"/>
      <x/>
      <x/>
      <x/>
    </i>
    <i>
      <x v="570"/>
      <x v="8"/>
      <x/>
      <x v="10"/>
      <x v="2"/>
      <x v="32"/>
      <x v="20"/>
      <x v="84"/>
      <x/>
      <x/>
      <x/>
    </i>
    <i>
      <x v="571"/>
      <x v="8"/>
      <x/>
      <x v="10"/>
      <x v="4"/>
      <x v="7"/>
      <x v="23"/>
      <x v="38"/>
      <x/>
      <x/>
      <x/>
    </i>
    <i>
      <x v="572"/>
      <x v="8"/>
      <x/>
      <x v="10"/>
      <x v="11"/>
      <x v="1"/>
      <x v="11"/>
      <x v="3"/>
      <x/>
      <x/>
      <x/>
    </i>
    <i>
      <x v="573"/>
      <x v="8"/>
      <x/>
      <x v="10"/>
      <x v="11"/>
      <x v="1"/>
      <x v="11"/>
      <x v="3"/>
      <x/>
      <x/>
      <x/>
    </i>
    <i>
      <x v="574"/>
      <x v="8"/>
      <x/>
      <x v="5"/>
      <x v="10"/>
      <x v="18"/>
      <x v="36"/>
      <x/>
      <x/>
      <x/>
      <x/>
    </i>
    <i>
      <x v="575"/>
      <x v="8"/>
      <x/>
      <x v="10"/>
      <x v="11"/>
      <x v="29"/>
      <x v="53"/>
      <x v="56"/>
      <x/>
      <x/>
      <x/>
    </i>
    <i>
      <x v="576"/>
      <x v="8"/>
      <x/>
      <x v="4"/>
      <x v="12"/>
      <x v="37"/>
      <x v="9"/>
      <x v="143"/>
      <x/>
      <x/>
      <x/>
    </i>
    <i>
      <x v="577"/>
      <x v="8"/>
      <x/>
      <x v="10"/>
      <x v="11"/>
      <x v="41"/>
      <x v="70"/>
      <x v="129"/>
      <x/>
      <x/>
      <x/>
    </i>
    <i>
      <x v="578"/>
      <x v="8"/>
      <x/>
      <x v="10"/>
      <x v="11"/>
      <x v="41"/>
      <x v="70"/>
      <x v="129"/>
      <x/>
      <x/>
      <x/>
    </i>
    <i>
      <x v="579"/>
      <x v="4"/>
      <x/>
      <x v="10"/>
      <x v="9"/>
      <x v="9"/>
      <x v="24"/>
      <x v="27"/>
      <x/>
      <x/>
      <x/>
    </i>
    <i r="1">
      <x v="7"/>
      <x/>
      <x v="10"/>
      <x v="9"/>
      <x v="9"/>
      <x v="24"/>
      <x v="27"/>
      <x/>
      <x/>
      <x/>
    </i>
    <i r="1">
      <x v="8"/>
      <x/>
      <x v="10"/>
      <x v="9"/>
      <x v="9"/>
      <x v="24"/>
      <x v="27"/>
      <x/>
      <x/>
      <x/>
    </i>
    <i r="1">
      <x v="9"/>
      <x/>
      <x v="10"/>
      <x v="9"/>
      <x v="9"/>
      <x v="24"/>
      <x v="27"/>
      <x/>
      <x/>
      <x/>
    </i>
    <i>
      <x v="580"/>
      <x v="3"/>
      <x v="4"/>
      <x v="14"/>
      <x v="16"/>
      <x v="44"/>
      <x v="73"/>
      <x v="144"/>
      <x v="20"/>
      <x v="7"/>
      <x v="3"/>
    </i>
    <i r="1">
      <x v="8"/>
      <x v="4"/>
      <x v="14"/>
      <x v="16"/>
      <x v="44"/>
      <x v="73"/>
      <x v="144"/>
      <x v="20"/>
      <x v="7"/>
      <x v="3"/>
    </i>
    <i>
      <x v="581"/>
      <x v="8"/>
      <x/>
      <x v="10"/>
      <x v="11"/>
      <x v="1"/>
      <x v="11"/>
      <x v="3"/>
      <x/>
      <x/>
      <x/>
    </i>
    <i>
      <x v="582"/>
      <x v="8"/>
      <x/>
      <x v="10"/>
      <x v="11"/>
      <x v="1"/>
      <x v="11"/>
      <x v="3"/>
      <x/>
      <x/>
      <x/>
    </i>
    <i>
      <x v="583"/>
      <x v="7"/>
      <x/>
      <x v="10"/>
      <x v="11"/>
      <x v="17"/>
      <x v="33"/>
      <x v="51"/>
      <x/>
      <x/>
      <x/>
    </i>
    <i r="1">
      <x v="8"/>
      <x/>
      <x v="10"/>
      <x v="11"/>
      <x v="17"/>
      <x v="33"/>
      <x v="51"/>
      <x/>
      <x/>
      <x/>
    </i>
    <i r="1">
      <x v="9"/>
      <x/>
      <x v="10"/>
      <x v="11"/>
      <x v="17"/>
      <x v="33"/>
      <x v="51"/>
      <x/>
      <x/>
      <x/>
    </i>
    <i>
      <x v="584"/>
      <x v="8"/>
      <x/>
      <x v="10"/>
      <x v="2"/>
      <x v="36"/>
      <x v="62"/>
      <x v="107"/>
      <x v="14"/>
      <x v="4"/>
      <x/>
    </i>
    <i>
      <x v="585"/>
      <x v="8"/>
      <x/>
      <x v="10"/>
      <x v="11"/>
      <x v="1"/>
      <x v="11"/>
      <x v="3"/>
      <x/>
      <x/>
      <x/>
    </i>
    <i>
      <x v="586"/>
      <x v="8"/>
      <x/>
      <x v="10"/>
      <x v="11"/>
      <x v="42"/>
      <x v="72"/>
      <x v="123"/>
      <x v="19"/>
      <x/>
      <x/>
    </i>
    <i>
      <x v="587"/>
      <x v="7"/>
      <x/>
      <x v="10"/>
      <x v="11"/>
      <x v="17"/>
      <x v="33"/>
      <x v="51"/>
      <x/>
      <x/>
      <x/>
    </i>
    <i r="1">
      <x v="8"/>
      <x/>
      <x v="10"/>
      <x v="11"/>
      <x v="17"/>
      <x v="33"/>
      <x v="51"/>
      <x/>
      <x/>
      <x/>
    </i>
    <i r="1">
      <x v="9"/>
      <x/>
      <x v="10"/>
      <x v="11"/>
      <x v="17"/>
      <x v="33"/>
      <x v="51"/>
      <x/>
      <x/>
      <x/>
    </i>
    <i>
      <x v="588"/>
      <x v="8"/>
      <x/>
      <x v="10"/>
      <x v="11"/>
      <x v="17"/>
      <x v="33"/>
      <x v="51"/>
      <x/>
      <x/>
      <x/>
    </i>
    <i>
      <x v="589"/>
      <x v="8"/>
      <x/>
      <x v="10"/>
      <x v="6"/>
      <x v="15"/>
      <x v="31"/>
      <x v="41"/>
      <x/>
      <x/>
      <x/>
    </i>
    <i>
      <x v="590"/>
      <x v="5"/>
      <x/>
      <x v="10"/>
      <x v="11"/>
      <x v="17"/>
      <x v="33"/>
      <x v="14"/>
      <x v="5"/>
      <x/>
      <x/>
    </i>
    <i r="1">
      <x v="8"/>
      <x/>
      <x v="10"/>
      <x v="11"/>
      <x v="17"/>
      <x v="33"/>
      <x v="14"/>
      <x v="5"/>
      <x/>
      <x/>
    </i>
    <i>
      <x v="591"/>
      <x v="8"/>
      <x/>
      <x v="10"/>
      <x v="11"/>
      <x v="17"/>
      <x v="33"/>
      <x v="14"/>
      <x v="5"/>
      <x/>
      <x/>
    </i>
    <i>
      <x v="592"/>
      <x v="5"/>
      <x/>
      <x v="10"/>
      <x v="11"/>
      <x v="17"/>
      <x v="33"/>
      <x v="14"/>
      <x v="5"/>
      <x/>
      <x/>
    </i>
    <i r="1">
      <x v="8"/>
      <x/>
      <x v="10"/>
      <x v="11"/>
      <x v="17"/>
      <x v="33"/>
      <x v="14"/>
      <x v="5"/>
      <x/>
      <x/>
    </i>
    <i>
      <x v="593"/>
      <x v="8"/>
      <x v="4"/>
      <x v="14"/>
      <x v="16"/>
      <x v="44"/>
      <x v="73"/>
      <x v="144"/>
      <x v="20"/>
      <x v="7"/>
      <x v="3"/>
    </i>
    <i>
      <x v="594"/>
      <x v="8"/>
      <x/>
      <x v="10"/>
      <x v="2"/>
      <x v="38"/>
      <x v="64"/>
      <x v="120"/>
      <x/>
      <x/>
      <x/>
    </i>
    <i>
      <x v="595"/>
      <x v="8"/>
      <x/>
      <x v="10"/>
      <x v="2"/>
      <x v="38"/>
      <x v="64"/>
      <x v="120"/>
      <x/>
      <x/>
      <x/>
    </i>
    <i>
      <x v="596"/>
      <x v="8"/>
      <x/>
      <x v="10"/>
      <x v="2"/>
      <x v="38"/>
      <x v="64"/>
      <x v="120"/>
      <x/>
      <x/>
      <x/>
    </i>
    <i>
      <x v="597"/>
      <x v="8"/>
      <x/>
      <x v="10"/>
      <x v="4"/>
      <x v="7"/>
      <x v="23"/>
      <x v="28"/>
      <x/>
      <x/>
      <x/>
    </i>
    <i>
      <x v="598"/>
      <x v="8"/>
      <x/>
      <x v="10"/>
      <x v="2"/>
      <x v="35"/>
      <x v="61"/>
      <x v="106"/>
      <x/>
      <x/>
      <x/>
    </i>
    <i>
      <x v="599"/>
      <x v="7"/>
      <x/>
      <x v="10"/>
      <x v="11"/>
      <x v="17"/>
      <x v="33"/>
      <x v="73"/>
      <x/>
      <x/>
      <x/>
    </i>
    <i r="1">
      <x v="8"/>
      <x/>
      <x v="10"/>
      <x v="11"/>
      <x v="17"/>
      <x v="33"/>
      <x v="73"/>
      <x/>
      <x/>
      <x/>
    </i>
    <i r="1">
      <x v="9"/>
      <x/>
      <x v="10"/>
      <x v="11"/>
      <x v="17"/>
      <x v="33"/>
      <x v="73"/>
      <x/>
      <x/>
      <x/>
    </i>
    <i>
      <x v="600"/>
      <x v="8"/>
      <x v="4"/>
      <x v="14"/>
      <x v="16"/>
      <x v="44"/>
      <x v="73"/>
      <x v="144"/>
      <x v="20"/>
      <x v="7"/>
      <x v="3"/>
    </i>
    <i>
      <x v="601"/>
      <x v="8"/>
      <x/>
      <x v="10"/>
      <x v="4"/>
      <x v="24"/>
      <x v="49"/>
      <x v="75"/>
      <x/>
      <x/>
      <x/>
    </i>
    <i>
      <x v="602"/>
      <x v="7"/>
      <x/>
      <x v="10"/>
      <x v="11"/>
      <x v="29"/>
      <x v="53"/>
      <x v="8"/>
      <x/>
      <x/>
      <x/>
    </i>
    <i r="1">
      <x v="8"/>
      <x/>
      <x v="10"/>
      <x v="11"/>
      <x v="29"/>
      <x v="53"/>
      <x v="8"/>
      <x/>
      <x/>
      <x/>
    </i>
    <i r="1">
      <x v="9"/>
      <x/>
      <x v="10"/>
      <x v="11"/>
      <x v="29"/>
      <x v="53"/>
      <x v="8"/>
      <x/>
      <x/>
      <x/>
    </i>
    <i>
      <x v="603"/>
      <x v="2"/>
      <x/>
      <x v="10"/>
      <x v="11"/>
      <x v="29"/>
      <x v="53"/>
      <x v="8"/>
      <x/>
      <x/>
      <x/>
    </i>
    <i r="1">
      <x v="7"/>
      <x/>
      <x v="10"/>
      <x v="11"/>
      <x v="29"/>
      <x v="53"/>
      <x v="8"/>
      <x/>
      <x/>
      <x/>
    </i>
    <i r="1">
      <x v="8"/>
      <x/>
      <x v="10"/>
      <x v="11"/>
      <x v="29"/>
      <x v="53"/>
      <x v="8"/>
      <x/>
      <x/>
      <x/>
    </i>
    <i r="1">
      <x v="9"/>
      <x/>
      <x v="10"/>
      <x v="11"/>
      <x v="29"/>
      <x v="53"/>
      <x v="8"/>
      <x/>
      <x/>
      <x/>
    </i>
    <i>
      <x v="604"/>
      <x v="7"/>
      <x/>
      <x v="10"/>
      <x v="11"/>
      <x v="29"/>
      <x v="53"/>
      <x v="8"/>
      <x/>
      <x/>
      <x/>
    </i>
    <i r="1">
      <x v="8"/>
      <x/>
      <x v="10"/>
      <x v="11"/>
      <x v="29"/>
      <x v="53"/>
      <x v="8"/>
      <x/>
      <x/>
      <x/>
    </i>
    <i r="1">
      <x v="9"/>
      <x/>
      <x v="10"/>
      <x v="11"/>
      <x v="29"/>
      <x v="53"/>
      <x v="8"/>
      <x/>
      <x/>
      <x/>
    </i>
    <i>
      <x v="605"/>
      <x v="2"/>
      <x/>
      <x v="10"/>
      <x v="11"/>
      <x v="29"/>
      <x v="53"/>
      <x v="8"/>
      <x/>
      <x/>
      <x/>
    </i>
    <i r="1">
      <x v="7"/>
      <x/>
      <x v="10"/>
      <x v="11"/>
      <x v="29"/>
      <x v="53"/>
      <x v="8"/>
      <x/>
      <x/>
      <x/>
    </i>
    <i r="1">
      <x v="8"/>
      <x/>
      <x v="10"/>
      <x v="11"/>
      <x v="29"/>
      <x v="53"/>
      <x v="8"/>
      <x/>
      <x/>
      <x/>
    </i>
    <i r="1">
      <x v="9"/>
      <x/>
      <x v="10"/>
      <x v="11"/>
      <x v="29"/>
      <x v="53"/>
      <x v="8"/>
      <x/>
      <x/>
      <x/>
    </i>
    <i>
      <x v="606"/>
      <x v="8"/>
      <x/>
      <x v="10"/>
      <x v="11"/>
      <x v="29"/>
      <x v="53"/>
      <x v="8"/>
      <x/>
      <x/>
      <x/>
    </i>
    <i>
      <x v="607"/>
      <x v="8"/>
      <x/>
      <x v="10"/>
      <x v="11"/>
      <x v="29"/>
      <x v="53"/>
      <x v="8"/>
      <x/>
      <x/>
      <x/>
    </i>
    <i>
      <x v="608"/>
      <x v="8"/>
      <x/>
      <x v="10"/>
      <x v="4"/>
      <x v="24"/>
      <x v="49"/>
      <x v="75"/>
      <x/>
      <x/>
      <x/>
    </i>
    <i>
      <x v="609"/>
      <x v="8"/>
      <x v="4"/>
      <x v="14"/>
      <x v="16"/>
      <x v="44"/>
      <x v="73"/>
      <x v="144"/>
      <x v="20"/>
      <x v="7"/>
      <x v="3"/>
    </i>
    <i>
      <x v="610"/>
      <x v="8"/>
      <x v="4"/>
      <x v="14"/>
      <x v="16"/>
      <x v="44"/>
      <x v="73"/>
      <x v="144"/>
      <x v="20"/>
      <x v="7"/>
      <x v="3"/>
    </i>
    <i>
      <x v="611"/>
      <x v="8"/>
      <x v="4"/>
      <x v="14"/>
      <x v="16"/>
      <x v="44"/>
      <x v="73"/>
      <x v="144"/>
      <x v="20"/>
      <x v="7"/>
      <x v="3"/>
    </i>
    <i>
      <x v="612"/>
      <x v="8"/>
      <x v="4"/>
      <x v="14"/>
      <x v="16"/>
      <x v="44"/>
      <x v="73"/>
      <x v="144"/>
      <x v="20"/>
      <x v="7"/>
      <x v="3"/>
    </i>
    <i>
      <x v="613"/>
      <x v="8"/>
      <x/>
      <x v="10"/>
      <x v="2"/>
      <x v="36"/>
      <x v="62"/>
      <x v="107"/>
      <x v="14"/>
      <x v="4"/>
      <x/>
    </i>
    <i>
      <x v="614"/>
      <x v="8"/>
      <x/>
      <x v="10"/>
      <x v="11"/>
      <x v="31"/>
      <x v="55"/>
      <x v="97"/>
      <x/>
      <x/>
      <x/>
    </i>
    <i>
      <x v="615"/>
      <x v="8"/>
      <x/>
      <x v="10"/>
      <x v="2"/>
      <x v="32"/>
      <x v="22"/>
      <x v="24"/>
      <x/>
      <x/>
      <x/>
    </i>
    <i>
      <x v="616"/>
      <x v="8"/>
      <x/>
      <x v="10"/>
      <x v="2"/>
      <x v="32"/>
      <x v="40"/>
      <x v="89"/>
      <x/>
      <x/>
      <x/>
    </i>
    <i>
      <x v="617"/>
      <x v="8"/>
      <x/>
      <x v="10"/>
      <x v="2"/>
      <x v="32"/>
      <x v="40"/>
      <x v="89"/>
      <x/>
      <x/>
      <x/>
    </i>
    <i>
      <x v="618"/>
      <x v="8"/>
      <x/>
      <x v="10"/>
      <x v="11"/>
      <x v="21"/>
      <x v="46"/>
      <x v="71"/>
      <x/>
      <x/>
      <x/>
    </i>
    <i>
      <x v="619"/>
      <x v="8"/>
      <x/>
      <x v="4"/>
      <x v="12"/>
      <x v="37"/>
      <x v="9"/>
      <x v="142"/>
      <x/>
      <x/>
      <x/>
    </i>
    <i>
      <x v="620"/>
      <x v="8"/>
      <x v="4"/>
      <x v="14"/>
      <x v="16"/>
      <x v="44"/>
      <x v="73"/>
      <x v="144"/>
      <x v="20"/>
      <x v="7"/>
      <x v="3"/>
    </i>
    <i>
      <x v="621"/>
      <x v="8"/>
      <x/>
      <x v="10"/>
      <x v="11"/>
      <x v="17"/>
      <x v="33"/>
      <x v="114"/>
      <x/>
      <x/>
      <x/>
    </i>
    <i>
      <x v="622"/>
      <x v="8"/>
      <x/>
      <x v="10"/>
      <x v="11"/>
      <x v="17"/>
      <x v="33"/>
      <x v="114"/>
      <x/>
      <x/>
      <x/>
    </i>
    <i>
      <x v="623"/>
      <x v="8"/>
      <x/>
      <x v="10"/>
      <x v="11"/>
      <x v="29"/>
      <x v="53"/>
      <x v="56"/>
      <x/>
      <x/>
      <x/>
    </i>
    <i>
      <x v="624"/>
      <x v="8"/>
      <x/>
      <x v="5"/>
      <x v="10"/>
      <x v="18"/>
      <x v="36"/>
      <x/>
      <x/>
      <x/>
      <x/>
    </i>
    <i>
      <x v="625"/>
      <x v="8"/>
      <x/>
      <x v="10"/>
      <x v="2"/>
      <x v="38"/>
      <x v="64"/>
      <x v="79"/>
      <x/>
      <x/>
      <x/>
    </i>
    <i>
      <x v="626"/>
      <x v="8"/>
      <x/>
      <x v="10"/>
      <x v="2"/>
      <x v="38"/>
      <x v="64"/>
      <x v="79"/>
      <x/>
      <x/>
      <x/>
    </i>
    <i>
      <x v="627"/>
      <x v="7"/>
      <x v="4"/>
      <x v="14"/>
      <x v="16"/>
      <x v="44"/>
      <x v="73"/>
      <x v="144"/>
      <x v="20"/>
      <x v="7"/>
      <x v="3"/>
    </i>
    <i r="1">
      <x v="8"/>
      <x v="4"/>
      <x v="14"/>
      <x v="16"/>
      <x v="44"/>
      <x v="73"/>
      <x v="144"/>
      <x v="20"/>
      <x v="7"/>
      <x v="3"/>
    </i>
    <i r="1">
      <x v="9"/>
      <x v="4"/>
      <x v="14"/>
      <x v="16"/>
      <x v="44"/>
      <x v="73"/>
      <x v="144"/>
      <x v="20"/>
      <x v="7"/>
      <x v="3"/>
    </i>
    <i>
      <x v="628"/>
      <x v="8"/>
      <x v="4"/>
      <x v="14"/>
      <x v="16"/>
      <x v="44"/>
      <x v="73"/>
      <x v="144"/>
      <x v="20"/>
      <x v="7"/>
      <x v="3"/>
    </i>
    <i>
      <x v="629"/>
      <x v="8"/>
      <x v="4"/>
      <x v="14"/>
      <x v="16"/>
      <x v="44"/>
      <x v="73"/>
      <x v="144"/>
      <x v="20"/>
      <x v="7"/>
      <x v="3"/>
    </i>
    <i>
      <x v="630"/>
      <x v="8"/>
      <x/>
      <x v="10"/>
      <x v="2"/>
      <x v="35"/>
      <x v="10"/>
      <x v="55"/>
      <x/>
      <x/>
      <x/>
    </i>
    <i>
      <x v="631"/>
      <x v="8"/>
      <x/>
      <x v="10"/>
      <x v="2"/>
      <x v="32"/>
      <x v="56"/>
      <x v="102"/>
      <x v="1"/>
      <x v="6"/>
      <x/>
    </i>
    <i>
      <x v="632"/>
      <x v="8"/>
      <x/>
      <x v="10"/>
      <x v="2"/>
      <x v="32"/>
      <x v="54"/>
      <x v="69"/>
      <x/>
      <x/>
      <x/>
    </i>
    <i>
      <x v="633"/>
      <x v="8"/>
      <x/>
      <x v="10"/>
      <x v="6"/>
      <x v="15"/>
      <x v="31"/>
      <x v="41"/>
      <x/>
      <x/>
      <x/>
    </i>
    <i>
      <x v="634"/>
      <x v="8"/>
      <x/>
      <x v="10"/>
      <x v="11"/>
      <x v="42"/>
      <x v="72"/>
      <x v="98"/>
      <x/>
      <x/>
      <x/>
    </i>
    <i>
      <x v="635"/>
      <x v="7"/>
      <x/>
      <x v="10"/>
      <x v="11"/>
      <x v="17"/>
      <x v="33"/>
      <x v="51"/>
      <x/>
      <x/>
      <x/>
    </i>
    <i r="1">
      <x v="8"/>
      <x/>
      <x v="10"/>
      <x v="11"/>
      <x v="17"/>
      <x v="33"/>
      <x v="51"/>
      <x/>
      <x/>
      <x/>
    </i>
    <i r="1">
      <x v="9"/>
      <x/>
      <x v="10"/>
      <x v="11"/>
      <x v="17"/>
      <x v="33"/>
      <x v="51"/>
      <x/>
      <x/>
      <x/>
    </i>
    <i>
      <x v="636"/>
      <x v="8"/>
      <x/>
      <x v="10"/>
      <x v="2"/>
      <x v="36"/>
      <x v="62"/>
      <x v="107"/>
      <x v="14"/>
      <x v="4"/>
      <x/>
    </i>
    <i>
      <x v="637"/>
      <x v="8"/>
      <x/>
      <x v="10"/>
      <x v="4"/>
      <x v="7"/>
      <x v="23"/>
      <x v="26"/>
      <x/>
      <x/>
      <x/>
    </i>
    <i>
      <x v="638"/>
      <x v="2"/>
      <x/>
      <x v="10"/>
      <x v="11"/>
      <x v="29"/>
      <x v="53"/>
      <x v="8"/>
      <x/>
      <x/>
      <x/>
    </i>
    <i r="1">
      <x v="7"/>
      <x/>
      <x v="10"/>
      <x v="11"/>
      <x v="29"/>
      <x v="53"/>
      <x v="8"/>
      <x/>
      <x/>
      <x/>
    </i>
    <i r="1">
      <x v="8"/>
      <x/>
      <x v="10"/>
      <x v="11"/>
      <x v="29"/>
      <x v="53"/>
      <x v="8"/>
      <x/>
      <x/>
      <x/>
    </i>
    <i r="1">
      <x v="9"/>
      <x/>
      <x v="10"/>
      <x v="11"/>
      <x v="29"/>
      <x v="53"/>
      <x v="8"/>
      <x/>
      <x/>
      <x/>
    </i>
    <i>
      <x v="639"/>
      <x v="8"/>
      <x/>
      <x v="10"/>
      <x v="2"/>
      <x v="32"/>
      <x v="22"/>
      <x v="24"/>
      <x/>
      <x/>
      <x/>
    </i>
    <i>
      <x v="640"/>
      <x v="8"/>
      <x/>
      <x v="10"/>
      <x v="2"/>
      <x v="32"/>
      <x v="22"/>
      <x v="24"/>
      <x/>
      <x/>
      <x/>
    </i>
    <i>
      <x v="641"/>
      <x v="8"/>
      <x/>
      <x v="10"/>
      <x v="2"/>
      <x v="32"/>
      <x v="22"/>
      <x v="24"/>
      <x/>
      <x/>
      <x/>
    </i>
    <i>
      <x v="642"/>
      <x/>
      <x v="4"/>
      <x v="14"/>
      <x v="16"/>
      <x v="44"/>
      <x v="73"/>
      <x v="144"/>
      <x v="20"/>
      <x v="7"/>
      <x v="3"/>
    </i>
    <i r="1">
      <x v="7"/>
      <x v="4"/>
      <x v="14"/>
      <x v="16"/>
      <x v="44"/>
      <x v="73"/>
      <x v="144"/>
      <x v="20"/>
      <x v="7"/>
      <x v="3"/>
    </i>
    <i r="1">
      <x v="8"/>
      <x v="4"/>
      <x v="14"/>
      <x v="16"/>
      <x v="44"/>
      <x v="73"/>
      <x v="144"/>
      <x v="20"/>
      <x v="7"/>
      <x v="3"/>
    </i>
    <i r="1">
      <x v="9"/>
      <x v="4"/>
      <x v="14"/>
      <x v="16"/>
      <x v="44"/>
      <x v="73"/>
      <x v="144"/>
      <x v="20"/>
      <x v="7"/>
      <x v="3"/>
    </i>
    <i>
      <x v="643"/>
      <x v="7"/>
      <x/>
      <x v="10"/>
      <x v="11"/>
      <x v="17"/>
      <x v="33"/>
      <x v="63"/>
      <x/>
      <x/>
      <x/>
    </i>
    <i r="1">
      <x v="8"/>
      <x/>
      <x v="10"/>
      <x v="11"/>
      <x v="17"/>
      <x v="33"/>
      <x v="63"/>
      <x/>
      <x/>
      <x/>
    </i>
    <i r="1">
      <x v="9"/>
      <x/>
      <x v="10"/>
      <x v="11"/>
      <x v="17"/>
      <x v="33"/>
      <x v="63"/>
      <x/>
      <x/>
      <x/>
    </i>
    <i>
      <x v="644"/>
      <x v="8"/>
      <x/>
      <x v="10"/>
      <x v="2"/>
      <x v="32"/>
      <x v="56"/>
      <x v="119"/>
      <x v="16"/>
      <x/>
      <x/>
    </i>
    <i>
      <x v="645"/>
      <x v="8"/>
      <x/>
      <x v="10"/>
      <x v="2"/>
      <x v="32"/>
      <x v="56"/>
      <x v="119"/>
      <x v="16"/>
      <x/>
      <x/>
    </i>
    <i>
      <x v="646"/>
      <x v="8"/>
      <x/>
      <x v="10"/>
      <x v="2"/>
      <x v="32"/>
      <x v="56"/>
      <x v="119"/>
      <x v="16"/>
      <x/>
      <x/>
    </i>
    <i>
      <x v="647"/>
      <x v="8"/>
      <x/>
      <x v="10"/>
      <x v="2"/>
      <x v="32"/>
      <x v="56"/>
      <x v="119"/>
      <x v="16"/>
      <x/>
      <x/>
    </i>
    <i>
      <x v="648"/>
      <x v="8"/>
      <x/>
      <x v="10"/>
      <x v="4"/>
      <x v="7"/>
      <x v="27"/>
      <x v="36"/>
      <x/>
      <x/>
      <x/>
    </i>
    <i>
      <x v="649"/>
      <x v="8"/>
      <x/>
      <x v="10"/>
      <x v="4"/>
      <x v="7"/>
      <x v="27"/>
      <x v="39"/>
      <x/>
      <x/>
      <x/>
    </i>
    <i>
      <x v="650"/>
      <x v="8"/>
      <x/>
      <x v="10"/>
      <x v="4"/>
      <x v="7"/>
      <x v="27"/>
      <x v="36"/>
      <x/>
      <x/>
      <x/>
    </i>
    <i>
      <x v="651"/>
      <x v="8"/>
      <x/>
      <x v="10"/>
      <x v="4"/>
      <x v="7"/>
      <x v="27"/>
      <x v="39"/>
      <x/>
      <x/>
      <x/>
    </i>
    <i>
      <x v="652"/>
      <x v="8"/>
      <x/>
      <x v="10"/>
      <x v="11"/>
      <x v="19"/>
      <x v="42"/>
      <x v="65"/>
      <x/>
      <x/>
      <x/>
    </i>
    <i>
      <x v="653"/>
      <x v="8"/>
      <x/>
      <x v="3"/>
      <x/>
      <x/>
      <x/>
      <x/>
      <x/>
      <x/>
      <x/>
    </i>
    <i>
      <x v="654"/>
      <x v="8"/>
      <x/>
      <x v="3"/>
      <x/>
      <x/>
      <x/>
      <x/>
      <x/>
      <x/>
      <x/>
    </i>
    <i>
      <x v="655"/>
      <x v="7"/>
      <x/>
      <x v="10"/>
      <x v="11"/>
      <x v="17"/>
      <x v="33"/>
      <x v="63"/>
      <x/>
      <x/>
      <x/>
    </i>
    <i r="1">
      <x v="8"/>
      <x/>
      <x v="10"/>
      <x v="11"/>
      <x v="17"/>
      <x v="33"/>
      <x v="63"/>
      <x/>
      <x/>
      <x/>
    </i>
    <i r="1">
      <x v="9"/>
      <x/>
      <x v="10"/>
      <x v="11"/>
      <x v="17"/>
      <x v="33"/>
      <x v="63"/>
      <x/>
      <x/>
      <x/>
    </i>
    <i>
      <x v="656"/>
      <x v="8"/>
      <x/>
      <x v="10"/>
      <x v="11"/>
      <x v="31"/>
      <x v="55"/>
      <x v="97"/>
      <x/>
      <x/>
      <x/>
    </i>
    <i>
      <x v="657"/>
      <x/>
      <x/>
      <x v="10"/>
      <x v="11"/>
      <x v="17"/>
      <x v="33"/>
      <x v="63"/>
      <x/>
      <x/>
      <x/>
    </i>
    <i r="1">
      <x v="7"/>
      <x/>
      <x v="10"/>
      <x v="11"/>
      <x v="17"/>
      <x v="33"/>
      <x v="63"/>
      <x/>
      <x/>
      <x/>
    </i>
    <i r="1">
      <x v="8"/>
      <x/>
      <x v="10"/>
      <x v="11"/>
      <x v="17"/>
      <x v="33"/>
      <x v="63"/>
      <x/>
      <x/>
      <x/>
    </i>
    <i r="1">
      <x v="9"/>
      <x/>
      <x v="10"/>
      <x v="11"/>
      <x v="17"/>
      <x v="33"/>
      <x v="63"/>
      <x/>
      <x/>
      <x/>
    </i>
    <i>
      <x v="658"/>
      <x v="8"/>
      <x/>
      <x v="10"/>
      <x v="11"/>
      <x v="17"/>
      <x v="33"/>
      <x v="33"/>
      <x v="6"/>
      <x/>
      <x/>
    </i>
    <i>
      <x v="659"/>
      <x v="8"/>
      <x/>
      <x v="10"/>
      <x v="11"/>
      <x v="10"/>
      <x v="25"/>
      <x v="29"/>
      <x/>
      <x/>
      <x/>
    </i>
    <i>
      <x v="660"/>
      <x v="8"/>
      <x/>
      <x v="10"/>
      <x v="4"/>
      <x v="7"/>
      <x v="27"/>
      <x v="4"/>
      <x/>
      <x/>
      <x/>
    </i>
    <i>
      <x v="661"/>
      <x v="8"/>
      <x/>
      <x v="10"/>
      <x v="4"/>
      <x v="7"/>
      <x v="27"/>
      <x v="4"/>
      <x/>
      <x/>
      <x/>
    </i>
    <i>
      <x v="662"/>
      <x v="8"/>
      <x/>
      <x v="10"/>
      <x v="2"/>
      <x v="32"/>
      <x v="56"/>
      <x v="119"/>
      <x v="16"/>
      <x/>
      <x/>
    </i>
    <i>
      <x v="663"/>
      <x v="8"/>
      <x/>
      <x v="10"/>
      <x v="2"/>
      <x v="32"/>
      <x v="56"/>
      <x v="119"/>
      <x v="16"/>
      <x/>
      <x/>
    </i>
    <i>
      <x v="664"/>
      <x v="8"/>
      <x/>
      <x v="10"/>
      <x v="2"/>
      <x v="32"/>
      <x v="56"/>
      <x v="102"/>
      <x v="1"/>
      <x v="6"/>
      <x/>
    </i>
    <i>
      <x v="665"/>
      <x v="8"/>
      <x/>
      <x v="10"/>
      <x v="2"/>
      <x v="32"/>
      <x v="56"/>
      <x v="102"/>
      <x v="1"/>
      <x v="6"/>
      <x/>
    </i>
    <i>
      <x v="666"/>
      <x v="8"/>
      <x/>
      <x v="10"/>
      <x v="2"/>
      <x v="32"/>
      <x v="54"/>
      <x v="69"/>
      <x/>
      <x/>
      <x/>
    </i>
    <i>
      <x v="667"/>
      <x v="8"/>
      <x/>
      <x v="10"/>
      <x v="2"/>
      <x v="32"/>
      <x v="54"/>
      <x v="69"/>
      <x/>
      <x/>
      <x/>
    </i>
    <i>
      <x v="668"/>
      <x v="8"/>
      <x/>
      <x v="10"/>
      <x v="2"/>
      <x v="32"/>
      <x v="54"/>
      <x v="69"/>
      <x/>
      <x/>
      <x/>
    </i>
    <i>
      <x v="669"/>
      <x v="8"/>
      <x/>
      <x v="10"/>
      <x v="2"/>
      <x v="32"/>
      <x v="20"/>
      <x v="22"/>
      <x/>
      <x/>
      <x/>
    </i>
    <i>
      <x v="670"/>
      <x v="8"/>
      <x/>
      <x v="10"/>
      <x v="2"/>
      <x v="32"/>
      <x v="20"/>
      <x v="22"/>
      <x/>
      <x/>
      <x/>
    </i>
    <i>
      <x v="671"/>
      <x v="8"/>
      <x/>
      <x v="10"/>
      <x v="2"/>
      <x v="32"/>
      <x v="20"/>
      <x v="22"/>
      <x/>
      <x/>
      <x/>
    </i>
    <i>
      <x v="672"/>
      <x v="8"/>
      <x/>
      <x v="10"/>
      <x v="2"/>
      <x v="32"/>
      <x v="20"/>
      <x v="22"/>
      <x/>
      <x/>
      <x/>
    </i>
    <i>
      <x v="673"/>
      <x v="8"/>
      <x/>
      <x v="10"/>
      <x v="2"/>
      <x v="32"/>
      <x v="20"/>
      <x v="22"/>
      <x/>
      <x/>
      <x/>
    </i>
    <i>
      <x v="674"/>
      <x v="8"/>
      <x/>
      <x v="10"/>
      <x v="2"/>
      <x v="36"/>
      <x v="17"/>
      <x v="130"/>
      <x v="17"/>
      <x/>
      <x/>
    </i>
    <i>
      <x v="675"/>
      <x v="7"/>
      <x/>
      <x v="10"/>
      <x v="11"/>
      <x v="17"/>
      <x v="33"/>
      <x v="51"/>
      <x/>
      <x/>
      <x/>
    </i>
    <i r="1">
      <x v="8"/>
      <x/>
      <x v="10"/>
      <x v="11"/>
      <x v="17"/>
      <x v="33"/>
      <x v="51"/>
      <x/>
      <x/>
      <x/>
    </i>
    <i r="1">
      <x v="9"/>
      <x/>
      <x v="10"/>
      <x v="11"/>
      <x v="17"/>
      <x v="33"/>
      <x v="51"/>
      <x/>
      <x/>
      <x/>
    </i>
    <i>
      <x v="676"/>
      <x v="8"/>
      <x/>
      <x v="5"/>
      <x v="10"/>
      <x v="18"/>
      <x v="36"/>
      <x/>
      <x/>
      <x/>
      <x/>
    </i>
    <i>
      <x v="677"/>
      <x v="8"/>
      <x/>
      <x v="5"/>
      <x v="10"/>
      <x v="18"/>
      <x v="36"/>
      <x/>
      <x/>
      <x/>
      <x/>
    </i>
    <i>
      <x v="678"/>
      <x v="8"/>
      <x/>
      <x v="5"/>
      <x v="10"/>
      <x v="18"/>
      <x v="36"/>
      <x/>
      <x/>
      <x/>
      <x/>
    </i>
    <i>
      <x v="679"/>
      <x v="8"/>
      <x/>
      <x v="5"/>
      <x v="10"/>
      <x v="18"/>
      <x v="36"/>
      <x/>
      <x/>
      <x/>
      <x/>
    </i>
    <i>
      <x v="680"/>
      <x v="8"/>
      <x/>
      <x v="10"/>
      <x v="4"/>
      <x v="7"/>
      <x v="23"/>
      <x v="38"/>
      <x/>
      <x/>
      <x/>
    </i>
    <i>
      <x v="681"/>
      <x v="8"/>
      <x/>
      <x v="10"/>
      <x v="11"/>
      <x v="42"/>
      <x v="72"/>
      <x v="132"/>
      <x/>
      <x/>
      <x/>
    </i>
    <i>
      <x v="682"/>
      <x v="8"/>
      <x/>
      <x v="10"/>
      <x v="11"/>
      <x v="17"/>
      <x v="33"/>
      <x v="63"/>
      <x/>
      <x/>
      <x/>
    </i>
    <i>
      <x v="683"/>
      <x v="8"/>
      <x/>
      <x v="10"/>
      <x v="11"/>
      <x v="17"/>
      <x v="33"/>
      <x v="51"/>
      <x/>
      <x/>
      <x/>
    </i>
    <i>
      <x v="684"/>
      <x v="8"/>
      <x/>
      <x v="3"/>
      <x/>
      <x/>
      <x/>
      <x/>
      <x/>
      <x/>
      <x/>
    </i>
    <i>
      <x v="685"/>
      <x v="8"/>
      <x/>
      <x v="3"/>
      <x/>
      <x/>
      <x/>
      <x/>
      <x/>
      <x/>
      <x/>
    </i>
    <i>
      <x v="686"/>
      <x v="8"/>
      <x v="4"/>
      <x v="14"/>
      <x v="16"/>
      <x v="44"/>
      <x v="73"/>
      <x v="144"/>
      <x v="20"/>
      <x v="7"/>
      <x v="3"/>
    </i>
    <i>
      <x v="687"/>
      <x v="7"/>
      <x/>
      <x v="10"/>
      <x v="11"/>
      <x v="17"/>
      <x v="33"/>
      <x v="100"/>
      <x/>
      <x/>
      <x/>
    </i>
    <i r="1">
      <x v="8"/>
      <x/>
      <x v="10"/>
      <x v="11"/>
      <x v="17"/>
      <x v="33"/>
      <x v="100"/>
      <x/>
      <x/>
      <x/>
    </i>
    <i r="1">
      <x v="9"/>
      <x/>
      <x v="10"/>
      <x v="11"/>
      <x v="17"/>
      <x v="33"/>
      <x v="100"/>
      <x/>
      <x/>
      <x/>
    </i>
    <i>
      <x v="688"/>
      <x v="8"/>
      <x/>
      <x v="4"/>
      <x v="12"/>
      <x v="37"/>
      <x v="9"/>
      <x v="140"/>
      <x/>
      <x/>
      <x/>
    </i>
    <i>
      <x v="689"/>
      <x v="8"/>
      <x/>
      <x v="4"/>
      <x v="12"/>
      <x v="37"/>
      <x v="9"/>
      <x v="140"/>
      <x/>
      <x/>
      <x/>
    </i>
    <i>
      <x v="690"/>
      <x v="8"/>
      <x/>
      <x v="10"/>
      <x v="2"/>
      <x v="32"/>
      <x v="22"/>
      <x v="24"/>
      <x/>
      <x/>
      <x/>
    </i>
    <i>
      <x v="691"/>
      <x v="8"/>
      <x/>
      <x v="10"/>
      <x v="2"/>
      <x v="32"/>
      <x v="22"/>
      <x v="24"/>
      <x/>
      <x/>
      <x/>
    </i>
    <i>
      <x v="692"/>
      <x v="8"/>
      <x/>
      <x v="10"/>
      <x v="2"/>
      <x v="32"/>
      <x v="22"/>
      <x v="24"/>
      <x/>
      <x/>
      <x/>
    </i>
    <i>
      <x v="693"/>
      <x v="8"/>
      <x/>
      <x v="10"/>
      <x v="2"/>
      <x v="32"/>
      <x v="22"/>
      <x v="24"/>
      <x/>
      <x/>
      <x/>
    </i>
    <i>
      <x v="694"/>
      <x v="8"/>
      <x/>
      <x v="10"/>
      <x v="2"/>
      <x v="32"/>
      <x v="22"/>
      <x v="24"/>
      <x/>
      <x/>
      <x/>
    </i>
    <i>
      <x v="695"/>
      <x v="8"/>
      <x/>
      <x v="10"/>
      <x v="2"/>
      <x v="32"/>
      <x v="22"/>
      <x v="24"/>
      <x/>
      <x/>
      <x/>
    </i>
    <i>
      <x v="696"/>
      <x v="8"/>
      <x/>
      <x v="10"/>
      <x v="2"/>
      <x v="32"/>
      <x v="22"/>
      <x v="24"/>
      <x/>
      <x/>
      <x/>
    </i>
    <i>
      <x v="697"/>
      <x v="8"/>
      <x/>
      <x v="10"/>
      <x v="2"/>
      <x v="32"/>
      <x v="22"/>
      <x v="24"/>
      <x/>
      <x/>
      <x/>
    </i>
    <i>
      <x v="698"/>
      <x/>
      <x v="4"/>
      <x v="14"/>
      <x v="16"/>
      <x v="44"/>
      <x v="73"/>
      <x v="144"/>
      <x v="20"/>
      <x v="7"/>
      <x v="3"/>
    </i>
    <i r="1">
      <x v="7"/>
      <x v="4"/>
      <x v="14"/>
      <x v="16"/>
      <x v="44"/>
      <x v="73"/>
      <x v="144"/>
      <x v="20"/>
      <x v="7"/>
      <x v="3"/>
    </i>
    <i r="1">
      <x v="8"/>
      <x v="4"/>
      <x v="14"/>
      <x v="16"/>
      <x v="44"/>
      <x v="73"/>
      <x v="144"/>
      <x v="20"/>
      <x v="7"/>
      <x v="3"/>
    </i>
    <i r="1">
      <x v="9"/>
      <x v="4"/>
      <x v="14"/>
      <x v="16"/>
      <x v="44"/>
      <x v="73"/>
      <x v="144"/>
      <x v="20"/>
      <x v="7"/>
      <x v="3"/>
    </i>
    <i>
      <x v="699"/>
      <x v="8"/>
      <x/>
      <x v="10"/>
      <x v="2"/>
      <x v="32"/>
      <x v="56"/>
      <x v="102"/>
      <x v="13"/>
      <x/>
      <x/>
    </i>
    <i>
      <x v="700"/>
      <x v="8"/>
      <x/>
      <x v="10"/>
      <x v="2"/>
      <x v="32"/>
      <x v="56"/>
      <x v="102"/>
      <x v="13"/>
      <x/>
      <x/>
    </i>
    <i>
      <x v="701"/>
      <x v="7"/>
      <x/>
      <x v="10"/>
      <x v="11"/>
      <x v="17"/>
      <x v="33"/>
      <x v="51"/>
      <x/>
      <x/>
      <x/>
    </i>
    <i r="1">
      <x v="8"/>
      <x/>
      <x v="10"/>
      <x v="11"/>
      <x v="17"/>
      <x v="33"/>
      <x v="51"/>
      <x/>
      <x/>
      <x/>
    </i>
    <i r="1">
      <x v="9"/>
      <x/>
      <x v="10"/>
      <x v="11"/>
      <x v="17"/>
      <x v="33"/>
      <x v="51"/>
      <x/>
      <x/>
      <x/>
    </i>
    <i>
      <x v="702"/>
      <x v="8"/>
      <x/>
      <x v="10"/>
      <x v="11"/>
      <x v="17"/>
      <x v="33"/>
      <x v="51"/>
      <x/>
      <x/>
      <x/>
    </i>
    <i>
      <x v="703"/>
      <x/>
      <x/>
      <x v="10"/>
      <x v="11"/>
      <x v="17"/>
      <x v="33"/>
      <x v="51"/>
      <x/>
      <x/>
      <x/>
    </i>
    <i r="1">
      <x v="7"/>
      <x/>
      <x v="10"/>
      <x v="11"/>
      <x v="17"/>
      <x v="33"/>
      <x v="51"/>
      <x/>
      <x/>
      <x/>
    </i>
    <i r="1">
      <x v="8"/>
      <x/>
      <x v="10"/>
      <x v="11"/>
      <x v="17"/>
      <x v="33"/>
      <x v="51"/>
      <x/>
      <x/>
      <x/>
    </i>
    <i r="1">
      <x v="9"/>
      <x/>
      <x v="10"/>
      <x v="11"/>
      <x v="17"/>
      <x v="33"/>
      <x v="51"/>
      <x/>
      <x/>
      <x/>
    </i>
    <i>
      <x v="704"/>
      <x v="7"/>
      <x/>
      <x v="10"/>
      <x v="11"/>
      <x v="17"/>
      <x v="33"/>
      <x v="51"/>
      <x/>
      <x/>
      <x/>
    </i>
    <i r="1">
      <x v="8"/>
      <x/>
      <x v="10"/>
      <x v="11"/>
      <x v="17"/>
      <x v="33"/>
      <x v="51"/>
      <x/>
      <x/>
      <x/>
    </i>
    <i r="1">
      <x v="9"/>
      <x/>
      <x v="10"/>
      <x v="11"/>
      <x v="17"/>
      <x v="33"/>
      <x v="51"/>
      <x/>
      <x/>
      <x/>
    </i>
    <i>
      <x v="705"/>
      <x v="7"/>
      <x/>
      <x v="10"/>
      <x v="11"/>
      <x v="17"/>
      <x v="33"/>
      <x v="51"/>
      <x/>
      <x/>
      <x/>
    </i>
    <i r="1">
      <x v="8"/>
      <x/>
      <x v="10"/>
      <x v="11"/>
      <x v="17"/>
      <x v="33"/>
      <x v="51"/>
      <x/>
      <x/>
      <x/>
    </i>
    <i r="1">
      <x v="9"/>
      <x/>
      <x v="10"/>
      <x v="11"/>
      <x v="17"/>
      <x v="33"/>
      <x v="51"/>
      <x/>
      <x/>
      <x/>
    </i>
    <i>
      <x v="706"/>
      <x v="8"/>
      <x/>
      <x v="10"/>
      <x v="11"/>
      <x v="17"/>
      <x v="33"/>
      <x v="51"/>
      <x/>
      <x/>
      <x/>
    </i>
    <i>
      <x v="707"/>
      <x v="8"/>
      <x/>
      <x v="10"/>
      <x v="11"/>
      <x v="17"/>
      <x v="33"/>
      <x v="51"/>
      <x/>
      <x/>
      <x/>
    </i>
    <i>
      <x v="708"/>
      <x v="7"/>
      <x/>
      <x v="10"/>
      <x v="11"/>
      <x v="17"/>
      <x v="33"/>
      <x v="51"/>
      <x/>
      <x/>
      <x/>
    </i>
    <i r="1">
      <x v="8"/>
      <x/>
      <x v="10"/>
      <x v="11"/>
      <x v="17"/>
      <x v="33"/>
      <x v="51"/>
      <x/>
      <x/>
      <x/>
    </i>
    <i r="1">
      <x v="9"/>
      <x/>
      <x v="10"/>
      <x v="11"/>
      <x v="17"/>
      <x v="33"/>
      <x v="51"/>
      <x/>
      <x/>
      <x/>
    </i>
    <i>
      <x v="709"/>
      <x v="8"/>
      <x/>
      <x v="10"/>
      <x v="4"/>
      <x v="8"/>
      <x/>
      <x/>
      <x/>
      <x/>
      <x/>
    </i>
    <i>
      <x v="710"/>
      <x v="8"/>
      <x/>
      <x v="10"/>
      <x v="4"/>
      <x v="8"/>
      <x/>
      <x/>
      <x/>
      <x/>
      <x/>
    </i>
    <i>
      <x v="711"/>
      <x v="8"/>
      <x/>
      <x v="10"/>
      <x v="2"/>
      <x v="32"/>
      <x v="20"/>
      <x v="22"/>
      <x/>
      <x/>
      <x/>
    </i>
    <i>
      <x v="712"/>
      <x v="8"/>
      <x/>
      <x v="3"/>
      <x/>
      <x/>
      <x/>
      <x/>
      <x/>
      <x/>
      <x/>
    </i>
    <i>
      <x v="713"/>
      <x v="8"/>
      <x/>
      <x v="10"/>
      <x v="2"/>
      <x v="36"/>
      <x v="62"/>
      <x v="107"/>
      <x v="14"/>
      <x v="1"/>
      <x/>
    </i>
    <i>
      <x v="714"/>
      <x v="8"/>
      <x/>
      <x v="10"/>
      <x v="2"/>
      <x v="36"/>
      <x v="62"/>
      <x v="107"/>
      <x v="14"/>
      <x v="4"/>
      <x/>
    </i>
    <i>
      <x v="715"/>
      <x v="8"/>
      <x/>
      <x v="10"/>
      <x v="2"/>
      <x v="36"/>
      <x v="62"/>
      <x v="107"/>
      <x v="14"/>
      <x v="4"/>
      <x/>
    </i>
    <i>
      <x v="716"/>
      <x v="8"/>
      <x/>
      <x v="10"/>
      <x v="2"/>
      <x v="36"/>
      <x v="62"/>
      <x v="107"/>
      <x v="14"/>
      <x v="4"/>
      <x/>
    </i>
    <i>
      <x v="717"/>
      <x v="8"/>
      <x/>
      <x v="10"/>
      <x v="2"/>
      <x v="36"/>
      <x v="62"/>
      <x v="107"/>
      <x v="14"/>
      <x v="4"/>
      <x/>
    </i>
    <i>
      <x v="718"/>
      <x v="8"/>
      <x/>
      <x v="10"/>
      <x v="2"/>
      <x v="36"/>
      <x v="62"/>
      <x v="107"/>
      <x v="14"/>
      <x v="4"/>
      <x/>
    </i>
    <i>
      <x v="719"/>
      <x v="8"/>
      <x/>
      <x v="10"/>
      <x v="2"/>
      <x v="36"/>
      <x v="62"/>
      <x v="107"/>
      <x v="14"/>
      <x v="4"/>
      <x/>
    </i>
    <i>
      <x v="720"/>
      <x v="8"/>
      <x/>
      <x v="10"/>
      <x v="2"/>
      <x v="36"/>
      <x v="62"/>
      <x v="107"/>
      <x v="14"/>
      <x v="4"/>
      <x/>
    </i>
    <i>
      <x v="721"/>
      <x v="8"/>
      <x/>
      <x v="10"/>
      <x v="2"/>
      <x v="36"/>
      <x v="62"/>
      <x v="107"/>
      <x v="14"/>
      <x v="4"/>
      <x/>
    </i>
    <i>
      <x v="722"/>
      <x v="8"/>
      <x/>
      <x v="10"/>
      <x v="2"/>
      <x v="35"/>
      <x v="61"/>
      <x v="106"/>
      <x/>
      <x/>
      <x/>
    </i>
    <i>
      <x v="723"/>
      <x v="8"/>
      <x/>
      <x v="10"/>
      <x v="2"/>
      <x v="35"/>
      <x v="61"/>
      <x v="106"/>
      <x/>
      <x/>
      <x/>
    </i>
    <i>
      <x v="724"/>
      <x v="8"/>
      <x/>
      <x v="10"/>
      <x v="11"/>
      <x v="17"/>
      <x v="33"/>
      <x v="114"/>
      <x/>
      <x/>
      <x/>
    </i>
    <i>
      <x v="725"/>
      <x v="8"/>
      <x/>
      <x v="10"/>
      <x v="9"/>
      <x v="9"/>
      <x v="24"/>
      <x v="27"/>
      <x/>
      <x/>
      <x/>
    </i>
    <i>
      <x v="726"/>
      <x v="7"/>
      <x/>
      <x v="10"/>
      <x v="9"/>
      <x v="9"/>
      <x v="24"/>
      <x v="27"/>
      <x/>
      <x/>
      <x/>
    </i>
    <i r="1">
      <x v="8"/>
      <x/>
      <x v="10"/>
      <x v="9"/>
      <x v="9"/>
      <x v="24"/>
      <x v="27"/>
      <x/>
      <x/>
      <x/>
    </i>
    <i r="1">
      <x v="9"/>
      <x/>
      <x v="10"/>
      <x v="9"/>
      <x v="9"/>
      <x v="24"/>
      <x v="27"/>
      <x/>
      <x/>
      <x/>
    </i>
    <i>
      <x v="727"/>
      <x v="7"/>
      <x/>
      <x v="10"/>
      <x v="9"/>
      <x v="9"/>
      <x v="24"/>
      <x v="27"/>
      <x/>
      <x/>
      <x/>
    </i>
    <i r="1">
      <x v="8"/>
      <x/>
      <x v="10"/>
      <x v="9"/>
      <x v="9"/>
      <x v="24"/>
      <x v="27"/>
      <x/>
      <x/>
      <x/>
    </i>
    <i r="1">
      <x v="9"/>
      <x/>
      <x v="10"/>
      <x v="9"/>
      <x v="9"/>
      <x v="24"/>
      <x v="27"/>
      <x/>
      <x/>
      <x/>
    </i>
    <i>
      <x v="728"/>
      <x v="8"/>
      <x/>
      <x v="10"/>
      <x v="9"/>
      <x v="9"/>
      <x v="24"/>
      <x v="27"/>
      <x/>
      <x/>
      <x/>
    </i>
    <i>
      <x v="729"/>
      <x v="8"/>
      <x/>
      <x v="10"/>
      <x v="9"/>
      <x v="9"/>
      <x v="24"/>
      <x v="27"/>
      <x/>
      <x/>
      <x/>
    </i>
    <i>
      <x v="730"/>
      <x v="8"/>
      <x/>
      <x v="10"/>
      <x v="9"/>
      <x v="9"/>
      <x v="24"/>
      <x v="27"/>
      <x/>
      <x/>
      <x/>
    </i>
    <i>
      <x v="731"/>
      <x v="8"/>
      <x/>
      <x v="10"/>
      <x v="9"/>
      <x v="9"/>
      <x v="24"/>
      <x v="27"/>
      <x/>
      <x/>
      <x/>
    </i>
    <i>
      <x v="732"/>
      <x v="7"/>
      <x/>
      <x v="10"/>
      <x v="9"/>
      <x v="9"/>
      <x v="24"/>
      <x v="27"/>
      <x/>
      <x/>
      <x/>
    </i>
    <i r="1">
      <x v="8"/>
      <x/>
      <x v="10"/>
      <x v="9"/>
      <x v="9"/>
      <x v="24"/>
      <x v="27"/>
      <x/>
      <x/>
      <x/>
    </i>
    <i r="1">
      <x v="9"/>
      <x/>
      <x v="10"/>
      <x v="9"/>
      <x v="9"/>
      <x v="24"/>
      <x v="27"/>
      <x/>
      <x/>
      <x/>
    </i>
    <i>
      <x v="733"/>
      <x v="8"/>
      <x/>
      <x v="10"/>
      <x v="9"/>
      <x v="9"/>
      <x v="24"/>
      <x v="27"/>
      <x/>
      <x/>
      <x/>
    </i>
    <i>
      <x v="734"/>
      <x v="7"/>
      <x/>
      <x v="10"/>
      <x v="9"/>
      <x v="9"/>
      <x v="24"/>
      <x v="27"/>
      <x/>
      <x/>
      <x/>
    </i>
    <i r="1">
      <x v="8"/>
      <x/>
      <x v="10"/>
      <x v="9"/>
      <x v="9"/>
      <x v="24"/>
      <x v="27"/>
      <x/>
      <x/>
      <x/>
    </i>
    <i r="1">
      <x v="9"/>
      <x/>
      <x v="10"/>
      <x v="9"/>
      <x v="9"/>
      <x v="24"/>
      <x v="27"/>
      <x/>
      <x/>
      <x/>
    </i>
    <i>
      <x v="735"/>
      <x v="8"/>
      <x/>
      <x v="10"/>
      <x v="9"/>
      <x v="9"/>
      <x v="24"/>
      <x v="27"/>
      <x/>
      <x/>
      <x/>
    </i>
    <i>
      <x v="736"/>
      <x v="7"/>
      <x/>
      <x v="10"/>
      <x v="9"/>
      <x v="9"/>
      <x v="24"/>
      <x v="27"/>
      <x/>
      <x/>
      <x/>
    </i>
    <i r="1">
      <x v="8"/>
      <x/>
      <x v="10"/>
      <x v="9"/>
      <x v="9"/>
      <x v="24"/>
      <x v="27"/>
      <x/>
      <x/>
      <x/>
    </i>
    <i r="1">
      <x v="9"/>
      <x/>
      <x v="10"/>
      <x v="9"/>
      <x v="9"/>
      <x v="24"/>
      <x v="27"/>
      <x/>
      <x/>
      <x/>
    </i>
    <i>
      <x v="737"/>
      <x v="8"/>
      <x/>
      <x v="10"/>
      <x v="9"/>
      <x v="9"/>
      <x v="24"/>
      <x v="27"/>
      <x/>
      <x/>
      <x/>
    </i>
    <i>
      <x v="738"/>
      <x v="7"/>
      <x/>
      <x v="10"/>
      <x v="9"/>
      <x v="9"/>
      <x v="24"/>
      <x v="27"/>
      <x/>
      <x/>
      <x/>
    </i>
    <i r="1">
      <x v="8"/>
      <x/>
      <x v="10"/>
      <x v="9"/>
      <x v="9"/>
      <x v="24"/>
      <x v="27"/>
      <x/>
      <x/>
      <x/>
    </i>
    <i r="1">
      <x v="9"/>
      <x/>
      <x v="10"/>
      <x v="9"/>
      <x v="9"/>
      <x v="24"/>
      <x v="27"/>
      <x/>
      <x/>
      <x/>
    </i>
    <i>
      <x v="739"/>
      <x v="8"/>
      <x/>
      <x v="10"/>
      <x v="9"/>
      <x v="9"/>
      <x v="24"/>
      <x v="27"/>
      <x/>
      <x/>
      <x/>
    </i>
    <i>
      <x v="740"/>
      <x v="7"/>
      <x/>
      <x v="10"/>
      <x v="9"/>
      <x v="9"/>
      <x v="24"/>
      <x v="27"/>
      <x/>
      <x/>
      <x/>
    </i>
    <i r="1">
      <x v="8"/>
      <x/>
      <x v="10"/>
      <x v="9"/>
      <x v="9"/>
      <x v="24"/>
      <x v="27"/>
      <x/>
      <x/>
      <x/>
    </i>
    <i>
      <x v="741"/>
      <x v="7"/>
      <x/>
      <x v="10"/>
      <x v="9"/>
      <x v="9"/>
      <x v="24"/>
      <x v="27"/>
      <x/>
      <x/>
      <x/>
    </i>
    <i r="1">
      <x v="8"/>
      <x/>
      <x v="10"/>
      <x v="9"/>
      <x v="9"/>
      <x v="24"/>
      <x v="27"/>
      <x/>
      <x/>
      <x/>
    </i>
    <i r="1">
      <x v="9"/>
      <x/>
      <x v="10"/>
      <x v="9"/>
      <x v="9"/>
      <x v="24"/>
      <x v="27"/>
      <x/>
      <x/>
      <x/>
    </i>
    <i>
      <x v="742"/>
      <x v="8"/>
      <x/>
      <x v="10"/>
      <x v="9"/>
      <x v="9"/>
      <x v="24"/>
      <x v="27"/>
      <x/>
      <x/>
      <x/>
    </i>
    <i>
      <x v="743"/>
      <x v="7"/>
      <x/>
      <x v="10"/>
      <x v="9"/>
      <x v="9"/>
      <x v="24"/>
      <x v="27"/>
      <x/>
      <x/>
      <x/>
    </i>
    <i r="1">
      <x v="8"/>
      <x/>
      <x v="10"/>
      <x v="9"/>
      <x v="9"/>
      <x v="24"/>
      <x v="27"/>
      <x/>
      <x/>
      <x/>
    </i>
    <i r="1">
      <x v="9"/>
      <x/>
      <x v="10"/>
      <x v="9"/>
      <x v="9"/>
      <x v="24"/>
      <x v="27"/>
      <x/>
      <x/>
      <x/>
    </i>
    <i>
      <x v="744"/>
      <x v="8"/>
      <x/>
      <x v="10"/>
      <x v="9"/>
      <x v="9"/>
      <x v="24"/>
      <x v="27"/>
      <x/>
      <x/>
      <x/>
    </i>
    <i>
      <x v="745"/>
      <x v="7"/>
      <x/>
      <x v="10"/>
      <x v="9"/>
      <x v="9"/>
      <x v="24"/>
      <x v="27"/>
      <x/>
      <x/>
      <x/>
    </i>
    <i r="1">
      <x v="8"/>
      <x/>
      <x v="10"/>
      <x v="9"/>
      <x v="9"/>
      <x v="24"/>
      <x v="27"/>
      <x/>
      <x/>
      <x/>
    </i>
    <i r="1">
      <x v="9"/>
      <x/>
      <x v="10"/>
      <x v="9"/>
      <x v="9"/>
      <x v="24"/>
      <x v="27"/>
      <x/>
      <x/>
      <x/>
    </i>
    <i>
      <x v="746"/>
      <x v="8"/>
      <x/>
      <x v="10"/>
      <x v="9"/>
      <x v="9"/>
      <x v="24"/>
      <x v="27"/>
      <x/>
      <x/>
      <x/>
    </i>
    <i>
      <x v="747"/>
      <x v="8"/>
      <x/>
      <x v="10"/>
      <x v="9"/>
      <x v="9"/>
      <x v="24"/>
      <x v="27"/>
      <x/>
      <x/>
      <x/>
    </i>
    <i>
      <x v="748"/>
      <x v="7"/>
      <x/>
      <x v="10"/>
      <x v="9"/>
      <x v="9"/>
      <x v="24"/>
      <x v="27"/>
      <x/>
      <x/>
      <x/>
    </i>
    <i r="1">
      <x v="8"/>
      <x/>
      <x v="10"/>
      <x v="9"/>
      <x v="9"/>
      <x v="24"/>
      <x v="27"/>
      <x/>
      <x/>
      <x/>
    </i>
    <i r="1">
      <x v="9"/>
      <x/>
      <x v="10"/>
      <x v="9"/>
      <x v="9"/>
      <x v="24"/>
      <x v="27"/>
      <x/>
      <x/>
      <x/>
    </i>
    <i>
      <x v="749"/>
      <x v="8"/>
      <x/>
      <x v="10"/>
      <x v="9"/>
      <x v="9"/>
      <x v="24"/>
      <x v="27"/>
      <x/>
      <x/>
      <x/>
    </i>
    <i>
      <x v="750"/>
      <x v="8"/>
      <x/>
      <x v="10"/>
      <x v="9"/>
      <x v="9"/>
      <x v="24"/>
      <x v="27"/>
      <x/>
      <x/>
      <x/>
    </i>
    <i>
      <x v="751"/>
      <x v="7"/>
      <x/>
      <x v="10"/>
      <x v="9"/>
      <x v="9"/>
      <x v="24"/>
      <x v="27"/>
      <x/>
      <x/>
      <x/>
    </i>
    <i r="1">
      <x v="8"/>
      <x/>
      <x v="10"/>
      <x v="9"/>
      <x v="9"/>
      <x v="24"/>
      <x v="27"/>
      <x/>
      <x/>
      <x/>
    </i>
    <i r="1">
      <x v="9"/>
      <x/>
      <x v="10"/>
      <x v="9"/>
      <x v="9"/>
      <x v="24"/>
      <x v="27"/>
      <x/>
      <x/>
      <x/>
    </i>
    <i>
      <x v="752"/>
      <x v="7"/>
      <x/>
      <x v="10"/>
      <x v="9"/>
      <x v="9"/>
      <x v="24"/>
      <x v="27"/>
      <x/>
      <x/>
      <x/>
    </i>
    <i r="1">
      <x v="8"/>
      <x/>
      <x v="10"/>
      <x v="9"/>
      <x v="9"/>
      <x v="24"/>
      <x v="27"/>
      <x/>
      <x/>
      <x/>
    </i>
    <i r="1">
      <x v="9"/>
      <x/>
      <x v="10"/>
      <x v="9"/>
      <x v="9"/>
      <x v="24"/>
      <x v="27"/>
      <x/>
      <x/>
      <x/>
    </i>
    <i>
      <x v="753"/>
      <x v="7"/>
      <x/>
      <x v="10"/>
      <x v="9"/>
      <x v="9"/>
      <x v="24"/>
      <x v="27"/>
      <x/>
      <x/>
      <x/>
    </i>
    <i r="1">
      <x v="8"/>
      <x/>
      <x v="10"/>
      <x v="9"/>
      <x v="9"/>
      <x v="24"/>
      <x v="27"/>
      <x/>
      <x/>
      <x/>
    </i>
    <i r="1">
      <x v="9"/>
      <x/>
      <x v="10"/>
      <x v="9"/>
      <x v="9"/>
      <x v="24"/>
      <x v="27"/>
      <x/>
      <x/>
      <x/>
    </i>
    <i>
      <x v="754"/>
      <x v="7"/>
      <x/>
      <x v="10"/>
      <x v="9"/>
      <x v="9"/>
      <x v="24"/>
      <x v="27"/>
      <x/>
      <x/>
      <x/>
    </i>
    <i r="1">
      <x v="8"/>
      <x/>
      <x v="10"/>
      <x v="9"/>
      <x v="9"/>
      <x v="24"/>
      <x v="27"/>
      <x/>
      <x/>
      <x/>
    </i>
    <i r="1">
      <x v="9"/>
      <x/>
      <x v="10"/>
      <x v="9"/>
      <x v="9"/>
      <x v="24"/>
      <x v="27"/>
      <x/>
      <x/>
      <x/>
    </i>
    <i>
      <x v="755"/>
      <x v="8"/>
      <x/>
      <x v="10"/>
      <x v="9"/>
      <x v="9"/>
      <x v="24"/>
      <x v="27"/>
      <x/>
      <x/>
      <x/>
    </i>
    <i>
      <x v="756"/>
      <x v="7"/>
      <x/>
      <x v="10"/>
      <x v="9"/>
      <x v="9"/>
      <x v="24"/>
      <x v="27"/>
      <x/>
      <x/>
      <x/>
    </i>
    <i r="1">
      <x v="8"/>
      <x/>
      <x v="10"/>
      <x v="9"/>
      <x v="9"/>
      <x v="24"/>
      <x v="27"/>
      <x/>
      <x/>
      <x/>
    </i>
    <i r="1">
      <x v="9"/>
      <x/>
      <x v="10"/>
      <x v="9"/>
      <x v="9"/>
      <x v="24"/>
      <x v="27"/>
      <x/>
      <x/>
      <x/>
    </i>
    <i>
      <x v="757"/>
      <x v="7"/>
      <x/>
      <x v="10"/>
      <x v="9"/>
      <x v="9"/>
      <x v="24"/>
      <x v="27"/>
      <x/>
      <x/>
      <x/>
    </i>
    <i r="1">
      <x v="8"/>
      <x/>
      <x v="10"/>
      <x v="9"/>
      <x v="9"/>
      <x v="24"/>
      <x v="27"/>
      <x/>
      <x/>
      <x/>
    </i>
    <i r="1">
      <x v="9"/>
      <x/>
      <x v="10"/>
      <x v="9"/>
      <x v="9"/>
      <x v="24"/>
      <x v="27"/>
      <x/>
      <x/>
      <x/>
    </i>
    <i>
      <x v="758"/>
      <x v="8"/>
      <x/>
      <x v="10"/>
      <x v="11"/>
      <x v="42"/>
      <x v="72"/>
      <x v="132"/>
      <x/>
      <x/>
      <x/>
    </i>
    <i>
      <x v="759"/>
      <x v="8"/>
      <x/>
      <x v="10"/>
      <x v="11"/>
      <x v="42"/>
      <x v="72"/>
      <x v="132"/>
      <x/>
      <x/>
      <x/>
    </i>
    <i>
      <x v="760"/>
      <x v="8"/>
      <x/>
      <x v="10"/>
      <x v="11"/>
      <x v="42"/>
      <x v="72"/>
      <x v="132"/>
      <x/>
      <x/>
      <x/>
    </i>
    <i>
      <x v="761"/>
      <x v="8"/>
      <x v="4"/>
      <x v="14"/>
      <x v="16"/>
      <x v="44"/>
      <x v="73"/>
      <x v="144"/>
      <x v="20"/>
      <x v="7"/>
      <x v="3"/>
    </i>
    <i>
      <x v="762"/>
      <x v="8"/>
      <x/>
      <x v="10"/>
      <x v="2"/>
      <x v="36"/>
      <x v="62"/>
      <x v="107"/>
      <x v="14"/>
      <x v="4"/>
      <x/>
    </i>
    <i>
      <x v="763"/>
      <x v="8"/>
      <x/>
      <x v="10"/>
      <x v="2"/>
      <x v="36"/>
      <x v="62"/>
      <x v="107"/>
      <x v="14"/>
      <x v="4"/>
      <x/>
    </i>
    <i>
      <x v="764"/>
      <x v="8"/>
      <x/>
      <x v="10"/>
      <x v="2"/>
      <x v="36"/>
      <x v="62"/>
      <x v="107"/>
      <x v="14"/>
      <x v="4"/>
      <x/>
    </i>
    <i>
      <x v="765"/>
      <x v="8"/>
      <x/>
      <x v="10"/>
      <x v="2"/>
      <x v="36"/>
      <x v="62"/>
      <x v="107"/>
      <x v="14"/>
      <x v="4"/>
      <x/>
    </i>
    <i>
      <x v="766"/>
      <x v="8"/>
      <x/>
      <x v="10"/>
      <x v="2"/>
      <x v="36"/>
      <x v="62"/>
      <x v="107"/>
      <x v="14"/>
      <x v="4"/>
      <x/>
    </i>
    <i>
      <x v="767"/>
      <x v="8"/>
      <x/>
      <x v="10"/>
      <x v="2"/>
      <x v="36"/>
      <x v="62"/>
      <x v="107"/>
      <x v="14"/>
      <x v="4"/>
      <x/>
    </i>
    <i>
      <x v="768"/>
      <x v="8"/>
      <x/>
      <x v="10"/>
      <x v="2"/>
      <x v="36"/>
      <x v="62"/>
      <x v="107"/>
      <x v="14"/>
      <x v="5"/>
      <x/>
    </i>
    <i>
      <x v="769"/>
      <x v="8"/>
      <x/>
      <x v="10"/>
      <x v="2"/>
      <x v="36"/>
      <x v="62"/>
      <x v="107"/>
      <x v="14"/>
      <x v="5"/>
      <x/>
    </i>
    <i>
      <x v="770"/>
      <x v="8"/>
      <x/>
      <x v="10"/>
      <x v="2"/>
      <x v="36"/>
      <x v="62"/>
      <x v="107"/>
      <x v="14"/>
      <x v="5"/>
      <x/>
    </i>
    <i>
      <x v="771"/>
      <x v="8"/>
      <x/>
      <x v="10"/>
      <x v="2"/>
      <x v="36"/>
      <x v="62"/>
      <x v="107"/>
      <x v="14"/>
      <x v="5"/>
      <x/>
    </i>
    <i>
      <x v="772"/>
      <x v="8"/>
      <x/>
      <x v="10"/>
      <x v="2"/>
      <x v="36"/>
      <x v="62"/>
      <x v="107"/>
      <x v="14"/>
      <x v="5"/>
      <x/>
    </i>
    <i>
      <x v="773"/>
      <x v="8"/>
      <x/>
      <x v="10"/>
      <x v="2"/>
      <x v="36"/>
      <x v="62"/>
      <x v="107"/>
      <x v="14"/>
      <x v="5"/>
      <x/>
    </i>
    <i>
      <x v="774"/>
      <x v="8"/>
      <x/>
      <x v="10"/>
      <x v="2"/>
      <x v="36"/>
      <x v="62"/>
      <x v="107"/>
      <x v="14"/>
      <x v="5"/>
      <x/>
    </i>
    <i>
      <x v="775"/>
      <x v="8"/>
      <x/>
      <x v="10"/>
      <x v="2"/>
      <x v="36"/>
      <x v="62"/>
      <x v="107"/>
      <x v="14"/>
      <x v="5"/>
      <x/>
    </i>
    <i>
      <x v="776"/>
      <x v="7"/>
      <x/>
      <x v="10"/>
      <x v="11"/>
      <x v="17"/>
      <x v="33"/>
      <x v="100"/>
      <x/>
      <x/>
      <x/>
    </i>
    <i r="1">
      <x v="8"/>
      <x/>
      <x v="10"/>
      <x v="11"/>
      <x v="17"/>
      <x v="33"/>
      <x v="100"/>
      <x/>
      <x/>
      <x/>
    </i>
    <i r="1">
      <x v="9"/>
      <x/>
      <x v="10"/>
      <x v="11"/>
      <x v="17"/>
      <x v="33"/>
      <x v="100"/>
      <x/>
      <x/>
      <x/>
    </i>
    <i>
      <x v="777"/>
      <x v="7"/>
      <x/>
      <x v="10"/>
      <x v="11"/>
      <x v="17"/>
      <x v="33"/>
      <x v="51"/>
      <x/>
      <x/>
      <x/>
    </i>
    <i r="1">
      <x v="8"/>
      <x/>
      <x v="10"/>
      <x v="11"/>
      <x v="17"/>
      <x v="33"/>
      <x v="51"/>
      <x/>
      <x/>
      <x/>
    </i>
    <i r="1">
      <x v="9"/>
      <x/>
      <x v="10"/>
      <x v="11"/>
      <x v="17"/>
      <x v="33"/>
      <x v="51"/>
      <x/>
      <x/>
      <x/>
    </i>
    <i>
      <x v="778"/>
      <x v="7"/>
      <x/>
      <x v="10"/>
      <x v="11"/>
      <x v="17"/>
      <x v="33"/>
      <x v="51"/>
      <x/>
      <x/>
      <x/>
    </i>
    <i r="1">
      <x v="8"/>
      <x/>
      <x v="10"/>
      <x v="11"/>
      <x v="17"/>
      <x v="33"/>
      <x v="51"/>
      <x/>
      <x/>
      <x/>
    </i>
    <i r="1">
      <x v="9"/>
      <x/>
      <x v="10"/>
      <x v="11"/>
      <x v="17"/>
      <x v="33"/>
      <x v="51"/>
      <x/>
      <x/>
      <x/>
    </i>
    <i>
      <x v="779"/>
      <x v="7"/>
      <x/>
      <x v="10"/>
      <x v="11"/>
      <x v="17"/>
      <x v="33"/>
      <x v="51"/>
      <x/>
      <x/>
      <x/>
    </i>
    <i r="1">
      <x v="8"/>
      <x/>
      <x v="10"/>
      <x v="11"/>
      <x v="17"/>
      <x v="33"/>
      <x v="51"/>
      <x/>
      <x/>
      <x/>
    </i>
    <i r="1">
      <x v="9"/>
      <x/>
      <x v="10"/>
      <x v="11"/>
      <x v="17"/>
      <x v="33"/>
      <x v="51"/>
      <x/>
      <x/>
      <x/>
    </i>
    <i>
      <x v="780"/>
      <x v="6"/>
      <x v="1"/>
      <x v="7"/>
      <x v="7"/>
      <x v="5"/>
      <x v="3"/>
      <x v="60"/>
      <x v="18"/>
      <x v="2"/>
      <x v="1"/>
    </i>
    <i r="1">
      <x v="8"/>
      <x v="1"/>
      <x v="7"/>
      <x v="7"/>
      <x v="5"/>
      <x v="3"/>
      <x v="60"/>
      <x v="18"/>
      <x v="2"/>
      <x v="1"/>
    </i>
    <i>
      <x v="781"/>
      <x v="8"/>
      <x/>
      <x v="10"/>
      <x v="11"/>
      <x v="17"/>
      <x v="33"/>
      <x v="114"/>
      <x/>
      <x/>
      <x/>
    </i>
    <i>
      <x v="782"/>
      <x v="7"/>
      <x/>
      <x v="10"/>
      <x v="11"/>
      <x v="17"/>
      <x v="33"/>
      <x v="114"/>
      <x/>
      <x/>
      <x/>
    </i>
    <i r="1">
      <x v="8"/>
      <x/>
      <x v="10"/>
      <x v="11"/>
      <x v="17"/>
      <x v="33"/>
      <x v="114"/>
      <x/>
      <x/>
      <x/>
    </i>
    <i r="1">
      <x v="9"/>
      <x/>
      <x v="10"/>
      <x v="11"/>
      <x v="17"/>
      <x v="33"/>
      <x v="114"/>
      <x/>
      <x/>
      <x/>
    </i>
    <i>
      <x v="783"/>
      <x v="8"/>
      <x v="4"/>
      <x v="14"/>
      <x v="16"/>
      <x v="44"/>
      <x v="73"/>
      <x v="144"/>
      <x v="20"/>
      <x v="7"/>
      <x v="3"/>
    </i>
    <i>
      <x v="784"/>
      <x v="8"/>
      <x v="4"/>
      <x v="14"/>
      <x v="16"/>
      <x v="44"/>
      <x v="73"/>
      <x v="144"/>
      <x v="20"/>
      <x v="7"/>
      <x v="3"/>
    </i>
    <i>
      <x v="785"/>
      <x v="8"/>
      <x/>
      <x v="10"/>
      <x v="11"/>
      <x v="42"/>
      <x v="72"/>
      <x v="123"/>
      <x v="19"/>
      <x/>
      <x/>
    </i>
    <i>
      <x v="786"/>
      <x v="8"/>
      <x/>
      <x v="10"/>
      <x v="11"/>
      <x v="42"/>
      <x v="72"/>
      <x v="123"/>
      <x v="19"/>
      <x/>
      <x/>
    </i>
    <i>
      <x v="787"/>
      <x v="7"/>
      <x/>
      <x v="10"/>
      <x v="11"/>
      <x v="17"/>
      <x v="33"/>
      <x v="114"/>
      <x/>
      <x/>
      <x/>
    </i>
    <i r="1">
      <x v="8"/>
      <x/>
      <x v="10"/>
      <x v="11"/>
      <x v="17"/>
      <x v="33"/>
      <x v="114"/>
      <x/>
      <x/>
      <x/>
    </i>
    <i r="1">
      <x v="9"/>
      <x/>
      <x v="10"/>
      <x v="11"/>
      <x v="17"/>
      <x v="33"/>
      <x v="114"/>
      <x/>
      <x/>
      <x/>
    </i>
    <i>
      <x v="788"/>
      <x v="7"/>
      <x/>
      <x v="10"/>
      <x v="11"/>
      <x v="17"/>
      <x v="33"/>
      <x v="114"/>
      <x/>
      <x/>
      <x/>
    </i>
    <i r="1">
      <x v="8"/>
      <x/>
      <x v="10"/>
      <x v="11"/>
      <x v="17"/>
      <x v="33"/>
      <x v="114"/>
      <x/>
      <x/>
      <x/>
    </i>
    <i r="1">
      <x v="9"/>
      <x/>
      <x v="10"/>
      <x v="11"/>
      <x v="17"/>
      <x v="33"/>
      <x v="114"/>
      <x/>
      <x/>
      <x/>
    </i>
    <i>
      <x v="789"/>
      <x v="7"/>
      <x/>
      <x v="10"/>
      <x v="11"/>
      <x v="17"/>
      <x v="33"/>
      <x v="114"/>
      <x/>
      <x/>
      <x/>
    </i>
    <i r="1">
      <x v="8"/>
      <x/>
      <x v="10"/>
      <x v="11"/>
      <x v="17"/>
      <x v="33"/>
      <x v="114"/>
      <x/>
      <x/>
      <x/>
    </i>
    <i r="1">
      <x v="9"/>
      <x/>
      <x v="10"/>
      <x v="11"/>
      <x v="17"/>
      <x v="33"/>
      <x v="114"/>
      <x/>
      <x/>
      <x/>
    </i>
    <i>
      <x v="790"/>
      <x v="7"/>
      <x/>
      <x v="10"/>
      <x v="11"/>
      <x v="17"/>
      <x v="33"/>
      <x v="116"/>
      <x/>
      <x/>
      <x/>
    </i>
    <i r="1">
      <x v="8"/>
      <x/>
      <x v="10"/>
      <x v="11"/>
      <x v="17"/>
      <x v="33"/>
      <x v="116"/>
      <x/>
      <x/>
      <x/>
    </i>
    <i r="1">
      <x v="9"/>
      <x/>
      <x v="10"/>
      <x v="11"/>
      <x v="17"/>
      <x v="33"/>
      <x v="116"/>
      <x/>
      <x/>
      <x/>
    </i>
    <i>
      <x v="791"/>
      <x v="8"/>
      <x v="4"/>
      <x v="14"/>
      <x v="16"/>
      <x v="44"/>
      <x v="73"/>
      <x v="144"/>
      <x v="20"/>
      <x v="7"/>
      <x v="3"/>
    </i>
    <i>
      <x v="792"/>
      <x v="8"/>
      <x v="4"/>
      <x v="14"/>
      <x v="16"/>
      <x v="44"/>
      <x v="73"/>
      <x v="144"/>
      <x v="20"/>
      <x v="7"/>
      <x v="3"/>
    </i>
    <i>
      <x v="793"/>
      <x v="8"/>
      <x v="4"/>
      <x v="14"/>
      <x v="16"/>
      <x v="44"/>
      <x v="73"/>
      <x v="144"/>
      <x v="20"/>
      <x v="7"/>
      <x v="3"/>
    </i>
    <i>
      <x v="794"/>
      <x v="8"/>
      <x/>
      <x v="10"/>
      <x v="11"/>
      <x v="31"/>
      <x v="55"/>
      <x v="97"/>
      <x/>
      <x/>
      <x/>
    </i>
    <i>
      <x v="795"/>
      <x v="8"/>
      <x/>
      <x v="10"/>
      <x v="2"/>
      <x v="33"/>
      <x v="57"/>
      <x v="32"/>
      <x/>
      <x/>
      <x/>
    </i>
    <i>
      <x v="796"/>
      <x v="8"/>
      <x/>
      <x v="10"/>
      <x v="11"/>
      <x v="17"/>
      <x v="33"/>
      <x v="51"/>
      <x/>
      <x/>
      <x/>
    </i>
    <i>
      <x v="797"/>
      <x v="8"/>
      <x/>
      <x v="10"/>
      <x v="2"/>
      <x v="32"/>
      <x v="56"/>
      <x v="102"/>
      <x v="1"/>
      <x v="6"/>
      <x/>
    </i>
    <i>
      <x v="798"/>
      <x v="8"/>
      <x/>
      <x v="10"/>
      <x v="2"/>
      <x v="32"/>
      <x v="56"/>
      <x v="102"/>
      <x v="1"/>
      <x v="6"/>
      <x/>
    </i>
    <i>
      <x v="799"/>
      <x v="8"/>
      <x/>
      <x v="10"/>
      <x v="2"/>
      <x v="32"/>
      <x v="56"/>
      <x v="102"/>
      <x v="1"/>
      <x v="6"/>
      <x/>
    </i>
    <i>
      <x v="800"/>
      <x v="8"/>
      <x/>
      <x v="10"/>
      <x v="2"/>
      <x v="32"/>
      <x v="56"/>
      <x v="102"/>
      <x v="1"/>
      <x v="6"/>
      <x/>
    </i>
    <i>
      <x v="801"/>
      <x v="8"/>
      <x/>
      <x v="10"/>
      <x v="2"/>
      <x v="32"/>
      <x v="22"/>
      <x v="24"/>
      <x/>
      <x/>
      <x/>
    </i>
    <i>
      <x v="802"/>
      <x v="8"/>
      <x/>
      <x v="10"/>
      <x v="2"/>
      <x v="32"/>
      <x v="56"/>
      <x v="102"/>
      <x v="1"/>
      <x v="6"/>
      <x/>
    </i>
    <i>
      <x v="803"/>
      <x v="8"/>
      <x/>
      <x v="10"/>
      <x v="2"/>
      <x v="32"/>
      <x v="56"/>
      <x v="102"/>
      <x v="1"/>
      <x v="6"/>
      <x/>
    </i>
    <i>
      <x v="804"/>
      <x v="8"/>
      <x/>
      <x v="10"/>
      <x v="2"/>
      <x v="32"/>
      <x v="56"/>
      <x v="119"/>
      <x v="16"/>
      <x/>
      <x/>
    </i>
    <i>
      <x v="805"/>
      <x v="8"/>
      <x/>
      <x v="10"/>
      <x v="11"/>
      <x v="17"/>
      <x v="33"/>
      <x v="48"/>
      <x/>
      <x/>
      <x/>
    </i>
    <i>
      <x v="806"/>
      <x v="8"/>
      <x/>
      <x v="10"/>
      <x v="2"/>
      <x v="33"/>
      <x v="57"/>
      <x v="110"/>
      <x/>
      <x/>
      <x/>
    </i>
    <i>
      <x v="807"/>
      <x v="8"/>
      <x/>
      <x v="10"/>
      <x v="2"/>
      <x v="32"/>
      <x v="20"/>
      <x v="105"/>
      <x/>
      <x/>
      <x/>
    </i>
    <i>
      <x v="808"/>
      <x v="8"/>
      <x/>
      <x v="10"/>
      <x v="4"/>
      <x v="7"/>
      <x v="14"/>
      <x v="21"/>
      <x/>
      <x/>
      <x/>
    </i>
    <i>
      <x v="809"/>
      <x v="8"/>
      <x/>
      <x v="10"/>
      <x v="2"/>
      <x v="36"/>
      <x v="17"/>
      <x v="130"/>
      <x v="17"/>
      <x/>
      <x/>
    </i>
    <i>
      <x v="810"/>
      <x v="8"/>
      <x/>
      <x v="10"/>
      <x v="4"/>
      <x v="25"/>
      <x v="50"/>
      <x v="78"/>
      <x/>
      <x/>
      <x/>
    </i>
    <i>
      <x v="811"/>
      <x v="8"/>
      <x/>
      <x v="10"/>
      <x v="4"/>
      <x v="25"/>
      <x v="50"/>
      <x v="78"/>
      <x/>
      <x/>
      <x/>
    </i>
    <i>
      <x v="812"/>
      <x v="8"/>
      <x/>
      <x v="10"/>
      <x v="4"/>
      <x v="7"/>
      <x v="23"/>
      <x v="25"/>
      <x v="4"/>
      <x/>
      <x/>
    </i>
    <i>
      <x v="813"/>
      <x v="8"/>
      <x/>
      <x v="10"/>
      <x v="4"/>
      <x v="7"/>
      <x v="23"/>
      <x v="25"/>
      <x v="4"/>
      <x/>
      <x/>
    </i>
    <i>
      <x v="814"/>
      <x v="8"/>
      <x/>
      <x v="10"/>
      <x v="11"/>
      <x v="31"/>
      <x v="55"/>
      <x v="97"/>
      <x/>
      <x/>
      <x/>
    </i>
    <i>
      <x v="815"/>
      <x v="8"/>
      <x/>
      <x v="10"/>
      <x v="2"/>
      <x v="32"/>
      <x v="18"/>
      <x v="52"/>
      <x/>
      <x/>
      <x/>
    </i>
    <i>
      <x v="816"/>
      <x v="8"/>
      <x v="4"/>
      <x v="14"/>
      <x v="16"/>
      <x v="44"/>
      <x v="73"/>
      <x v="144"/>
      <x v="20"/>
      <x v="7"/>
      <x v="3"/>
    </i>
    <i>
      <x v="817"/>
      <x v="8"/>
      <x v="4"/>
      <x v="14"/>
      <x v="16"/>
      <x v="44"/>
      <x v="73"/>
      <x v="144"/>
      <x v="20"/>
      <x v="7"/>
      <x v="3"/>
    </i>
    <i>
      <x v="818"/>
      <x v="8"/>
      <x/>
      <x v="10"/>
      <x v="11"/>
      <x v="17"/>
      <x v="33"/>
      <x v="51"/>
      <x/>
      <x/>
      <x/>
    </i>
    <i>
      <x v="819"/>
      <x v="8"/>
      <x/>
      <x v="10"/>
      <x v="2"/>
      <x v="32"/>
      <x v="54"/>
      <x v="31"/>
      <x/>
      <x/>
      <x/>
    </i>
    <i>
      <x v="820"/>
      <x v="8"/>
      <x/>
      <x v="10"/>
      <x v="2"/>
      <x v="32"/>
      <x v="54"/>
      <x v="31"/>
      <x/>
      <x/>
      <x/>
    </i>
    <i>
      <x v="821"/>
      <x v="8"/>
      <x/>
      <x v="10"/>
      <x v="2"/>
      <x v="32"/>
      <x v="54"/>
      <x v="31"/>
      <x/>
      <x/>
      <x/>
    </i>
    <i>
      <x v="822"/>
      <x v="8"/>
      <x/>
      <x v="10"/>
      <x v="2"/>
      <x v="32"/>
      <x v="54"/>
      <x v="31"/>
      <x/>
      <x/>
      <x/>
    </i>
    <i>
      <x v="823"/>
      <x v="8"/>
      <x/>
      <x v="10"/>
      <x v="2"/>
      <x v="32"/>
      <x v="54"/>
      <x v="31"/>
      <x/>
      <x/>
      <x/>
    </i>
    <i>
      <x v="824"/>
      <x v="8"/>
      <x/>
      <x v="10"/>
      <x v="4"/>
      <x v="7"/>
      <x v="27"/>
      <x v="93"/>
      <x/>
      <x/>
      <x/>
    </i>
    <i>
      <x v="825"/>
      <x v="8"/>
      <x/>
      <x v="10"/>
      <x v="4"/>
      <x v="7"/>
      <x v="27"/>
      <x v="93"/>
      <x/>
      <x/>
      <x/>
    </i>
    <i>
      <x v="826"/>
      <x v="8"/>
      <x/>
      <x v="10"/>
      <x v="4"/>
      <x v="7"/>
      <x v="23"/>
      <x v="26"/>
      <x/>
      <x/>
      <x/>
    </i>
    <i>
      <x v="827"/>
      <x v="8"/>
      <x/>
      <x v="10"/>
      <x v="4"/>
      <x v="7"/>
      <x v="23"/>
      <x v="26"/>
      <x/>
      <x/>
      <x/>
    </i>
    <i>
      <x v="828"/>
      <x v="8"/>
      <x/>
      <x v="10"/>
      <x v="4"/>
      <x v="7"/>
      <x v="23"/>
      <x v="26"/>
      <x/>
      <x/>
      <x/>
    </i>
    <i>
      <x v="829"/>
      <x v="8"/>
      <x/>
      <x v="10"/>
      <x v="11"/>
      <x v="17"/>
      <x v="33"/>
      <x v="51"/>
      <x/>
      <x/>
      <x/>
    </i>
    <i>
      <x v="830"/>
      <x v="8"/>
      <x/>
      <x v="10"/>
      <x v="4"/>
      <x v="7"/>
      <x v="23"/>
      <x v="25"/>
      <x v="4"/>
      <x/>
      <x/>
    </i>
    <i>
      <x v="831"/>
      <x v="8"/>
      <x v="4"/>
      <x v="14"/>
      <x v="16"/>
      <x v="44"/>
      <x v="73"/>
      <x v="144"/>
      <x v="20"/>
      <x v="7"/>
      <x v="3"/>
    </i>
    <i>
      <x v="832"/>
      <x v="8"/>
      <x/>
      <x v="10"/>
      <x v="2"/>
      <x v="38"/>
      <x v="64"/>
      <x v="122"/>
      <x/>
      <x/>
      <x/>
    </i>
    <i>
      <x v="833"/>
      <x v="8"/>
      <x v="4"/>
      <x v="14"/>
      <x v="16"/>
      <x v="44"/>
      <x v="73"/>
      <x v="144"/>
      <x v="20"/>
      <x v="7"/>
      <x v="3"/>
    </i>
    <i>
      <x v="834"/>
      <x v="8"/>
      <x/>
      <x v="10"/>
      <x v="4"/>
      <x v="7"/>
      <x v="23"/>
      <x v="38"/>
      <x/>
      <x/>
      <x/>
    </i>
    <i>
      <x v="835"/>
      <x v="8"/>
      <x/>
      <x v="10"/>
      <x v="4"/>
      <x v="7"/>
      <x v="23"/>
      <x v="38"/>
      <x/>
      <x/>
      <x/>
    </i>
    <i>
      <x v="836"/>
      <x v="8"/>
      <x/>
      <x v="10"/>
      <x v="2"/>
      <x v="32"/>
      <x v="56"/>
      <x v="102"/>
      <x v="13"/>
      <x/>
      <x/>
    </i>
    <i>
      <x v="837"/>
      <x v="8"/>
      <x/>
      <x v="10"/>
      <x v="2"/>
      <x v="32"/>
      <x v="56"/>
      <x v="102"/>
      <x v="13"/>
      <x/>
      <x/>
    </i>
    <i>
      <x v="838"/>
      <x v="8"/>
      <x/>
      <x v="10"/>
      <x v="2"/>
      <x v="38"/>
      <x v="64"/>
      <x v="121"/>
      <x/>
      <x/>
      <x/>
    </i>
    <i>
      <x v="839"/>
      <x v="8"/>
      <x/>
      <x v="10"/>
      <x v="2"/>
      <x v="38"/>
      <x v="64"/>
      <x v="121"/>
      <x/>
      <x/>
      <x/>
    </i>
    <i>
      <x v="840"/>
      <x v="8"/>
      <x/>
      <x v="10"/>
      <x v="2"/>
      <x v="38"/>
      <x v="64"/>
      <x v="121"/>
      <x/>
      <x/>
      <x/>
    </i>
    <i>
      <x v="841"/>
      <x v="8"/>
      <x/>
      <x v="10"/>
      <x v="2"/>
      <x v="32"/>
      <x v="20"/>
      <x v="77"/>
      <x/>
      <x/>
      <x/>
    </i>
    <i>
      <x v="842"/>
      <x v="8"/>
      <x/>
      <x v="10"/>
      <x v="2"/>
      <x v="32"/>
      <x v="20"/>
      <x v="77"/>
      <x/>
      <x/>
      <x/>
    </i>
    <i>
      <x v="843"/>
      <x v="8"/>
      <x/>
      <x v="10"/>
      <x v="2"/>
      <x v="36"/>
      <x v="62"/>
      <x v="107"/>
      <x v="14"/>
      <x v="1"/>
      <x/>
    </i>
    <i>
      <x v="844"/>
      <x v="8"/>
      <x/>
      <x v="10"/>
      <x v="11"/>
      <x v="31"/>
      <x v="55"/>
      <x v="97"/>
      <x/>
      <x/>
      <x/>
    </i>
    <i>
      <x v="845"/>
      <x v="8"/>
      <x/>
      <x v="10"/>
      <x v="11"/>
      <x v="3"/>
      <x v="13"/>
      <x v="6"/>
      <x/>
      <x/>
      <x/>
    </i>
    <i>
      <x v="846"/>
      <x v="8"/>
      <x/>
      <x v="10"/>
      <x v="2"/>
      <x v="32"/>
      <x v="20"/>
      <x v="105"/>
      <x/>
      <x/>
      <x/>
    </i>
    <i>
      <x v="847"/>
      <x v="8"/>
      <x/>
      <x v="10"/>
      <x v="2"/>
      <x v="32"/>
      <x v="20"/>
      <x v="105"/>
      <x/>
      <x/>
      <x/>
    </i>
    <i>
      <x v="848"/>
      <x v="8"/>
      <x/>
      <x v="10"/>
      <x v="4"/>
      <x v="7"/>
      <x v="27"/>
      <x v="9"/>
      <x/>
      <x/>
      <x/>
    </i>
    <i>
      <x v="849"/>
      <x v="8"/>
      <x/>
      <x v="10"/>
      <x v="2"/>
      <x v="38"/>
      <x v="64"/>
      <x v="79"/>
      <x/>
      <x/>
      <x/>
    </i>
    <i>
      <x v="850"/>
      <x v="8"/>
      <x/>
      <x v="10"/>
      <x v="2"/>
      <x v="36"/>
      <x v="17"/>
      <x v="76"/>
      <x/>
      <x/>
      <x/>
    </i>
    <i>
      <x v="851"/>
      <x v="8"/>
      <x/>
      <x v="10"/>
      <x v="2"/>
      <x v="36"/>
      <x v="17"/>
      <x v="46"/>
      <x/>
      <x/>
      <x/>
    </i>
    <i>
      <x v="852"/>
      <x v="8"/>
      <x/>
      <x v="10"/>
      <x v="2"/>
      <x v="36"/>
      <x v="17"/>
      <x v="12"/>
      <x v="9"/>
      <x/>
      <x/>
    </i>
    <i>
      <x v="853"/>
      <x v="8"/>
      <x/>
      <x v="10"/>
      <x v="2"/>
      <x v="32"/>
      <x v="56"/>
      <x v="102"/>
      <x v="13"/>
      <x/>
      <x/>
    </i>
    <i>
      <x v="854"/>
      <x v="8"/>
      <x/>
      <x v="10"/>
      <x v="2"/>
      <x v="32"/>
      <x v="56"/>
      <x v="102"/>
      <x v="13"/>
      <x/>
      <x/>
    </i>
    <i>
      <x v="855"/>
      <x v="8"/>
      <x/>
      <x v="10"/>
      <x v="2"/>
      <x v="38"/>
      <x v="35"/>
      <x v="50"/>
      <x/>
      <x/>
      <x/>
    </i>
    <i>
      <x v="856"/>
      <x v="8"/>
      <x/>
      <x v="10"/>
      <x v="2"/>
      <x v="35"/>
      <x v="61"/>
      <x v="106"/>
      <x/>
      <x/>
      <x/>
    </i>
    <i>
      <x v="857"/>
      <x v="8"/>
      <x/>
      <x v="10"/>
      <x v="4"/>
      <x v="7"/>
      <x v="23"/>
      <x v="25"/>
      <x v="4"/>
      <x/>
      <x/>
    </i>
    <i>
      <x v="858"/>
      <x v="8"/>
      <x v="4"/>
      <x v="14"/>
      <x v="16"/>
      <x v="44"/>
      <x v="73"/>
      <x v="144"/>
      <x v="20"/>
      <x v="7"/>
      <x v="3"/>
    </i>
    <i>
      <x v="859"/>
      <x v="8"/>
      <x/>
      <x v="10"/>
      <x v="2"/>
      <x v="32"/>
      <x v="22"/>
      <x v="24"/>
      <x/>
      <x/>
      <x/>
    </i>
    <i>
      <x v="860"/>
      <x v="8"/>
      <x v="4"/>
      <x v="14"/>
      <x v="16"/>
      <x v="44"/>
      <x v="73"/>
      <x v="144"/>
      <x v="20"/>
      <x v="7"/>
      <x v="3"/>
    </i>
    <i>
      <x v="861"/>
      <x v="8"/>
      <x v="4"/>
      <x v="14"/>
      <x v="16"/>
      <x v="44"/>
      <x v="73"/>
      <x v="144"/>
      <x v="20"/>
      <x v="7"/>
      <x v="3"/>
    </i>
    <i>
      <x v="862"/>
      <x v="8"/>
      <x v="4"/>
      <x v="14"/>
      <x v="16"/>
      <x v="44"/>
      <x v="73"/>
      <x v="144"/>
      <x v="20"/>
      <x v="7"/>
      <x v="3"/>
    </i>
    <i>
      <x v="863"/>
      <x v="8"/>
      <x/>
      <x v="10"/>
      <x v="2"/>
      <x v="36"/>
      <x v="17"/>
      <x v="46"/>
      <x/>
      <x/>
      <x/>
    </i>
    <i>
      <x v="864"/>
      <x v="8"/>
      <x/>
      <x v="10"/>
      <x v="2"/>
      <x v="36"/>
      <x v="17"/>
      <x v="46"/>
      <x/>
      <x/>
      <x/>
    </i>
    <i>
      <x v="865"/>
      <x v="8"/>
      <x/>
      <x v="10"/>
      <x v="4"/>
      <x v="7"/>
      <x v="14"/>
      <x v="21"/>
      <x/>
      <x/>
      <x/>
    </i>
    <i>
      <x v="866"/>
      <x v="8"/>
      <x/>
      <x v="10"/>
      <x v="11"/>
      <x v="17"/>
      <x v="33"/>
      <x v="51"/>
      <x/>
      <x/>
      <x/>
    </i>
    <i>
      <x v="867"/>
      <x v="8"/>
      <x/>
      <x v="10"/>
      <x v="2"/>
      <x v="38"/>
      <x v="64"/>
      <x v="121"/>
      <x/>
      <x/>
      <x/>
    </i>
    <i>
      <x v="868"/>
      <x v="8"/>
      <x/>
      <x v="10"/>
      <x v="2"/>
      <x v="36"/>
      <x v="17"/>
      <x v="130"/>
      <x v="17"/>
      <x/>
      <x/>
    </i>
    <i>
      <x v="869"/>
      <x v="7"/>
      <x/>
      <x v="10"/>
      <x v="9"/>
      <x v="9"/>
      <x v="24"/>
      <x v="27"/>
      <x/>
      <x/>
      <x/>
    </i>
    <i r="1">
      <x v="8"/>
      <x/>
      <x v="10"/>
      <x v="9"/>
      <x v="9"/>
      <x v="24"/>
      <x v="27"/>
      <x/>
      <x/>
      <x/>
    </i>
    <i r="1">
      <x v="9"/>
      <x/>
      <x v="10"/>
      <x v="9"/>
      <x v="9"/>
      <x v="24"/>
      <x v="27"/>
      <x/>
      <x/>
      <x/>
    </i>
    <i>
      <x v="870"/>
      <x v="7"/>
      <x/>
      <x v="10"/>
      <x v="9"/>
      <x v="9"/>
      <x v="24"/>
      <x v="27"/>
      <x/>
      <x/>
      <x/>
    </i>
    <i r="1">
      <x v="8"/>
      <x/>
      <x v="10"/>
      <x v="9"/>
      <x v="9"/>
      <x v="24"/>
      <x v="27"/>
      <x/>
      <x/>
      <x/>
    </i>
    <i r="1">
      <x v="9"/>
      <x/>
      <x v="10"/>
      <x v="9"/>
      <x v="9"/>
      <x v="24"/>
      <x v="27"/>
      <x/>
      <x/>
      <x/>
    </i>
    <i>
      <x v="871"/>
      <x v="8"/>
      <x/>
      <x v="10"/>
      <x v="11"/>
      <x v="29"/>
      <x v="53"/>
      <x v="56"/>
      <x/>
      <x/>
      <x/>
    </i>
    <i>
      <x v="872"/>
      <x v="8"/>
      <x v="4"/>
      <x v="14"/>
      <x v="16"/>
      <x v="44"/>
      <x v="73"/>
      <x v="144"/>
      <x v="20"/>
      <x v="7"/>
      <x v="3"/>
    </i>
    <i>
      <x v="873"/>
      <x v="8"/>
      <x/>
      <x v="10"/>
      <x v="2"/>
      <x v="36"/>
      <x v="62"/>
      <x v="107"/>
      <x v="14"/>
      <x v="4"/>
      <x/>
    </i>
    <i>
      <x v="874"/>
      <x v="8"/>
      <x/>
      <x v="10"/>
      <x v="11"/>
      <x v="42"/>
      <x v="72"/>
      <x v="132"/>
      <x/>
      <x/>
      <x/>
    </i>
    <i>
      <x v="875"/>
      <x v="7"/>
      <x/>
      <x v="10"/>
      <x v="9"/>
      <x v="9"/>
      <x v="24"/>
      <x v="27"/>
      <x/>
      <x/>
      <x/>
    </i>
    <i r="1">
      <x v="8"/>
      <x/>
      <x v="10"/>
      <x v="9"/>
      <x v="9"/>
      <x v="24"/>
      <x v="27"/>
      <x/>
      <x/>
      <x/>
    </i>
    <i r="1">
      <x v="9"/>
      <x/>
      <x v="10"/>
      <x v="9"/>
      <x v="9"/>
      <x v="24"/>
      <x v="27"/>
      <x/>
      <x/>
      <x/>
    </i>
    <i>
      <x v="876"/>
      <x v="8"/>
      <x/>
      <x v="10"/>
      <x v="2"/>
      <x v="36"/>
      <x v="17"/>
      <x v="130"/>
      <x v="17"/>
      <x/>
      <x/>
    </i>
    <i>
      <x v="877"/>
      <x v="8"/>
      <x/>
      <x v="10"/>
      <x v="2"/>
      <x v="36"/>
      <x v="17"/>
      <x v="46"/>
      <x/>
      <x/>
      <x/>
    </i>
    <i>
      <x v="878"/>
      <x v="8"/>
      <x/>
      <x v="10"/>
      <x v="2"/>
      <x v="36"/>
      <x v="17"/>
      <x v="46"/>
      <x/>
      <x/>
      <x/>
    </i>
    <i>
      <x v="879"/>
      <x v="8"/>
      <x/>
      <x v="10"/>
      <x v="4"/>
      <x v="7"/>
      <x v="14"/>
      <x v="1"/>
      <x/>
      <x/>
      <x/>
    </i>
    <i>
      <x v="880"/>
      <x v="8"/>
      <x/>
      <x v="10"/>
      <x v="2"/>
      <x v="36"/>
      <x v="17"/>
      <x v="130"/>
      <x v="17"/>
      <x/>
      <x/>
    </i>
    <i>
      <x v="881"/>
      <x v="8"/>
      <x/>
      <x v="10"/>
      <x v="2"/>
      <x v="36"/>
      <x v="17"/>
      <x v="46"/>
      <x/>
      <x/>
      <x/>
    </i>
    <i>
      <x v="882"/>
      <x v="8"/>
      <x/>
      <x v="10"/>
      <x v="11"/>
      <x v="10"/>
      <x v="25"/>
      <x v="42"/>
      <x/>
      <x/>
      <x/>
    </i>
    <i>
      <x v="883"/>
      <x v="8"/>
      <x/>
      <x v="10"/>
      <x v="4"/>
      <x v="34"/>
      <x v="60"/>
      <x v="15"/>
      <x/>
      <x/>
      <x/>
    </i>
    <i>
      <x v="884"/>
      <x v="8"/>
      <x/>
      <x v="10"/>
      <x v="2"/>
      <x v="36"/>
      <x v="17"/>
      <x v="13"/>
      <x/>
      <x/>
      <x/>
    </i>
    <i>
      <x v="885"/>
      <x v="8"/>
      <x v="4"/>
      <x v="14"/>
      <x v="16"/>
      <x v="44"/>
      <x v="73"/>
      <x v="144"/>
      <x v="20"/>
      <x v="7"/>
      <x v="3"/>
    </i>
    <i>
      <x v="886"/>
      <x v="8"/>
      <x/>
      <x v="10"/>
      <x v="11"/>
      <x v="19"/>
      <x v="42"/>
      <x v="65"/>
      <x/>
      <x/>
      <x/>
    </i>
    <i>
      <x v="887"/>
      <x v="8"/>
      <x/>
      <x v="10"/>
      <x v="11"/>
      <x v="19"/>
      <x v="42"/>
      <x v="65"/>
      <x/>
      <x/>
      <x/>
    </i>
    <i>
      <x v="888"/>
      <x v="8"/>
      <x/>
      <x v="3"/>
      <x/>
      <x/>
      <x/>
      <x/>
      <x/>
      <x/>
      <x/>
    </i>
    <i>
      <x v="889"/>
      <x v="8"/>
      <x/>
      <x v="10"/>
      <x v="11"/>
      <x v="19"/>
      <x v="42"/>
      <x v="65"/>
      <x/>
      <x/>
      <x/>
    </i>
    <i>
      <x v="890"/>
      <x v="8"/>
      <x v="2"/>
      <x v="9"/>
      <x/>
      <x/>
      <x/>
      <x/>
      <x/>
      <x/>
      <x/>
    </i>
    <i>
      <x v="891"/>
      <x v="7"/>
      <x/>
      <x v="10"/>
      <x v="11"/>
      <x v="17"/>
      <x v="33"/>
      <x v="134"/>
      <x/>
      <x/>
      <x/>
    </i>
    <i r="1">
      <x v="8"/>
      <x/>
      <x v="10"/>
      <x v="11"/>
      <x v="17"/>
      <x v="33"/>
      <x v="134"/>
      <x/>
      <x/>
      <x/>
    </i>
    <i r="1">
      <x v="9"/>
      <x/>
      <x v="10"/>
      <x v="11"/>
      <x v="17"/>
      <x v="33"/>
      <x v="134"/>
      <x/>
      <x/>
      <x/>
    </i>
    <i>
      <x v="892"/>
      <x v="8"/>
      <x v="4"/>
      <x v="14"/>
      <x v="16"/>
      <x v="44"/>
      <x v="73"/>
      <x v="144"/>
      <x v="20"/>
      <x v="7"/>
      <x v="3"/>
    </i>
    <i>
      <x v="893"/>
      <x v="8"/>
      <x/>
      <x v="10"/>
      <x v="2"/>
      <x v="36"/>
      <x v="62"/>
      <x v="107"/>
      <x v="14"/>
      <x v="5"/>
      <x/>
    </i>
    <i>
      <x v="894"/>
      <x v="7"/>
      <x/>
      <x v="10"/>
      <x v="9"/>
      <x v="9"/>
      <x v="24"/>
      <x v="27"/>
      <x/>
      <x/>
      <x/>
    </i>
    <i r="1">
      <x v="8"/>
      <x/>
      <x v="10"/>
      <x v="9"/>
      <x v="9"/>
      <x v="24"/>
      <x v="27"/>
      <x/>
      <x/>
      <x/>
    </i>
    <i r="1">
      <x v="9"/>
      <x/>
      <x v="10"/>
      <x v="9"/>
      <x v="9"/>
      <x v="24"/>
      <x v="27"/>
      <x/>
      <x/>
      <x/>
    </i>
    <i>
      <x v="895"/>
      <x v="7"/>
      <x/>
      <x v="10"/>
      <x v="9"/>
      <x v="9"/>
      <x v="24"/>
      <x v="27"/>
      <x/>
      <x/>
      <x/>
    </i>
    <i r="1">
      <x v="8"/>
      <x/>
      <x v="10"/>
      <x v="9"/>
      <x v="9"/>
      <x v="24"/>
      <x v="27"/>
      <x/>
      <x/>
      <x/>
    </i>
    <i r="1">
      <x v="9"/>
      <x/>
      <x v="10"/>
      <x v="9"/>
      <x v="9"/>
      <x v="24"/>
      <x v="27"/>
      <x/>
      <x/>
      <x/>
    </i>
    <i>
      <x v="896"/>
      <x v="7"/>
      <x/>
      <x v="10"/>
      <x v="6"/>
      <x v="14"/>
      <x v="30"/>
      <x v="40"/>
      <x/>
      <x/>
      <x/>
    </i>
    <i r="1">
      <x v="8"/>
      <x/>
      <x v="10"/>
      <x v="6"/>
      <x v="14"/>
      <x v="30"/>
      <x v="40"/>
      <x/>
      <x/>
      <x/>
    </i>
    <i r="1">
      <x v="9"/>
      <x/>
      <x v="10"/>
      <x v="6"/>
      <x v="14"/>
      <x v="30"/>
      <x v="40"/>
      <x/>
      <x/>
      <x/>
    </i>
    <i>
      <x v="897"/>
      <x v="7"/>
      <x v="4"/>
      <x v="14"/>
      <x v="16"/>
      <x v="44"/>
      <x v="73"/>
      <x v="144"/>
      <x v="20"/>
      <x v="7"/>
      <x v="3"/>
    </i>
    <i r="1">
      <x v="8"/>
      <x v="4"/>
      <x v="14"/>
      <x v="16"/>
      <x v="44"/>
      <x v="73"/>
      <x v="144"/>
      <x v="20"/>
      <x v="7"/>
      <x v="3"/>
    </i>
    <i r="1">
      <x v="9"/>
      <x v="4"/>
      <x v="14"/>
      <x v="16"/>
      <x v="44"/>
      <x v="73"/>
      <x v="144"/>
      <x v="20"/>
      <x v="7"/>
      <x v="3"/>
    </i>
    <i>
      <x v="898"/>
      <x v="8"/>
      <x/>
      <x v="10"/>
      <x v="2"/>
      <x v="32"/>
      <x v="19"/>
      <x v="19"/>
      <x/>
      <x/>
      <x/>
    </i>
    <i>
      <x v="899"/>
      <x v="8"/>
      <x/>
      <x v="10"/>
      <x v="2"/>
      <x v="32"/>
      <x v="19"/>
      <x v="19"/>
      <x/>
      <x/>
      <x/>
    </i>
    <i>
      <x v="900"/>
      <x v="8"/>
      <x/>
      <x v="10"/>
      <x v="2"/>
      <x v="32"/>
      <x v="19"/>
      <x v="19"/>
      <x/>
      <x/>
      <x/>
    </i>
    <i>
      <x v="901"/>
      <x v="8"/>
      <x/>
      <x v="10"/>
      <x v="2"/>
      <x v="32"/>
      <x v="20"/>
      <x v="84"/>
      <x/>
      <x/>
      <x/>
    </i>
    <i>
      <x v="902"/>
      <x v="8"/>
      <x/>
      <x v="10"/>
      <x v="11"/>
      <x v="41"/>
      <x v="70"/>
      <x v="91"/>
      <x/>
      <x/>
      <x/>
    </i>
    <i>
      <x v="903"/>
      <x v="8"/>
      <x/>
      <x v="10"/>
      <x v="2"/>
      <x v="32"/>
      <x v="20"/>
      <x v="105"/>
      <x/>
      <x/>
      <x/>
    </i>
    <i>
      <x v="904"/>
      <x v="8"/>
      <x/>
      <x v="10"/>
      <x v="2"/>
      <x v="32"/>
      <x v="20"/>
      <x v="105"/>
      <x/>
      <x/>
      <x/>
    </i>
    <i>
      <x v="905"/>
      <x v="8"/>
      <x v="4"/>
      <x v="14"/>
      <x v="16"/>
      <x v="44"/>
      <x v="73"/>
      <x v="144"/>
      <x v="20"/>
      <x v="7"/>
      <x v="3"/>
    </i>
    <i>
      <x v="906"/>
      <x v="8"/>
      <x/>
      <x v="10"/>
      <x v="4"/>
      <x v="7"/>
      <x v="23"/>
      <x v="38"/>
      <x/>
      <x/>
      <x/>
    </i>
    <i>
      <x v="907"/>
      <x/>
      <x/>
      <x v="10"/>
      <x v="11"/>
      <x v="17"/>
      <x v="33"/>
      <x v="51"/>
      <x/>
      <x/>
      <x/>
    </i>
    <i r="1">
      <x v="7"/>
      <x/>
      <x v="10"/>
      <x v="11"/>
      <x v="17"/>
      <x v="33"/>
      <x v="51"/>
      <x/>
      <x/>
      <x/>
    </i>
    <i r="1">
      <x v="8"/>
      <x/>
      <x v="10"/>
      <x v="11"/>
      <x v="17"/>
      <x v="33"/>
      <x v="51"/>
      <x/>
      <x/>
      <x/>
    </i>
    <i r="1">
      <x v="9"/>
      <x/>
      <x v="10"/>
      <x v="11"/>
      <x v="17"/>
      <x v="33"/>
      <x v="51"/>
      <x/>
      <x/>
      <x/>
    </i>
    <i>
      <x v="908"/>
      <x v="7"/>
      <x/>
      <x v="10"/>
      <x v="11"/>
      <x v="17"/>
      <x v="33"/>
      <x v="134"/>
      <x/>
      <x/>
      <x/>
    </i>
    <i r="1">
      <x v="8"/>
      <x/>
      <x v="10"/>
      <x v="11"/>
      <x v="17"/>
      <x v="33"/>
      <x v="134"/>
      <x/>
      <x/>
      <x/>
    </i>
    <i r="1">
      <x v="9"/>
      <x/>
      <x v="10"/>
      <x v="11"/>
      <x v="17"/>
      <x v="33"/>
      <x v="134"/>
      <x/>
      <x/>
      <x/>
    </i>
    <i>
      <x v="909"/>
      <x v="8"/>
      <x/>
      <x v="10"/>
      <x v="2"/>
      <x v="36"/>
      <x v="17"/>
      <x v="130"/>
      <x v="17"/>
      <x/>
      <x/>
    </i>
    <i>
      <x v="910"/>
      <x v="8"/>
      <x/>
      <x v="10"/>
      <x v="4"/>
      <x v="7"/>
      <x v="27"/>
      <x v="39"/>
      <x/>
      <x/>
      <x/>
    </i>
    <i>
      <x v="911"/>
      <x v="8"/>
      <x/>
      <x v="11"/>
      <x/>
      <x/>
      <x/>
      <x/>
      <x/>
      <x/>
      <x/>
    </i>
    <i>
      <x v="912"/>
      <x v="8"/>
      <x v="2"/>
      <x v="9"/>
      <x/>
      <x/>
      <x/>
      <x/>
      <x/>
      <x/>
      <x/>
    </i>
    <i>
      <x v="913"/>
      <x v="8"/>
      <x v="4"/>
      <x v="14"/>
      <x v="16"/>
      <x v="44"/>
      <x v="73"/>
      <x v="144"/>
      <x v="20"/>
      <x v="7"/>
      <x v="3"/>
    </i>
    <i>
      <x v="914"/>
      <x v="8"/>
      <x/>
      <x v="10"/>
      <x v="11"/>
      <x v="31"/>
      <x v="55"/>
      <x v="97"/>
      <x/>
      <x/>
      <x/>
    </i>
    <i>
      <x v="915"/>
      <x v="8"/>
      <x/>
      <x v="10"/>
      <x v="2"/>
      <x v="32"/>
      <x v="56"/>
      <x v="102"/>
      <x v="1"/>
      <x v="6"/>
      <x/>
    </i>
    <i>
      <x v="916"/>
      <x v="8"/>
      <x/>
      <x v="10"/>
      <x v="2"/>
      <x v="32"/>
      <x v="22"/>
      <x v="24"/>
      <x/>
      <x/>
      <x/>
    </i>
    <i>
      <x v="917"/>
      <x v="8"/>
      <x/>
      <x v="10"/>
      <x v="2"/>
      <x v="32"/>
      <x v="56"/>
      <x v="102"/>
      <x v="1"/>
      <x v="6"/>
      <x/>
    </i>
    <i>
      <x v="918"/>
      <x v="8"/>
      <x/>
      <x v="10"/>
      <x v="2"/>
      <x v="32"/>
      <x v="56"/>
      <x v="102"/>
      <x v="1"/>
      <x v="6"/>
      <x/>
    </i>
    <i>
      <x v="919"/>
      <x v="8"/>
      <x/>
      <x v="10"/>
      <x v="2"/>
      <x v="36"/>
      <x v="62"/>
      <x v="107"/>
      <x v="14"/>
      <x v="3"/>
      <x v="2"/>
    </i>
    <i>
      <x v="920"/>
      <x v="8"/>
      <x/>
      <x v="10"/>
      <x v="4"/>
      <x v="7"/>
      <x v="14"/>
      <x v="21"/>
      <x/>
      <x/>
      <x/>
    </i>
    <i>
      <x v="921"/>
      <x v="8"/>
      <x/>
      <x v="10"/>
      <x v="4"/>
      <x v="7"/>
      <x v="14"/>
      <x v="21"/>
      <x/>
      <x/>
      <x/>
    </i>
    <i>
      <x v="922"/>
      <x v="8"/>
      <x/>
      <x v="10"/>
      <x v="11"/>
      <x v="42"/>
      <x v="72"/>
      <x v="123"/>
      <x v="19"/>
      <x/>
      <x/>
    </i>
    <i>
      <x v="923"/>
      <x v="8"/>
      <x/>
      <x v="10"/>
      <x v="11"/>
      <x v="42"/>
      <x v="72"/>
      <x v="132"/>
      <x/>
      <x/>
      <x/>
    </i>
    <i>
      <x v="924"/>
      <x v="8"/>
      <x/>
      <x v="10"/>
      <x v="2"/>
      <x v="32"/>
      <x v="19"/>
      <x v="19"/>
      <x/>
      <x/>
      <x/>
    </i>
    <i>
      <x v="925"/>
      <x v="8"/>
      <x/>
      <x v="3"/>
      <x/>
      <x/>
      <x/>
      <x/>
      <x/>
      <x/>
      <x/>
    </i>
    <i>
      <x v="926"/>
      <x v="8"/>
      <x/>
      <x v="10"/>
      <x v="11"/>
      <x v="31"/>
      <x v="55"/>
      <x v="97"/>
      <x/>
      <x/>
      <x/>
    </i>
    <i>
      <x v="927"/>
      <x v="8"/>
      <x/>
      <x v="10"/>
      <x v="11"/>
      <x v="31"/>
      <x v="55"/>
      <x v="97"/>
      <x/>
      <x/>
      <x/>
    </i>
    <i>
      <x v="928"/>
      <x v="8"/>
      <x/>
      <x v="10"/>
      <x v="2"/>
      <x v="32"/>
      <x v="56"/>
      <x v="102"/>
      <x v="13"/>
      <x/>
      <x/>
    </i>
    <i>
      <x v="929"/>
      <x v="8"/>
      <x/>
      <x v="10"/>
      <x v="2"/>
      <x v="32"/>
      <x v="56"/>
      <x v="102"/>
      <x v="13"/>
      <x/>
      <x/>
    </i>
    <i>
      <x v="930"/>
      <x v="8"/>
      <x v="4"/>
      <x v="14"/>
      <x v="16"/>
      <x v="44"/>
      <x v="73"/>
      <x v="144"/>
      <x v="20"/>
      <x v="7"/>
      <x v="3"/>
    </i>
    <i>
      <x v="931"/>
      <x v="8"/>
      <x/>
      <x v="10"/>
      <x v="2"/>
      <x v="32"/>
      <x v="19"/>
      <x v="19"/>
      <x/>
      <x/>
      <x/>
    </i>
    <i>
      <x v="932"/>
      <x v="8"/>
      <x/>
      <x v="10"/>
      <x v="2"/>
      <x v="32"/>
      <x v="56"/>
      <x v="102"/>
      <x v="13"/>
      <x/>
      <x/>
    </i>
    <i>
      <x v="933"/>
      <x v="8"/>
      <x/>
      <x v="10"/>
      <x v="2"/>
      <x v="32"/>
      <x v="54"/>
      <x v="69"/>
      <x/>
      <x/>
      <x/>
    </i>
    <i>
      <x v="934"/>
      <x v="8"/>
      <x/>
      <x v="10"/>
      <x v="2"/>
      <x v="32"/>
      <x v="54"/>
      <x v="69"/>
      <x/>
      <x/>
      <x/>
    </i>
    <i>
      <x v="935"/>
      <x v="8"/>
      <x/>
      <x v="10"/>
      <x v="11"/>
      <x v="42"/>
      <x v="72"/>
      <x v="132"/>
      <x/>
      <x/>
      <x/>
    </i>
    <i>
      <x v="936"/>
      <x v="8"/>
      <x/>
      <x v="10"/>
      <x v="11"/>
      <x v="42"/>
      <x v="72"/>
      <x v="132"/>
      <x/>
      <x/>
      <x/>
    </i>
    <i>
      <x v="937"/>
      <x v="8"/>
      <x/>
      <x v="10"/>
      <x v="11"/>
      <x v="42"/>
      <x v="72"/>
      <x v="132"/>
      <x/>
      <x/>
      <x/>
    </i>
    <i>
      <x v="938"/>
      <x v="8"/>
      <x/>
      <x v="10"/>
      <x v="2"/>
      <x v="36"/>
      <x v="17"/>
      <x v="12"/>
      <x v="9"/>
      <x/>
      <x/>
    </i>
    <i>
      <x v="939"/>
      <x v="8"/>
      <x/>
      <x v="10"/>
      <x v="2"/>
      <x v="36"/>
      <x v="17"/>
      <x v="46"/>
      <x/>
      <x/>
      <x/>
    </i>
    <i>
      <x v="940"/>
      <x v="8"/>
      <x/>
      <x v="3"/>
      <x/>
      <x/>
      <x/>
      <x/>
      <x/>
      <x/>
      <x/>
    </i>
    <i>
      <x v="941"/>
      <x v="8"/>
      <x/>
      <x v="10"/>
      <x v="11"/>
      <x v="29"/>
      <x v="53"/>
      <x v="56"/>
      <x/>
      <x/>
      <x/>
    </i>
    <i>
      <x v="942"/>
      <x v="8"/>
      <x/>
      <x v="10"/>
      <x v="2"/>
      <x v="32"/>
      <x v="56"/>
      <x v="102"/>
      <x v="1"/>
      <x v="6"/>
      <x/>
    </i>
    <i>
      <x v="943"/>
      <x v="8"/>
      <x/>
      <x v="10"/>
      <x v="4"/>
      <x v="7"/>
      <x v="23"/>
      <x v="101"/>
      <x/>
      <x/>
      <x/>
    </i>
    <i>
      <x v="944"/>
      <x v="8"/>
      <x v="4"/>
      <x v="14"/>
      <x v="16"/>
      <x v="44"/>
      <x v="73"/>
      <x v="144"/>
      <x v="20"/>
      <x v="7"/>
      <x v="3"/>
    </i>
    <i>
      <x v="945"/>
      <x v="8"/>
      <x v="4"/>
      <x v="14"/>
      <x v="16"/>
      <x v="44"/>
      <x v="73"/>
      <x v="144"/>
      <x v="20"/>
      <x v="7"/>
      <x v="3"/>
    </i>
    <i>
      <x v="946"/>
      <x v="8"/>
      <x/>
      <x v="10"/>
      <x v="2"/>
      <x v="36"/>
      <x v="62"/>
      <x v="107"/>
      <x v="14"/>
      <x v="4"/>
      <x/>
    </i>
    <i>
      <x v="947"/>
      <x v="8"/>
      <x/>
      <x v="10"/>
      <x v="2"/>
      <x v="32"/>
      <x v="56"/>
      <x v="119"/>
      <x v="16"/>
      <x/>
      <x/>
    </i>
    <i>
      <x v="948"/>
      <x v="8"/>
      <x/>
      <x v="10"/>
      <x v="2"/>
      <x v="32"/>
      <x v="56"/>
      <x v="102"/>
      <x v="1"/>
      <x v="6"/>
      <x/>
    </i>
    <i>
      <x v="949"/>
      <x v="8"/>
      <x/>
      <x v="10"/>
      <x v="2"/>
      <x v="32"/>
      <x v="56"/>
      <x v="102"/>
      <x v="1"/>
      <x v="6"/>
      <x/>
    </i>
    <i>
      <x v="950"/>
      <x v="8"/>
      <x/>
      <x v="10"/>
      <x v="2"/>
      <x v="32"/>
      <x v="56"/>
      <x v="102"/>
      <x v="1"/>
      <x v="6"/>
      <x/>
    </i>
    <i>
      <x v="951"/>
      <x v="8"/>
      <x/>
      <x v="10"/>
      <x v="2"/>
      <x v="32"/>
      <x v="54"/>
      <x v="69"/>
      <x/>
      <x/>
      <x/>
    </i>
    <i>
      <x v="952"/>
      <x v="3"/>
      <x/>
      <x v="10"/>
      <x v="2"/>
      <x v="32"/>
      <x v="54"/>
      <x v="69"/>
      <x/>
      <x/>
      <x/>
    </i>
    <i r="1">
      <x v="8"/>
      <x/>
      <x v="10"/>
      <x v="2"/>
      <x v="32"/>
      <x v="54"/>
      <x v="69"/>
      <x/>
      <x/>
      <x/>
    </i>
    <i>
      <x v="953"/>
      <x v="8"/>
      <x/>
      <x v="10"/>
      <x v="2"/>
      <x v="11"/>
      <x v="26"/>
      <x v="30"/>
      <x/>
      <x/>
      <x/>
    </i>
    <i>
      <x v="954"/>
      <x v="8"/>
      <x/>
      <x v="10"/>
      <x v="4"/>
      <x v="7"/>
      <x v="27"/>
      <x v="36"/>
      <x/>
      <x/>
      <x/>
    </i>
    <i>
      <x v="955"/>
      <x v="8"/>
      <x/>
      <x v="10"/>
      <x v="11"/>
      <x v="17"/>
      <x v="33"/>
      <x v="51"/>
      <x/>
      <x/>
      <x/>
    </i>
    <i>
      <x v="956"/>
      <x v="2"/>
      <x/>
      <x v="10"/>
      <x v="11"/>
      <x v="29"/>
      <x v="53"/>
      <x v="8"/>
      <x/>
      <x/>
      <x/>
    </i>
    <i r="1">
      <x v="7"/>
      <x/>
      <x v="10"/>
      <x v="11"/>
      <x v="29"/>
      <x v="53"/>
      <x v="8"/>
      <x/>
      <x/>
      <x/>
    </i>
    <i r="1">
      <x v="8"/>
      <x/>
      <x v="10"/>
      <x v="11"/>
      <x v="29"/>
      <x v="53"/>
      <x v="8"/>
      <x/>
      <x/>
      <x/>
    </i>
    <i r="1">
      <x v="9"/>
      <x/>
      <x v="10"/>
      <x v="11"/>
      <x v="29"/>
      <x v="53"/>
      <x v="8"/>
      <x/>
      <x/>
      <x/>
    </i>
    <i>
      <x v="957"/>
      <x v="8"/>
      <x/>
      <x v="10"/>
      <x v="11"/>
      <x v="17"/>
      <x v="33"/>
      <x v="51"/>
      <x/>
      <x/>
      <x/>
    </i>
    <i>
      <x v="958"/>
      <x v="8"/>
      <x/>
      <x v="10"/>
      <x v="2"/>
      <x v="32"/>
      <x v="56"/>
      <x v="102"/>
      <x v="2"/>
      <x/>
      <x/>
    </i>
    <i>
      <x v="959"/>
      <x v="8"/>
      <x/>
      <x v="10"/>
      <x v="2"/>
      <x v="32"/>
      <x v="56"/>
      <x v="102"/>
      <x v="2"/>
      <x/>
      <x/>
    </i>
    <i>
      <x v="960"/>
      <x v="8"/>
      <x/>
      <x v="10"/>
      <x v="11"/>
      <x v="42"/>
      <x v="72"/>
      <x v="133"/>
      <x/>
      <x/>
      <x/>
    </i>
    <i>
      <x v="961"/>
      <x v="8"/>
      <x/>
      <x v="10"/>
      <x v="11"/>
      <x v="42"/>
      <x v="72"/>
      <x v="133"/>
      <x/>
      <x/>
      <x/>
    </i>
    <i>
      <x v="962"/>
      <x v="8"/>
      <x/>
      <x v="10"/>
      <x v="2"/>
      <x v="32"/>
      <x v="56"/>
      <x v="102"/>
      <x v="1"/>
      <x v="6"/>
      <x/>
    </i>
    <i>
      <x v="963"/>
      <x v="8"/>
      <x v="2"/>
      <x v="9"/>
      <x/>
      <x/>
      <x/>
      <x/>
      <x/>
      <x/>
      <x/>
    </i>
    <i>
      <x v="964"/>
      <x v="8"/>
      <x/>
      <x v="10"/>
      <x v="11"/>
      <x v="19"/>
      <x v="42"/>
      <x v="65"/>
      <x/>
      <x/>
      <x/>
    </i>
    <i>
      <x v="965"/>
      <x v="8"/>
      <x/>
      <x v="10"/>
      <x v="2"/>
      <x v="32"/>
      <x v="22"/>
      <x v="24"/>
      <x/>
      <x/>
      <x/>
    </i>
    <i>
      <x v="966"/>
      <x v="8"/>
      <x/>
      <x v="10"/>
      <x v="2"/>
      <x v="32"/>
      <x v="19"/>
      <x v="19"/>
      <x/>
      <x/>
      <x/>
    </i>
    <i t="grand">
      <x/>
    </i>
  </rowItems>
  <colItems count="1">
    <i/>
  </colItems>
  <dataFields count="1">
    <dataField name="Sum of Domen's length-1" fld="17"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dimension ref="A3:L1939"/>
  <sheetViews>
    <sheetView workbookViewId="0">
      <selection activeCell="A15" sqref="A15:A913"/>
    </sheetView>
  </sheetViews>
  <sheetFormatPr defaultRowHeight="15"/>
  <cols>
    <col min="1" max="1" width="17.28515625" customWidth="1"/>
    <col min="2" max="2" width="16.140625" customWidth="1"/>
    <col min="3" max="7" width="11.42578125" customWidth="1"/>
    <col min="8" max="11" width="10.28515625" customWidth="1"/>
    <col min="12" max="12" width="13.42578125" bestFit="1" customWidth="1"/>
    <col min="13" max="13" width="8" customWidth="1"/>
    <col min="14" max="14" width="8.28515625" customWidth="1"/>
    <col min="15" max="15" width="7.140625" customWidth="1"/>
    <col min="16" max="16" width="7.42578125" customWidth="1"/>
    <col min="17" max="17" width="7.28515625" customWidth="1"/>
    <col min="18" max="18" width="7.140625" customWidth="1"/>
    <col min="19" max="19" width="7.28515625" customWidth="1"/>
    <col min="20" max="20" width="7.5703125" customWidth="1"/>
    <col min="21" max="21" width="7.7109375" customWidth="1"/>
    <col min="22" max="22" width="8" customWidth="1"/>
    <col min="23" max="23" width="7.7109375" customWidth="1"/>
    <col min="24" max="24" width="8.85546875" customWidth="1"/>
    <col min="25" max="26" width="7.28515625" customWidth="1"/>
    <col min="27" max="27" width="8.28515625" customWidth="1"/>
    <col min="28" max="29" width="8.5703125" customWidth="1"/>
    <col min="30" max="30" width="8.28515625" customWidth="1"/>
    <col min="31" max="31" width="8.7109375" customWidth="1"/>
    <col min="32" max="32" width="8" customWidth="1"/>
    <col min="33" max="34" width="7.42578125" customWidth="1"/>
    <col min="35" max="35" width="7.7109375" customWidth="1"/>
    <col min="36" max="36" width="8.140625" customWidth="1"/>
    <col min="37" max="37" width="7.140625" customWidth="1"/>
    <col min="38" max="38" width="7.5703125" customWidth="1"/>
    <col min="39" max="40" width="7.85546875" customWidth="1"/>
    <col min="41" max="41" width="7.7109375" customWidth="1"/>
    <col min="42" max="42" width="7.42578125" customWidth="1"/>
    <col min="43" max="43" width="7.5703125" customWidth="1"/>
    <col min="44" max="44" width="7.28515625" customWidth="1"/>
    <col min="45" max="45" width="7.7109375" customWidth="1"/>
    <col min="46" max="46" width="8.140625" customWidth="1"/>
    <col min="47" max="47" width="7.7109375" customWidth="1"/>
    <col min="48" max="48" width="7" customWidth="1"/>
    <col min="49" max="49" width="7.140625" customWidth="1"/>
    <col min="50" max="50" width="7.5703125" customWidth="1"/>
    <col min="51" max="51" width="7.85546875" customWidth="1"/>
    <col min="52" max="52" width="8.28515625" customWidth="1"/>
    <col min="53" max="53" width="7.42578125" customWidth="1"/>
    <col min="54" max="54" width="8.5703125" customWidth="1"/>
    <col min="55" max="55" width="7.85546875" customWidth="1"/>
    <col min="56" max="56" width="7.140625" customWidth="1"/>
    <col min="57" max="58" width="8.42578125" customWidth="1"/>
    <col min="59" max="59" width="8.140625" customWidth="1"/>
    <col min="60" max="60" width="8.28515625" customWidth="1"/>
    <col min="61" max="61" width="7.5703125" customWidth="1"/>
    <col min="62" max="62" width="8.28515625" customWidth="1"/>
    <col min="63" max="64" width="8.85546875" customWidth="1"/>
    <col min="65" max="65" width="8.42578125" customWidth="1"/>
    <col min="66" max="66" width="9.42578125" bestFit="1" customWidth="1"/>
    <col min="67" max="67" width="8.42578125" customWidth="1"/>
    <col min="68" max="68" width="7.5703125" customWidth="1"/>
    <col min="69" max="69" width="7.42578125" customWidth="1"/>
    <col min="70" max="70" width="7.85546875" customWidth="1"/>
    <col min="71" max="72" width="8" customWidth="1"/>
    <col min="73" max="73" width="7.140625" customWidth="1"/>
    <col min="74" max="74" width="7.42578125" customWidth="1"/>
    <col min="75" max="75" width="6.7109375" customWidth="1"/>
    <col min="76" max="76" width="7" customWidth="1"/>
    <col min="77" max="77" width="8" customWidth="1"/>
    <col min="78" max="78" width="6.85546875" customWidth="1"/>
    <col min="79" max="79" width="7" customWidth="1"/>
    <col min="80" max="80" width="7.7109375" customWidth="1"/>
    <col min="81" max="81" width="8.5703125" customWidth="1"/>
    <col min="82" max="82" width="7.7109375" customWidth="1"/>
    <col min="83" max="83" width="7.85546875" customWidth="1"/>
    <col min="84" max="84" width="7.140625" customWidth="1"/>
    <col min="85" max="85" width="8.5703125" customWidth="1"/>
    <col min="86" max="86" width="8.140625" customWidth="1"/>
    <col min="87" max="87" width="8.28515625" customWidth="1"/>
    <col min="88" max="88" width="7.28515625" customWidth="1"/>
    <col min="89" max="90" width="7.140625" customWidth="1"/>
    <col min="91" max="91" width="7.5703125" customWidth="1"/>
    <col min="92" max="92" width="7.140625" customWidth="1"/>
    <col min="93" max="93" width="7.42578125" customWidth="1"/>
    <col min="94" max="94" width="8.42578125" customWidth="1"/>
    <col min="95" max="95" width="7.85546875" customWidth="1"/>
    <col min="96" max="96" width="8" customWidth="1"/>
    <col min="97" max="97" width="8.5703125" customWidth="1"/>
    <col min="98" max="98" width="7.42578125" customWidth="1"/>
    <col min="99" max="101" width="7.5703125" customWidth="1"/>
    <col min="102" max="103" width="7.7109375" customWidth="1"/>
    <col min="104" max="104" width="7.5703125" customWidth="1"/>
    <col min="105" max="105" width="8" customWidth="1"/>
    <col min="106" max="106" width="7.7109375" customWidth="1"/>
    <col min="107" max="107" width="7.140625" customWidth="1"/>
    <col min="108" max="108" width="6.85546875" customWidth="1"/>
    <col min="109" max="109" width="6.7109375" customWidth="1"/>
    <col min="110" max="110" width="8.7109375" customWidth="1"/>
    <col min="111" max="111" width="7" customWidth="1"/>
    <col min="112" max="112" width="6.85546875" customWidth="1"/>
    <col min="113" max="113" width="7.28515625" customWidth="1"/>
    <col min="114" max="114" width="8" customWidth="1"/>
    <col min="115" max="115" width="8.42578125" customWidth="1"/>
    <col min="116" max="116" width="8.28515625" customWidth="1"/>
    <col min="117" max="118" width="7.42578125" customWidth="1"/>
    <col min="119" max="119" width="7.5703125" customWidth="1"/>
    <col min="120" max="121" width="7.42578125" customWidth="1"/>
    <col min="122" max="125" width="7.5703125" customWidth="1"/>
    <col min="126" max="126" width="7.28515625" customWidth="1"/>
    <col min="127" max="127" width="7.5703125" customWidth="1"/>
    <col min="128" max="128" width="7.42578125" customWidth="1"/>
    <col min="129" max="129" width="7.140625" customWidth="1"/>
    <col min="130" max="130" width="7.5703125" customWidth="1"/>
    <col min="131" max="131" width="7" customWidth="1"/>
    <col min="132" max="132" width="8" customWidth="1"/>
    <col min="133" max="133" width="8.42578125" customWidth="1"/>
    <col min="134" max="134" width="8.7109375" customWidth="1"/>
    <col min="135" max="136" width="7.140625" customWidth="1"/>
    <col min="137" max="137" width="8.5703125" customWidth="1"/>
    <col min="138" max="138" width="8.28515625" customWidth="1"/>
    <col min="139" max="139" width="7.140625" customWidth="1"/>
    <col min="140" max="142" width="7.7109375" customWidth="1"/>
    <col min="143" max="144" width="7.140625" customWidth="1"/>
    <col min="145" max="145" width="7" customWidth="1"/>
    <col min="146" max="146" width="7.7109375" customWidth="1"/>
    <col min="147" max="148" width="7.140625" customWidth="1"/>
    <col min="149" max="150" width="7.42578125" customWidth="1"/>
    <col min="151" max="151" width="8.140625" customWidth="1"/>
    <col min="152" max="152" width="7.42578125" customWidth="1"/>
    <col min="153" max="153" width="7.5703125" customWidth="1"/>
    <col min="154" max="154" width="7.140625" customWidth="1"/>
    <col min="155" max="155" width="7.42578125" customWidth="1"/>
    <col min="156" max="156" width="8.5703125" customWidth="1"/>
    <col min="157" max="157" width="8" customWidth="1"/>
    <col min="158" max="158" width="8.5703125" customWidth="1"/>
    <col min="159" max="159" width="7.28515625" customWidth="1"/>
    <col min="160" max="160" width="6.85546875" customWidth="1"/>
    <col min="161" max="163" width="7.7109375" customWidth="1"/>
    <col min="164" max="164" width="6.85546875" customWidth="1"/>
    <col min="165" max="165" width="7" customWidth="1"/>
    <col min="166" max="166" width="7.7109375" customWidth="1"/>
    <col min="167" max="167" width="8" customWidth="1"/>
    <col min="168" max="168" width="8.140625" customWidth="1"/>
    <col min="169" max="169" width="7.42578125" customWidth="1"/>
    <col min="170" max="170" width="8" customWidth="1"/>
    <col min="171" max="171" width="7.42578125" customWidth="1"/>
    <col min="172" max="172" width="7.7109375" customWidth="1"/>
    <col min="173" max="173" width="7.5703125" customWidth="1"/>
    <col min="174" max="174" width="7.85546875" customWidth="1"/>
    <col min="175" max="175" width="7.28515625" customWidth="1"/>
    <col min="176" max="176" width="6.85546875" customWidth="1"/>
    <col min="177" max="177" width="7.140625" customWidth="1"/>
    <col min="178" max="178" width="6.85546875" customWidth="1"/>
    <col min="179" max="179" width="7.5703125" customWidth="1"/>
    <col min="180" max="180" width="7.85546875" customWidth="1"/>
    <col min="181" max="181" width="7.28515625" customWidth="1"/>
    <col min="182" max="182" width="6.85546875" customWidth="1"/>
    <col min="183" max="183" width="7.140625" customWidth="1"/>
    <col min="184" max="185" width="7.42578125" customWidth="1"/>
    <col min="186" max="186" width="7.5703125" customWidth="1"/>
    <col min="187" max="187" width="7.140625" customWidth="1"/>
    <col min="188" max="188" width="7.28515625" customWidth="1"/>
    <col min="189" max="189" width="7.5703125" customWidth="1"/>
    <col min="190" max="190" width="7" customWidth="1"/>
    <col min="191" max="191" width="8.140625" customWidth="1"/>
    <col min="192" max="192" width="7.5703125" customWidth="1"/>
    <col min="193" max="193" width="7.42578125" customWidth="1"/>
    <col min="194" max="194" width="7.28515625" customWidth="1"/>
    <col min="195" max="195" width="7" customWidth="1"/>
    <col min="196" max="196" width="8.5703125" customWidth="1"/>
    <col min="197" max="197" width="7.85546875" customWidth="1"/>
    <col min="198" max="198" width="8.7109375" customWidth="1"/>
    <col min="199" max="199" width="8.5703125" customWidth="1"/>
    <col min="200" max="200" width="7.85546875" customWidth="1"/>
    <col min="201" max="201" width="7" customWidth="1"/>
    <col min="202" max="202" width="6.85546875" customWidth="1"/>
    <col min="203" max="204" width="7.7109375" customWidth="1"/>
    <col min="205" max="205" width="6.85546875" customWidth="1"/>
    <col min="206" max="206" width="7.42578125" customWidth="1"/>
    <col min="207" max="207" width="7.140625" customWidth="1"/>
    <col min="208" max="208" width="7.42578125" customWidth="1"/>
    <col min="209" max="209" width="7.7109375" customWidth="1"/>
    <col min="210" max="211" width="7.28515625" customWidth="1"/>
    <col min="212" max="212" width="8" customWidth="1"/>
    <col min="213" max="213" width="7" customWidth="1"/>
    <col min="214" max="214" width="8.28515625" customWidth="1"/>
    <col min="215" max="215" width="7.28515625" customWidth="1"/>
    <col min="216" max="217" width="7.7109375" customWidth="1"/>
    <col min="218" max="218" width="7.42578125" customWidth="1"/>
    <col min="219" max="219" width="7.5703125" customWidth="1"/>
    <col min="220" max="220" width="8" customWidth="1"/>
    <col min="221" max="221" width="7.28515625" customWidth="1"/>
    <col min="222" max="222" width="7.42578125" customWidth="1"/>
    <col min="223" max="223" width="7.5703125" customWidth="1"/>
    <col min="224" max="224" width="7.28515625" customWidth="1"/>
    <col min="225" max="226" width="7.140625" customWidth="1"/>
    <col min="227" max="227" width="9" customWidth="1"/>
    <col min="228" max="228" width="7.28515625" customWidth="1"/>
    <col min="229" max="229" width="7.85546875" customWidth="1"/>
    <col min="230" max="230" width="8.140625" customWidth="1"/>
    <col min="231" max="231" width="7.42578125" customWidth="1"/>
    <col min="232" max="233" width="8.5703125" customWidth="1"/>
    <col min="235" max="235" width="8.28515625" customWidth="1"/>
    <col min="236" max="236" width="8.5703125" customWidth="1"/>
    <col min="237" max="237" width="7.42578125" customWidth="1"/>
    <col min="238" max="238" width="7.85546875" customWidth="1"/>
    <col min="239" max="239" width="7.140625" customWidth="1"/>
    <col min="240" max="240" width="7.42578125" customWidth="1"/>
    <col min="241" max="241" width="7.7109375" customWidth="1"/>
    <col min="242" max="242" width="8.28515625" customWidth="1"/>
    <col min="243" max="243" width="8" customWidth="1"/>
    <col min="244" max="245" width="7.42578125" customWidth="1"/>
    <col min="246" max="246" width="6.85546875" customWidth="1"/>
    <col min="247" max="247" width="8.28515625" customWidth="1"/>
    <col min="248" max="248" width="6.85546875" customWidth="1"/>
    <col min="249" max="249" width="8.140625" customWidth="1"/>
    <col min="250" max="250" width="7.7109375" customWidth="1"/>
    <col min="251" max="251" width="7.5703125" customWidth="1"/>
    <col min="252" max="253" width="7.42578125" customWidth="1"/>
    <col min="254" max="254" width="8" customWidth="1"/>
    <col min="255" max="255" width="7.7109375" customWidth="1"/>
    <col min="256" max="257" width="7.28515625" customWidth="1"/>
    <col min="258" max="258" width="7.42578125" customWidth="1"/>
    <col min="259" max="259" width="7.5703125" customWidth="1"/>
    <col min="260" max="260" width="7" customWidth="1"/>
    <col min="261" max="261" width="8.140625" customWidth="1"/>
    <col min="262" max="262" width="7.85546875" customWidth="1"/>
    <col min="263" max="263" width="7.5703125" customWidth="1"/>
    <col min="264" max="264" width="7.28515625" customWidth="1"/>
    <col min="265" max="265" width="8.7109375" customWidth="1"/>
    <col min="266" max="266" width="7.42578125" customWidth="1"/>
    <col min="267" max="267" width="8" customWidth="1"/>
    <col min="268" max="268" width="8.28515625" customWidth="1"/>
    <col min="269" max="269" width="7.28515625" customWidth="1"/>
    <col min="270" max="270" width="7.7109375" customWidth="1"/>
    <col min="271" max="271" width="7.28515625" customWidth="1"/>
    <col min="272" max="272" width="9.42578125" bestFit="1" customWidth="1"/>
    <col min="273" max="273" width="7.42578125" customWidth="1"/>
    <col min="274" max="274" width="8.42578125" customWidth="1"/>
    <col min="275" max="275" width="8.140625" customWidth="1"/>
    <col min="276" max="276" width="7.7109375" customWidth="1"/>
    <col min="277" max="277" width="7.28515625" customWidth="1"/>
    <col min="278" max="278" width="7.140625" customWidth="1"/>
    <col min="279" max="279" width="6.7109375" customWidth="1"/>
    <col min="280" max="280" width="7.5703125" customWidth="1"/>
    <col min="281" max="281" width="7.7109375" customWidth="1"/>
    <col min="282" max="282" width="8.28515625" customWidth="1"/>
    <col min="283" max="283" width="7.140625" customWidth="1"/>
    <col min="284" max="285" width="7.42578125" customWidth="1"/>
    <col min="286" max="287" width="7.85546875" customWidth="1"/>
    <col min="288" max="302" width="8.140625" customWidth="1"/>
    <col min="303" max="311" width="8.42578125" customWidth="1"/>
    <col min="312" max="312" width="7.42578125" customWidth="1"/>
    <col min="313" max="313" width="8" customWidth="1"/>
    <col min="314" max="314" width="8.140625" customWidth="1"/>
    <col min="315" max="315" width="7.5703125" customWidth="1"/>
    <col min="316" max="316" width="7" customWidth="1"/>
    <col min="317" max="317" width="7.5703125" customWidth="1"/>
    <col min="318" max="318" width="7.7109375" customWidth="1"/>
    <col min="319" max="319" width="7.140625" customWidth="1"/>
    <col min="320" max="321" width="7.42578125" customWidth="1"/>
    <col min="322" max="322" width="8.7109375" customWidth="1"/>
    <col min="323" max="323" width="7.7109375" customWidth="1"/>
    <col min="324" max="324" width="7.28515625" customWidth="1"/>
    <col min="325" max="325" width="7.7109375" customWidth="1"/>
    <col min="326" max="326" width="7.42578125" customWidth="1"/>
    <col min="327" max="327" width="8.28515625" customWidth="1"/>
    <col min="328" max="328" width="7.85546875" customWidth="1"/>
    <col min="329" max="329" width="8" customWidth="1"/>
    <col min="330" max="330" width="7.5703125" customWidth="1"/>
    <col min="331" max="331" width="8.42578125" customWidth="1"/>
    <col min="332" max="332" width="7.140625" customWidth="1"/>
    <col min="333" max="333" width="7.28515625" customWidth="1"/>
    <col min="334" max="334" width="7.42578125" customWidth="1"/>
    <col min="335" max="336" width="7.5703125" customWidth="1"/>
    <col min="337" max="337" width="7.42578125" customWidth="1"/>
    <col min="338" max="338" width="7.85546875" customWidth="1"/>
    <col min="339" max="339" width="8.85546875" customWidth="1"/>
    <col min="340" max="340" width="7.5703125" customWidth="1"/>
    <col min="341" max="341" width="7.28515625" customWidth="1"/>
    <col min="342" max="342" width="8.42578125" customWidth="1"/>
    <col min="343" max="344" width="7.7109375" customWidth="1"/>
    <col min="345" max="345" width="7.42578125" customWidth="1"/>
    <col min="346" max="346" width="8.42578125" customWidth="1"/>
    <col min="347" max="347" width="7.140625" customWidth="1"/>
    <col min="348" max="348" width="7.85546875" customWidth="1"/>
    <col min="349" max="349" width="8" customWidth="1"/>
    <col min="350" max="350" width="7.42578125" customWidth="1"/>
    <col min="351" max="351" width="7.28515625" customWidth="1"/>
    <col min="352" max="352" width="6.85546875" customWidth="1"/>
    <col min="353" max="353" width="7.140625" customWidth="1"/>
    <col min="354" max="354" width="7.42578125" customWidth="1"/>
    <col min="355" max="355" width="7.5703125" customWidth="1"/>
    <col min="356" max="356" width="7" customWidth="1"/>
    <col min="357" max="357" width="7.42578125" customWidth="1"/>
    <col min="358" max="358" width="7.28515625" customWidth="1"/>
    <col min="359" max="359" width="8.5703125" customWidth="1"/>
    <col min="360" max="360" width="7" customWidth="1"/>
    <col min="361" max="361" width="8.42578125" customWidth="1"/>
    <col min="362" max="362" width="8.140625" customWidth="1"/>
    <col min="364" max="364" width="7.85546875" customWidth="1"/>
    <col min="365" max="366" width="7.7109375" customWidth="1"/>
    <col min="367" max="367" width="8" customWidth="1"/>
    <col min="368" max="369" width="8.7109375" customWidth="1"/>
    <col min="370" max="370" width="7.5703125" customWidth="1"/>
    <col min="371" max="371" width="7.42578125" customWidth="1"/>
    <col min="372" max="373" width="7.5703125" customWidth="1"/>
    <col min="374" max="374" width="7.7109375" customWidth="1"/>
    <col min="375" max="375" width="7.5703125" customWidth="1"/>
    <col min="376" max="376" width="8.7109375" customWidth="1"/>
    <col min="377" max="377" width="7.140625" customWidth="1"/>
    <col min="378" max="378" width="7.7109375" customWidth="1"/>
    <col min="379" max="379" width="7.28515625" customWidth="1"/>
    <col min="380" max="381" width="7.7109375" customWidth="1"/>
    <col min="382" max="382" width="7.85546875" customWidth="1"/>
    <col min="383" max="383" width="7.5703125" customWidth="1"/>
    <col min="384" max="384" width="8" customWidth="1"/>
    <col min="385" max="385" width="7.42578125" customWidth="1"/>
    <col min="386" max="386" width="8.42578125" customWidth="1"/>
    <col min="387" max="387" width="7.85546875" customWidth="1"/>
    <col min="388" max="389" width="7.5703125" customWidth="1"/>
    <col min="390" max="390" width="8" customWidth="1"/>
    <col min="391" max="391" width="7.85546875" customWidth="1"/>
    <col min="392" max="392" width="7.42578125" customWidth="1"/>
    <col min="393" max="393" width="7.85546875" customWidth="1"/>
    <col min="394" max="394" width="8.140625" customWidth="1"/>
    <col min="395" max="395" width="8.28515625" customWidth="1"/>
    <col min="396" max="396" width="7.28515625" customWidth="1"/>
    <col min="397" max="397" width="7.42578125" customWidth="1"/>
    <col min="398" max="398" width="8" customWidth="1"/>
    <col min="399" max="399" width="7.7109375" customWidth="1"/>
    <col min="400" max="400" width="7.28515625" customWidth="1"/>
    <col min="401" max="401" width="7" customWidth="1"/>
    <col min="402" max="402" width="7.5703125" customWidth="1"/>
    <col min="403" max="403" width="7.42578125" customWidth="1"/>
    <col min="404" max="404" width="6.85546875" customWidth="1"/>
    <col min="405" max="405" width="6.28515625" customWidth="1"/>
    <col min="406" max="406" width="7.7109375" customWidth="1"/>
    <col min="407" max="407" width="6.7109375" customWidth="1"/>
    <col min="408" max="408" width="7.5703125" customWidth="1"/>
    <col min="409" max="409" width="7.140625" customWidth="1"/>
    <col min="410" max="410" width="6.5703125" customWidth="1"/>
    <col min="411" max="411" width="7.28515625" customWidth="1"/>
    <col min="412" max="413" width="7.140625" customWidth="1"/>
    <col min="414" max="414" width="7.7109375" customWidth="1"/>
    <col min="415" max="418" width="7.140625" customWidth="1"/>
    <col min="419" max="419" width="7.28515625" customWidth="1"/>
    <col min="420" max="420" width="8.28515625" customWidth="1"/>
    <col min="421" max="421" width="7.5703125" customWidth="1"/>
    <col min="422" max="422" width="6.7109375" customWidth="1"/>
    <col min="423" max="423" width="7" customWidth="1"/>
    <col min="424" max="424" width="6.5703125" customWidth="1"/>
    <col min="425" max="425" width="8.28515625" customWidth="1"/>
    <col min="426" max="426" width="6.85546875" customWidth="1"/>
    <col min="427" max="427" width="6.7109375" customWidth="1"/>
    <col min="428" max="428" width="7.5703125" customWidth="1"/>
    <col min="429" max="429" width="6.85546875" customWidth="1"/>
    <col min="430" max="430" width="7.28515625" customWidth="1"/>
    <col min="431" max="431" width="7.140625" customWidth="1"/>
    <col min="432" max="432" width="7.28515625" customWidth="1"/>
    <col min="433" max="433" width="7" customWidth="1"/>
    <col min="434" max="434" width="8.140625" customWidth="1"/>
    <col min="435" max="435" width="7.5703125" customWidth="1"/>
    <col min="436" max="436" width="7.140625" customWidth="1"/>
    <col min="437" max="437" width="7.42578125" customWidth="1"/>
    <col min="438" max="438" width="8.5703125" customWidth="1"/>
    <col min="439" max="439" width="8.28515625" customWidth="1"/>
    <col min="440" max="440" width="7.28515625" customWidth="1"/>
    <col min="441" max="441" width="8.28515625" customWidth="1"/>
    <col min="442" max="443" width="7.140625" customWidth="1"/>
    <col min="444" max="444" width="7.42578125" customWidth="1"/>
    <col min="445" max="445" width="7.140625" customWidth="1"/>
    <col min="446" max="446" width="8.42578125" customWidth="1"/>
    <col min="447" max="449" width="7.28515625" customWidth="1"/>
    <col min="450" max="450" width="7.5703125" customWidth="1"/>
    <col min="451" max="451" width="7.28515625" customWidth="1"/>
    <col min="452" max="452" width="7.5703125" customWidth="1"/>
    <col min="453" max="453" width="7.42578125" customWidth="1"/>
    <col min="454" max="454" width="7" customWidth="1"/>
    <col min="455" max="455" width="6.85546875" customWidth="1"/>
    <col min="456" max="457" width="7.5703125" customWidth="1"/>
    <col min="458" max="458" width="6.85546875" customWidth="1"/>
    <col min="459" max="459" width="7" customWidth="1"/>
    <col min="460" max="461" width="7.140625" customWidth="1"/>
    <col min="462" max="463" width="7.42578125" customWidth="1"/>
    <col min="464" max="464" width="7.85546875" customWidth="1"/>
    <col min="465" max="465" width="7.28515625" customWidth="1"/>
    <col min="466" max="466" width="7.140625" customWidth="1"/>
    <col min="467" max="467" width="7.5703125" customWidth="1"/>
    <col min="468" max="468" width="7.28515625" customWidth="1"/>
    <col min="469" max="469" width="7" customWidth="1"/>
    <col min="470" max="470" width="7.7109375" customWidth="1"/>
    <col min="471" max="471" width="7" customWidth="1"/>
    <col min="472" max="472" width="7.28515625" customWidth="1"/>
    <col min="473" max="473" width="7.42578125" customWidth="1"/>
    <col min="474" max="474" width="8" customWidth="1"/>
    <col min="475" max="475" width="7.5703125" customWidth="1"/>
    <col min="476" max="476" width="7.28515625" customWidth="1"/>
    <col min="477" max="477" width="9.28515625" bestFit="1" customWidth="1"/>
    <col min="478" max="478" width="7.5703125" customWidth="1"/>
    <col min="479" max="479" width="7.140625" customWidth="1"/>
    <col min="480" max="480" width="7.28515625" customWidth="1"/>
    <col min="481" max="482" width="7.5703125" customWidth="1"/>
    <col min="483" max="483" width="7.85546875" customWidth="1"/>
    <col min="484" max="484" width="7.7109375" customWidth="1"/>
    <col min="485" max="485" width="7.28515625" customWidth="1"/>
    <col min="486" max="486" width="7.42578125" customWidth="1"/>
    <col min="487" max="487" width="8" customWidth="1"/>
    <col min="488" max="488" width="7.140625" customWidth="1"/>
    <col min="489" max="489" width="6.7109375" customWidth="1"/>
    <col min="490" max="490" width="7.140625" customWidth="1"/>
    <col min="491" max="491" width="7.42578125" customWidth="1"/>
    <col min="492" max="492" width="7.140625" customWidth="1"/>
    <col min="493" max="493" width="7.5703125" customWidth="1"/>
    <col min="494" max="494" width="7.28515625" customWidth="1"/>
    <col min="495" max="495" width="7.140625" customWidth="1"/>
    <col min="496" max="497" width="6.85546875" customWidth="1"/>
    <col min="498" max="499" width="6.7109375" customWidth="1"/>
    <col min="500" max="500" width="7.42578125" customWidth="1"/>
    <col min="501" max="504" width="7.28515625" customWidth="1"/>
    <col min="505" max="505" width="7.42578125" customWidth="1"/>
    <col min="506" max="507" width="7.5703125" customWidth="1"/>
    <col min="508" max="508" width="8.7109375" customWidth="1"/>
    <col min="509" max="510" width="6.7109375" customWidth="1"/>
    <col min="511" max="512" width="6.85546875" customWidth="1"/>
    <col min="513" max="513" width="7.85546875" customWidth="1"/>
    <col min="514" max="514" width="7.42578125" customWidth="1"/>
    <col min="515" max="515" width="8" customWidth="1"/>
    <col min="516" max="516" width="7.42578125" customWidth="1"/>
    <col min="517" max="517" width="7" customWidth="1"/>
    <col min="518" max="518" width="6.85546875" customWidth="1"/>
    <col min="519" max="519" width="7.42578125" customWidth="1"/>
    <col min="520" max="520" width="7.7109375" customWidth="1"/>
    <col min="521" max="521" width="8.28515625" customWidth="1"/>
    <col min="522" max="523" width="7" customWidth="1"/>
    <col min="524" max="524" width="7.140625" customWidth="1"/>
    <col min="525" max="525" width="7.5703125" customWidth="1"/>
    <col min="526" max="526" width="7.85546875" customWidth="1"/>
    <col min="527" max="527" width="8.140625" customWidth="1"/>
    <col min="528" max="528" width="7.28515625" customWidth="1"/>
    <col min="529" max="531" width="7.85546875" customWidth="1"/>
    <col min="532" max="532" width="7.140625" customWidth="1"/>
    <col min="533" max="533" width="8" customWidth="1"/>
    <col min="534" max="535" width="7.140625" customWidth="1"/>
    <col min="536" max="536" width="8.140625" customWidth="1"/>
    <col min="537" max="537" width="7.5703125" customWidth="1"/>
    <col min="538" max="538" width="7.140625" customWidth="1"/>
    <col min="539" max="539" width="6.85546875" customWidth="1"/>
    <col min="540" max="540" width="8.42578125" customWidth="1"/>
    <col min="541" max="541" width="7.7109375" customWidth="1"/>
    <col min="542" max="542" width="7.28515625" customWidth="1"/>
    <col min="543" max="543" width="7.140625" customWidth="1"/>
    <col min="544" max="545" width="7.28515625" customWidth="1"/>
    <col min="546" max="547" width="7.42578125" customWidth="1"/>
    <col min="548" max="548" width="7" customWidth="1"/>
    <col min="549" max="549" width="7.7109375" customWidth="1"/>
    <col min="550" max="550" width="6.7109375" customWidth="1"/>
    <col min="551" max="551" width="6.28515625" customWidth="1"/>
    <col min="552" max="552" width="7.140625" customWidth="1"/>
    <col min="553" max="553" width="7.7109375" customWidth="1"/>
    <col min="554" max="554" width="7.5703125" customWidth="1"/>
    <col min="555" max="555" width="8.140625" customWidth="1"/>
    <col min="556" max="557" width="7.140625" customWidth="1"/>
    <col min="558" max="558" width="7.42578125" customWidth="1"/>
    <col min="559" max="560" width="7.7109375" customWidth="1"/>
    <col min="561" max="561" width="8" customWidth="1"/>
    <col min="562" max="563" width="7.28515625" customWidth="1"/>
    <col min="564" max="565" width="7.140625" customWidth="1"/>
    <col min="566" max="566" width="7.5703125" customWidth="1"/>
    <col min="567" max="567" width="7.42578125" customWidth="1"/>
    <col min="568" max="568" width="8.140625" customWidth="1"/>
    <col min="569" max="569" width="7.140625" customWidth="1"/>
    <col min="570" max="570" width="7.7109375" customWidth="1"/>
    <col min="571" max="571" width="7.85546875" customWidth="1"/>
    <col min="572" max="572" width="7.28515625" customWidth="1"/>
    <col min="573" max="573" width="7.5703125" customWidth="1"/>
    <col min="574" max="574" width="7" customWidth="1"/>
    <col min="575" max="575" width="7.5703125" customWidth="1"/>
    <col min="576" max="576" width="8" customWidth="1"/>
    <col min="577" max="577" width="7.28515625" customWidth="1"/>
    <col min="578" max="578" width="7.5703125" customWidth="1"/>
    <col min="579" max="579" width="8.42578125" customWidth="1"/>
    <col min="580" max="580" width="7.42578125" customWidth="1"/>
    <col min="581" max="581" width="7.5703125" customWidth="1"/>
    <col min="582" max="582" width="7.42578125" customWidth="1"/>
    <col min="583" max="583" width="8" customWidth="1"/>
    <col min="584" max="584" width="7.140625" customWidth="1"/>
    <col min="585" max="585" width="7.85546875" customWidth="1"/>
    <col min="586" max="586" width="8.85546875" customWidth="1"/>
    <col min="587" max="587" width="6.5703125" customWidth="1"/>
    <col min="588" max="588" width="7.5703125" customWidth="1"/>
    <col min="589" max="589" width="7.85546875" customWidth="1"/>
    <col min="590" max="590" width="8" customWidth="1"/>
    <col min="591" max="591" width="8.140625" customWidth="1"/>
    <col min="592" max="592" width="9" customWidth="1"/>
    <col min="593" max="593" width="8.28515625" customWidth="1"/>
    <col min="594" max="594" width="7.85546875" customWidth="1"/>
    <col min="595" max="596" width="7" customWidth="1"/>
    <col min="597" max="597" width="7.85546875" customWidth="1"/>
    <col min="598" max="598" width="7.42578125" customWidth="1"/>
    <col min="599" max="599" width="7.28515625" customWidth="1"/>
    <col min="600" max="600" width="8" customWidth="1"/>
    <col min="601" max="601" width="7.85546875" customWidth="1"/>
    <col min="602" max="602" width="8.5703125" customWidth="1"/>
    <col min="603" max="604" width="7.85546875" customWidth="1"/>
    <col min="605" max="605" width="8" customWidth="1"/>
    <col min="606" max="606" width="7.140625" customWidth="1"/>
    <col min="607" max="607" width="7.7109375" customWidth="1"/>
    <col min="608" max="608" width="7.85546875" customWidth="1"/>
    <col min="609" max="609" width="8" customWidth="1"/>
    <col min="610" max="611" width="7.140625" customWidth="1"/>
    <col min="612" max="612" width="7.28515625" customWidth="1"/>
    <col min="613" max="613" width="7.42578125" customWidth="1"/>
    <col min="614" max="614" width="8" customWidth="1"/>
    <col min="615" max="615" width="8.42578125" customWidth="1"/>
    <col min="616" max="616" width="7.140625" customWidth="1"/>
    <col min="617" max="617" width="7.7109375" customWidth="1"/>
    <col min="618" max="619" width="7.85546875" customWidth="1"/>
    <col min="620" max="620" width="7" customWidth="1"/>
    <col min="621" max="621" width="9" customWidth="1"/>
    <col min="622" max="622" width="7.85546875" customWidth="1"/>
    <col min="623" max="625" width="7.5703125" customWidth="1"/>
    <col min="626" max="626" width="7.85546875" customWidth="1"/>
    <col min="627" max="627" width="7.7109375" customWidth="1"/>
    <col min="628" max="628" width="7.5703125" customWidth="1"/>
    <col min="629" max="629" width="7" customWidth="1"/>
    <col min="630" max="630" width="7.140625" customWidth="1"/>
    <col min="631" max="631" width="7.28515625" customWidth="1"/>
    <col min="632" max="632" width="8.42578125" customWidth="1"/>
    <col min="633" max="633" width="7.85546875" customWidth="1"/>
    <col min="634" max="634" width="7.28515625" customWidth="1"/>
    <col min="635" max="635" width="8" customWidth="1"/>
    <col min="636" max="636" width="8.7109375" customWidth="1"/>
    <col min="637" max="637" width="8" customWidth="1"/>
    <col min="638" max="638" width="7.28515625" customWidth="1"/>
    <col min="639" max="639" width="8.85546875" customWidth="1"/>
    <col min="640" max="640" width="9.28515625" bestFit="1" customWidth="1"/>
    <col min="641" max="642" width="7.7109375" customWidth="1"/>
    <col min="643" max="643" width="7.5703125" customWidth="1"/>
    <col min="644" max="644" width="7.85546875" customWidth="1"/>
    <col min="645" max="645" width="8.7109375" customWidth="1"/>
    <col min="646" max="646" width="7.85546875" customWidth="1"/>
    <col min="647" max="647" width="8.140625" customWidth="1"/>
    <col min="648" max="648" width="7.7109375" customWidth="1"/>
    <col min="649" max="649" width="7.28515625" customWidth="1"/>
    <col min="650" max="650" width="7.7109375" customWidth="1"/>
    <col min="651" max="651" width="7.28515625" customWidth="1"/>
    <col min="652" max="652" width="7.5703125" customWidth="1"/>
    <col min="653" max="654" width="7.85546875" customWidth="1"/>
    <col min="655" max="656" width="7.5703125" customWidth="1"/>
    <col min="657" max="657" width="7.85546875" customWidth="1"/>
    <col min="658" max="658" width="8.28515625" customWidth="1"/>
    <col min="659" max="659" width="8" customWidth="1"/>
    <col min="660" max="660" width="8.140625" customWidth="1"/>
    <col min="661" max="661" width="7.85546875" customWidth="1"/>
    <col min="662" max="662" width="7.5703125" customWidth="1"/>
    <col min="663" max="663" width="7.42578125" customWidth="1"/>
    <col min="664" max="664" width="7.85546875" customWidth="1"/>
    <col min="665" max="665" width="8" customWidth="1"/>
    <col min="666" max="666" width="7.5703125" customWidth="1"/>
    <col min="667" max="667" width="7.85546875" customWidth="1"/>
    <col min="668" max="668" width="7.5703125" customWidth="1"/>
    <col min="669" max="669" width="7.7109375" customWidth="1"/>
    <col min="670" max="670" width="6.85546875" customWidth="1"/>
    <col min="671" max="671" width="7.85546875" customWidth="1"/>
    <col min="672" max="672" width="7.42578125" customWidth="1"/>
    <col min="673" max="673" width="8.140625" customWidth="1"/>
    <col min="674" max="674" width="7.42578125" customWidth="1"/>
    <col min="675" max="675" width="7.5703125" customWidth="1"/>
    <col min="676" max="678" width="7.7109375" customWidth="1"/>
    <col min="679" max="679" width="7.5703125" customWidth="1"/>
    <col min="680" max="680" width="7.140625" customWidth="1"/>
    <col min="681" max="681" width="7.7109375" customWidth="1"/>
    <col min="682" max="682" width="7.85546875" customWidth="1"/>
    <col min="683" max="683" width="7.5703125" customWidth="1"/>
    <col min="684" max="684" width="8.5703125" customWidth="1"/>
    <col min="685" max="685" width="7.42578125" customWidth="1"/>
    <col min="686" max="686" width="8.140625" customWidth="1"/>
    <col min="687" max="687" width="8.28515625" customWidth="1"/>
    <col min="688" max="688" width="7.5703125" customWidth="1"/>
    <col min="689" max="689" width="7.28515625" customWidth="1"/>
    <col min="690" max="690" width="7.42578125" customWidth="1"/>
    <col min="691" max="692" width="7.5703125" customWidth="1"/>
    <col min="693" max="693" width="7.28515625" customWidth="1"/>
    <col min="694" max="694" width="8.42578125" customWidth="1"/>
    <col min="695" max="695" width="7.7109375" customWidth="1"/>
    <col min="696" max="696" width="8" customWidth="1"/>
    <col min="697" max="697" width="8.5703125" customWidth="1"/>
    <col min="698" max="698" width="8.140625" customWidth="1"/>
    <col min="699" max="700" width="7.42578125" customWidth="1"/>
    <col min="701" max="703" width="7.7109375" customWidth="1"/>
    <col min="704" max="704" width="8" customWidth="1"/>
    <col min="705" max="705" width="7.7109375" customWidth="1"/>
    <col min="706" max="706" width="7.85546875" customWidth="1"/>
    <col min="707" max="707" width="7.7109375" customWidth="1"/>
    <col min="708" max="708" width="8" customWidth="1"/>
    <col min="709" max="709" width="7.5703125" customWidth="1"/>
    <col min="710" max="710" width="7.28515625" customWidth="1"/>
    <col min="711" max="711" width="8.5703125" customWidth="1"/>
    <col min="712" max="712" width="8.7109375" customWidth="1"/>
    <col min="713" max="713" width="7.42578125" customWidth="1"/>
    <col min="714" max="714" width="7.7109375" customWidth="1"/>
    <col min="715" max="715" width="8.5703125" customWidth="1"/>
    <col min="716" max="716" width="7.28515625" customWidth="1"/>
    <col min="717" max="717" width="7.140625" customWidth="1"/>
    <col min="718" max="718" width="8" customWidth="1"/>
    <col min="719" max="719" width="8.42578125" customWidth="1"/>
    <col min="720" max="720" width="7.85546875" customWidth="1"/>
    <col min="721" max="721" width="7.7109375" customWidth="1"/>
    <col min="722" max="722" width="8.5703125" customWidth="1"/>
    <col min="723" max="723" width="7.85546875" customWidth="1"/>
    <col min="724" max="724" width="7" customWidth="1"/>
    <col min="725" max="725" width="7.85546875" customWidth="1"/>
    <col min="726" max="726" width="8" customWidth="1"/>
    <col min="727" max="727" width="7.85546875" customWidth="1"/>
    <col min="728" max="729" width="7.5703125" customWidth="1"/>
    <col min="730" max="730" width="7.140625" customWidth="1"/>
    <col min="731" max="731" width="7.5703125" customWidth="1"/>
    <col min="732" max="732" width="8.7109375" customWidth="1"/>
    <col min="733" max="733" width="7.28515625" customWidth="1"/>
    <col min="734" max="734" width="6.42578125" customWidth="1"/>
    <col min="735" max="735" width="7.42578125" customWidth="1"/>
    <col min="736" max="736" width="8.140625" customWidth="1"/>
    <col min="737" max="737" width="7.7109375" customWidth="1"/>
    <col min="738" max="738" width="7.28515625" customWidth="1"/>
    <col min="739" max="739" width="8" customWidth="1"/>
    <col min="740" max="740" width="7.85546875" customWidth="1"/>
    <col min="741" max="741" width="8.5703125" customWidth="1"/>
    <col min="742" max="742" width="8" customWidth="1"/>
    <col min="743" max="743" width="7.85546875" customWidth="1"/>
    <col min="744" max="745" width="7.5703125" customWidth="1"/>
    <col min="746" max="746" width="8.28515625" customWidth="1"/>
    <col min="747" max="747" width="8.7109375" customWidth="1"/>
    <col min="748" max="748" width="8.42578125" customWidth="1"/>
    <col min="749" max="749" width="8.5703125" customWidth="1"/>
    <col min="750" max="750" width="8.28515625" customWidth="1"/>
    <col min="751" max="751" width="8.140625" customWidth="1"/>
    <col min="752" max="752" width="8.42578125" customWidth="1"/>
    <col min="753" max="753" width="7.5703125" customWidth="1"/>
    <col min="754" max="754" width="7.7109375" customWidth="1"/>
    <col min="755" max="755" width="7.42578125" customWidth="1"/>
    <col min="756" max="756" width="8.28515625" customWidth="1"/>
    <col min="757" max="757" width="8.85546875" customWidth="1"/>
    <col min="758" max="758" width="7.7109375" customWidth="1"/>
    <col min="759" max="759" width="7.5703125" customWidth="1"/>
    <col min="760" max="760" width="6.85546875" customWidth="1"/>
    <col min="761" max="761" width="7.140625" customWidth="1"/>
    <col min="762" max="762" width="8.140625" customWidth="1"/>
    <col min="763" max="763" width="8.42578125" customWidth="1"/>
    <col min="764" max="764" width="7.42578125" customWidth="1"/>
    <col min="765" max="766" width="7.5703125" customWidth="1"/>
    <col min="767" max="767" width="7" customWidth="1"/>
    <col min="768" max="768" width="7.85546875" customWidth="1"/>
    <col min="769" max="769" width="6.85546875" customWidth="1"/>
    <col min="770" max="770" width="7.5703125" customWidth="1"/>
    <col min="771" max="771" width="7.7109375" customWidth="1"/>
    <col min="772" max="772" width="8" customWidth="1"/>
    <col min="773" max="773" width="7.85546875" customWidth="1"/>
    <col min="774" max="774" width="8.42578125" customWidth="1"/>
    <col min="775" max="776" width="7.28515625" customWidth="1"/>
    <col min="777" max="777" width="7.7109375" customWidth="1"/>
    <col min="778" max="778" width="8.140625" customWidth="1"/>
    <col min="779" max="779" width="7.85546875" customWidth="1"/>
    <col min="780" max="780" width="8.7109375" customWidth="1"/>
    <col min="781" max="781" width="7.7109375" customWidth="1"/>
    <col min="782" max="782" width="8.28515625" customWidth="1"/>
    <col min="783" max="783" width="7" customWidth="1"/>
    <col min="784" max="784" width="7.140625" customWidth="1"/>
    <col min="785" max="785" width="7" customWidth="1"/>
    <col min="786" max="786" width="5.5703125" customWidth="1"/>
    <col min="787" max="788" width="7.140625" customWidth="1"/>
    <col min="789" max="789" width="7.42578125" customWidth="1"/>
    <col min="790" max="790" width="8.28515625" customWidth="1"/>
    <col min="791" max="791" width="7.5703125" customWidth="1"/>
    <col min="792" max="792" width="7.28515625" customWidth="1"/>
    <col min="793" max="793" width="6.85546875" customWidth="1"/>
    <col min="794" max="795" width="7.140625" customWidth="1"/>
    <col min="796" max="796" width="6.5703125" customWidth="1"/>
    <col min="797" max="797" width="7.140625" customWidth="1"/>
    <col min="798" max="800" width="7.42578125" customWidth="1"/>
    <col min="801" max="802" width="7.7109375" customWidth="1"/>
    <col min="803" max="803" width="7.28515625" customWidth="1"/>
    <col min="804" max="807" width="7.140625" customWidth="1"/>
    <col min="808" max="808" width="7.85546875" customWidth="1"/>
    <col min="809" max="809" width="7.42578125" customWidth="1"/>
    <col min="810" max="810" width="7.5703125" customWidth="1"/>
    <col min="811" max="811" width="7.140625" customWidth="1"/>
    <col min="812" max="812" width="7.85546875" customWidth="1"/>
    <col min="813" max="813" width="8" customWidth="1"/>
    <col min="814" max="815" width="7.5703125" customWidth="1"/>
    <col min="816" max="816" width="7.42578125" customWidth="1"/>
    <col min="817" max="817" width="7.7109375" customWidth="1"/>
    <col min="818" max="818" width="7.42578125" customWidth="1"/>
    <col min="820" max="821" width="7.7109375" customWidth="1"/>
    <col min="822" max="822" width="8.42578125" customWidth="1"/>
    <col min="823" max="823" width="7.28515625" customWidth="1"/>
    <col min="824" max="824" width="8.7109375" customWidth="1"/>
    <col min="825" max="825" width="7.85546875" customWidth="1"/>
    <col min="826" max="826" width="7.7109375" customWidth="1"/>
    <col min="827" max="827" width="7.42578125" customWidth="1"/>
    <col min="828" max="828" width="7.7109375" customWidth="1"/>
    <col min="829" max="829" width="7.140625" customWidth="1"/>
    <col min="830" max="830" width="7.7109375" customWidth="1"/>
    <col min="831" max="832" width="7.85546875" customWidth="1"/>
    <col min="833" max="834" width="8.28515625" customWidth="1"/>
    <col min="835" max="835" width="8" customWidth="1"/>
    <col min="836" max="836" width="7.7109375" customWidth="1"/>
    <col min="837" max="837" width="8.140625" customWidth="1"/>
    <col min="838" max="838" width="8.28515625" customWidth="1"/>
    <col min="839" max="839" width="8.7109375" customWidth="1"/>
    <col min="840" max="840" width="8" customWidth="1"/>
    <col min="841" max="842" width="8.140625" customWidth="1"/>
    <col min="843" max="843" width="7.85546875" customWidth="1"/>
    <col min="844" max="844" width="8.28515625" customWidth="1"/>
    <col min="845" max="845" width="7.85546875" customWidth="1"/>
    <col min="846" max="847" width="8.28515625" customWidth="1"/>
    <col min="848" max="848" width="7.28515625" customWidth="1"/>
    <col min="849" max="849" width="7.7109375" customWidth="1"/>
    <col min="850" max="850" width="7.5703125" customWidth="1"/>
    <col min="851" max="852" width="8.140625" customWidth="1"/>
    <col min="853" max="853" width="8.42578125" customWidth="1"/>
    <col min="854" max="854" width="8.140625" customWidth="1"/>
    <col min="855" max="855" width="7.85546875" customWidth="1"/>
    <col min="856" max="856" width="7.7109375" customWidth="1"/>
    <col min="857" max="857" width="8" customWidth="1"/>
    <col min="858" max="858" width="8.5703125" customWidth="1"/>
    <col min="859" max="860" width="7.5703125" customWidth="1"/>
    <col min="861" max="861" width="7.140625" customWidth="1"/>
    <col min="862" max="863" width="8" customWidth="1"/>
    <col min="864" max="866" width="7.7109375" customWidth="1"/>
    <col min="867" max="868" width="7.42578125" customWidth="1"/>
    <col min="869" max="869" width="7.85546875" customWidth="1"/>
    <col min="870" max="870" width="7.7109375" customWidth="1"/>
    <col min="871" max="871" width="8.28515625" customWidth="1"/>
    <col min="872" max="872" width="7.85546875" customWidth="1"/>
    <col min="873" max="873" width="7.28515625" customWidth="1"/>
    <col min="874" max="874" width="7.42578125" customWidth="1"/>
    <col min="875" max="875" width="8.42578125" customWidth="1"/>
    <col min="876" max="876" width="8.85546875" customWidth="1"/>
    <col min="877" max="877" width="7.85546875" customWidth="1"/>
    <col min="878" max="878" width="7.5703125" customWidth="1"/>
    <col min="879" max="879" width="7.85546875" customWidth="1"/>
    <col min="880" max="880" width="7.5703125" customWidth="1"/>
    <col min="881" max="881" width="8" customWidth="1"/>
    <col min="882" max="882" width="7.5703125" customWidth="1"/>
    <col min="883" max="883" width="7.85546875" customWidth="1"/>
    <col min="884" max="884" width="7" customWidth="1"/>
    <col min="885" max="885" width="9.7109375" bestFit="1" customWidth="1"/>
    <col min="886" max="886" width="8.140625" customWidth="1"/>
    <col min="887" max="887" width="8.5703125" customWidth="1"/>
    <col min="888" max="889" width="7.5703125" customWidth="1"/>
    <col min="890" max="890" width="8" customWidth="1"/>
    <col min="891" max="891" width="8.42578125" customWidth="1"/>
    <col min="892" max="894" width="7.42578125" customWidth="1"/>
    <col min="895" max="895" width="7.7109375" customWidth="1"/>
    <col min="896" max="896" width="7.85546875" customWidth="1"/>
    <col min="897" max="897" width="7.5703125" customWidth="1"/>
    <col min="898" max="898" width="7.7109375" customWidth="1"/>
    <col min="899" max="899" width="7.85546875" customWidth="1"/>
    <col min="900" max="900" width="7.28515625" customWidth="1"/>
    <col min="901" max="901" width="8.5703125" customWidth="1"/>
    <col min="902" max="902" width="7.85546875" customWidth="1"/>
    <col min="903" max="903" width="7.42578125" customWidth="1"/>
    <col min="904" max="904" width="7.85546875" customWidth="1"/>
    <col min="905" max="905" width="8" customWidth="1"/>
    <col min="906" max="906" width="8.7109375" customWidth="1"/>
    <col min="907" max="907" width="9" customWidth="1"/>
    <col min="908" max="908" width="8" customWidth="1"/>
    <col min="909" max="910" width="8.42578125" customWidth="1"/>
    <col min="911" max="911" width="7.85546875" customWidth="1"/>
    <col min="912" max="912" width="8.28515625" customWidth="1"/>
    <col min="913" max="913" width="7.7109375" customWidth="1"/>
    <col min="914" max="914" width="7.85546875" customWidth="1"/>
    <col min="915" max="915" width="7.42578125" customWidth="1"/>
    <col min="916" max="917" width="7.85546875" customWidth="1"/>
    <col min="918" max="918" width="8" customWidth="1"/>
    <col min="919" max="919" width="7.85546875" customWidth="1"/>
    <col min="920" max="920" width="7.7109375" customWidth="1"/>
    <col min="921" max="921" width="8" customWidth="1"/>
    <col min="922" max="922" width="8.85546875" customWidth="1"/>
    <col min="924" max="924" width="9.28515625" bestFit="1" customWidth="1"/>
    <col min="925" max="927" width="7.5703125" customWidth="1"/>
    <col min="928" max="928" width="7.42578125" customWidth="1"/>
    <col min="929" max="929" width="8.28515625" customWidth="1"/>
    <col min="930" max="930" width="7.85546875" customWidth="1"/>
    <col min="931" max="931" width="7.7109375" customWidth="1"/>
    <col min="932" max="933" width="7.5703125" customWidth="1"/>
    <col min="934" max="934" width="8" customWidth="1"/>
    <col min="935" max="935" width="7.140625" customWidth="1"/>
    <col min="936" max="937" width="7.7109375" customWidth="1"/>
    <col min="938" max="938" width="7.42578125" customWidth="1"/>
    <col min="939" max="939" width="7.28515625" customWidth="1"/>
    <col min="940" max="940" width="8.5703125" customWidth="1"/>
    <col min="941" max="941" width="8.140625" customWidth="1"/>
    <col min="942" max="942" width="7.28515625" customWidth="1"/>
    <col min="943" max="943" width="8.140625" customWidth="1"/>
    <col min="944" max="944" width="8" customWidth="1"/>
    <col min="945" max="945" width="8.5703125" customWidth="1"/>
    <col min="946" max="946" width="8.28515625" customWidth="1"/>
    <col min="947" max="947" width="8" customWidth="1"/>
    <col min="948" max="948" width="7.28515625" customWidth="1"/>
    <col min="949" max="949" width="7.5703125" customWidth="1"/>
    <col min="950" max="950" width="7.85546875" customWidth="1"/>
    <col min="951" max="951" width="8.85546875" customWidth="1"/>
    <col min="952" max="952" width="7.7109375" customWidth="1"/>
    <col min="953" max="953" width="7.42578125" customWidth="1"/>
    <col min="954" max="954" width="7.5703125" customWidth="1"/>
    <col min="955" max="955" width="8.5703125" customWidth="1"/>
    <col min="956" max="956" width="8.28515625" customWidth="1"/>
    <col min="957" max="957" width="7.85546875" customWidth="1"/>
    <col min="958" max="959" width="7.42578125" customWidth="1"/>
    <col min="960" max="960" width="7.7109375" customWidth="1"/>
    <col min="961" max="961" width="7.5703125" customWidth="1"/>
    <col min="962" max="962" width="7.7109375" customWidth="1"/>
    <col min="963" max="963" width="7.5703125" customWidth="1"/>
    <col min="964" max="964" width="8" customWidth="1"/>
    <col min="965" max="965" width="7.140625" customWidth="1"/>
    <col min="966" max="966" width="7.42578125" customWidth="1"/>
    <col min="967" max="968" width="7.85546875" customWidth="1"/>
    <col min="969" max="969" width="11.28515625" bestFit="1" customWidth="1"/>
  </cols>
  <sheetData>
    <row r="3" spans="1:12">
      <c r="A3" s="1" t="s">
        <v>3897</v>
      </c>
      <c r="B3" s="1" t="s">
        <v>3896</v>
      </c>
    </row>
    <row r="4" spans="1:12">
      <c r="A4" s="1" t="s">
        <v>1956</v>
      </c>
      <c r="B4" t="s">
        <v>84</v>
      </c>
      <c r="C4" t="s">
        <v>888</v>
      </c>
      <c r="D4" t="s">
        <v>1227</v>
      </c>
      <c r="E4" t="s">
        <v>1179</v>
      </c>
      <c r="F4" t="s">
        <v>297</v>
      </c>
      <c r="G4" t="s">
        <v>1200</v>
      </c>
      <c r="H4" t="s">
        <v>1582</v>
      </c>
      <c r="I4" t="s">
        <v>34</v>
      </c>
      <c r="J4" t="s">
        <v>10</v>
      </c>
      <c r="K4" t="s">
        <v>32</v>
      </c>
      <c r="L4" t="s">
        <v>1957</v>
      </c>
    </row>
    <row r="5" spans="1:12" hidden="1">
      <c r="A5" s="2" t="s">
        <v>9</v>
      </c>
      <c r="B5" s="3"/>
      <c r="C5" s="3"/>
      <c r="D5" s="3"/>
      <c r="E5" s="3"/>
      <c r="F5" s="3"/>
      <c r="G5" s="3"/>
      <c r="H5" s="3"/>
      <c r="I5" s="3"/>
      <c r="J5" s="3">
        <v>1</v>
      </c>
      <c r="K5" s="3"/>
      <c r="L5" s="3">
        <v>1</v>
      </c>
    </row>
    <row r="6" spans="1:12" hidden="1">
      <c r="A6" s="2" t="s">
        <v>13</v>
      </c>
      <c r="B6" s="3"/>
      <c r="C6" s="3"/>
      <c r="D6" s="3"/>
      <c r="E6" s="3"/>
      <c r="F6" s="3"/>
      <c r="G6" s="3"/>
      <c r="H6" s="3"/>
      <c r="I6" s="3"/>
      <c r="J6" s="3">
        <v>1</v>
      </c>
      <c r="K6" s="3"/>
      <c r="L6" s="3">
        <v>1</v>
      </c>
    </row>
    <row r="7" spans="1:12" hidden="1">
      <c r="A7" s="2" t="s">
        <v>15</v>
      </c>
      <c r="B7" s="3"/>
      <c r="C7" s="3"/>
      <c r="D7" s="3"/>
      <c r="E7" s="3"/>
      <c r="F7" s="3"/>
      <c r="G7" s="3"/>
      <c r="H7" s="3"/>
      <c r="I7" s="3"/>
      <c r="J7" s="3">
        <v>1</v>
      </c>
      <c r="K7" s="3"/>
      <c r="L7" s="3">
        <v>1</v>
      </c>
    </row>
    <row r="8" spans="1:12" hidden="1">
      <c r="A8" s="2" t="s">
        <v>17</v>
      </c>
      <c r="B8" s="3"/>
      <c r="C8" s="3"/>
      <c r="D8" s="3"/>
      <c r="E8" s="3"/>
      <c r="F8" s="3"/>
      <c r="G8" s="3"/>
      <c r="H8" s="3"/>
      <c r="I8" s="3"/>
      <c r="J8" s="3">
        <v>1</v>
      </c>
      <c r="K8" s="3"/>
      <c r="L8" s="3">
        <v>1</v>
      </c>
    </row>
    <row r="9" spans="1:12" hidden="1">
      <c r="A9" s="2" t="s">
        <v>19</v>
      </c>
      <c r="B9" s="3"/>
      <c r="C9" s="3"/>
      <c r="D9" s="3"/>
      <c r="E9" s="3"/>
      <c r="F9" s="3"/>
      <c r="G9" s="3"/>
      <c r="H9" s="3"/>
      <c r="I9" s="3"/>
      <c r="J9" s="3">
        <v>1</v>
      </c>
      <c r="K9" s="3"/>
      <c r="L9" s="3">
        <v>1</v>
      </c>
    </row>
    <row r="10" spans="1:12" hidden="1">
      <c r="A10" s="2" t="s">
        <v>21</v>
      </c>
      <c r="B10" s="3"/>
      <c r="C10" s="3"/>
      <c r="D10" s="3"/>
      <c r="E10" s="3"/>
      <c r="F10" s="3"/>
      <c r="G10" s="3"/>
      <c r="H10" s="3"/>
      <c r="I10" s="3"/>
      <c r="J10" s="3">
        <v>1</v>
      </c>
      <c r="K10" s="3"/>
      <c r="L10" s="3">
        <v>1</v>
      </c>
    </row>
    <row r="11" spans="1:12" hidden="1">
      <c r="A11" s="2" t="s">
        <v>23</v>
      </c>
      <c r="B11" s="3"/>
      <c r="C11" s="3"/>
      <c r="D11" s="3"/>
      <c r="E11" s="3"/>
      <c r="F11" s="3"/>
      <c r="G11" s="3"/>
      <c r="H11" s="3"/>
      <c r="I11" s="3"/>
      <c r="J11" s="3">
        <v>1</v>
      </c>
      <c r="K11" s="3"/>
      <c r="L11" s="3">
        <v>1</v>
      </c>
    </row>
    <row r="12" spans="1:12" hidden="1">
      <c r="A12" s="2" t="s">
        <v>25</v>
      </c>
      <c r="B12" s="3"/>
      <c r="C12" s="3"/>
      <c r="D12" s="3"/>
      <c r="E12" s="3"/>
      <c r="F12" s="3"/>
      <c r="G12" s="3"/>
      <c r="H12" s="3"/>
      <c r="I12" s="3"/>
      <c r="J12" s="3">
        <v>1</v>
      </c>
      <c r="K12" s="3"/>
      <c r="L12" s="3">
        <v>1</v>
      </c>
    </row>
    <row r="13" spans="1:12" hidden="1">
      <c r="A13" s="2" t="s">
        <v>27</v>
      </c>
      <c r="B13" s="3"/>
      <c r="C13" s="3"/>
      <c r="D13" s="3"/>
      <c r="E13" s="3"/>
      <c r="F13" s="3"/>
      <c r="G13" s="3"/>
      <c r="H13" s="3"/>
      <c r="I13" s="3"/>
      <c r="J13" s="3">
        <v>1</v>
      </c>
      <c r="K13" s="3"/>
      <c r="L13" s="3">
        <v>1</v>
      </c>
    </row>
    <row r="14" spans="1:12" hidden="1">
      <c r="A14" s="2" t="s">
        <v>29</v>
      </c>
      <c r="B14" s="3"/>
      <c r="C14" s="3"/>
      <c r="D14" s="3"/>
      <c r="E14" s="3"/>
      <c r="F14" s="3"/>
      <c r="G14" s="3"/>
      <c r="H14" s="3"/>
      <c r="I14" s="3"/>
      <c r="J14" s="3">
        <v>1</v>
      </c>
      <c r="K14" s="3"/>
      <c r="L14" s="3">
        <v>1</v>
      </c>
    </row>
    <row r="15" spans="1:12">
      <c r="A15" s="2" t="s">
        <v>31</v>
      </c>
      <c r="B15" s="3"/>
      <c r="C15" s="3"/>
      <c r="D15" s="3"/>
      <c r="E15" s="3"/>
      <c r="F15" s="3"/>
      <c r="G15" s="3"/>
      <c r="H15" s="3"/>
      <c r="I15" s="3">
        <v>1</v>
      </c>
      <c r="J15" s="3">
        <v>1</v>
      </c>
      <c r="K15" s="3">
        <v>1</v>
      </c>
      <c r="L15" s="3">
        <v>3</v>
      </c>
    </row>
    <row r="16" spans="1:12" hidden="1">
      <c r="A16" s="2" t="s">
        <v>37</v>
      </c>
      <c r="B16" s="3"/>
      <c r="C16" s="3"/>
      <c r="D16" s="3"/>
      <c r="E16" s="3"/>
      <c r="F16" s="3"/>
      <c r="G16" s="3"/>
      <c r="H16" s="3"/>
      <c r="I16" s="3"/>
      <c r="J16" s="3">
        <v>1</v>
      </c>
      <c r="K16" s="3"/>
      <c r="L16" s="3">
        <v>1</v>
      </c>
    </row>
    <row r="17" spans="1:12" hidden="1">
      <c r="A17" s="2" t="s">
        <v>39</v>
      </c>
      <c r="B17" s="3"/>
      <c r="C17" s="3"/>
      <c r="D17" s="3"/>
      <c r="E17" s="3"/>
      <c r="F17" s="3"/>
      <c r="G17" s="3"/>
      <c r="H17" s="3"/>
      <c r="I17" s="3"/>
      <c r="J17" s="3">
        <v>1</v>
      </c>
      <c r="K17" s="3"/>
      <c r="L17" s="3">
        <v>1</v>
      </c>
    </row>
    <row r="18" spans="1:12" hidden="1">
      <c r="A18" s="2" t="s">
        <v>41</v>
      </c>
      <c r="B18" s="3"/>
      <c r="C18" s="3"/>
      <c r="D18" s="3"/>
      <c r="E18" s="3"/>
      <c r="F18" s="3"/>
      <c r="G18" s="3"/>
      <c r="H18" s="3"/>
      <c r="I18" s="3"/>
      <c r="J18" s="3">
        <v>1</v>
      </c>
      <c r="K18" s="3"/>
      <c r="L18" s="3">
        <v>1</v>
      </c>
    </row>
    <row r="19" spans="1:12" hidden="1">
      <c r="A19" s="2" t="s">
        <v>43</v>
      </c>
      <c r="B19" s="3"/>
      <c r="C19" s="3"/>
      <c r="D19" s="3"/>
      <c r="E19" s="3"/>
      <c r="F19" s="3"/>
      <c r="G19" s="3"/>
      <c r="H19" s="3"/>
      <c r="I19" s="3"/>
      <c r="J19" s="3">
        <v>1</v>
      </c>
      <c r="K19" s="3"/>
      <c r="L19" s="3">
        <v>1</v>
      </c>
    </row>
    <row r="20" spans="1:12" hidden="1">
      <c r="A20" s="2" t="s">
        <v>45</v>
      </c>
      <c r="B20" s="3"/>
      <c r="C20" s="3"/>
      <c r="D20" s="3"/>
      <c r="E20" s="3"/>
      <c r="F20" s="3"/>
      <c r="G20" s="3"/>
      <c r="H20" s="3"/>
      <c r="I20" s="3"/>
      <c r="J20" s="3">
        <v>1</v>
      </c>
      <c r="K20" s="3"/>
      <c r="L20" s="3">
        <v>1</v>
      </c>
    </row>
    <row r="21" spans="1:12" hidden="1">
      <c r="A21" s="2" t="s">
        <v>47</v>
      </c>
      <c r="B21" s="3"/>
      <c r="C21" s="3"/>
      <c r="D21" s="3"/>
      <c r="E21" s="3"/>
      <c r="F21" s="3"/>
      <c r="G21" s="3"/>
      <c r="H21" s="3"/>
      <c r="I21" s="3"/>
      <c r="J21" s="3">
        <v>1</v>
      </c>
      <c r="K21" s="3"/>
      <c r="L21" s="3">
        <v>1</v>
      </c>
    </row>
    <row r="22" spans="1:12" hidden="1">
      <c r="A22" s="2" t="s">
        <v>49</v>
      </c>
      <c r="B22" s="3"/>
      <c r="C22" s="3"/>
      <c r="D22" s="3"/>
      <c r="E22" s="3"/>
      <c r="F22" s="3"/>
      <c r="G22" s="3"/>
      <c r="H22" s="3"/>
      <c r="I22" s="3"/>
      <c r="J22" s="3">
        <v>1</v>
      </c>
      <c r="K22" s="3"/>
      <c r="L22" s="3">
        <v>1</v>
      </c>
    </row>
    <row r="23" spans="1:12" hidden="1">
      <c r="A23" s="2" t="s">
        <v>51</v>
      </c>
      <c r="B23" s="3"/>
      <c r="C23" s="3"/>
      <c r="D23" s="3"/>
      <c r="E23" s="3"/>
      <c r="F23" s="3"/>
      <c r="G23" s="3"/>
      <c r="H23" s="3"/>
      <c r="I23" s="3"/>
      <c r="J23" s="3">
        <v>1</v>
      </c>
      <c r="K23" s="3"/>
      <c r="L23" s="3">
        <v>1</v>
      </c>
    </row>
    <row r="24" spans="1:12" hidden="1">
      <c r="A24" s="2" t="s">
        <v>53</v>
      </c>
      <c r="B24" s="3"/>
      <c r="C24" s="3"/>
      <c r="D24" s="3"/>
      <c r="E24" s="3"/>
      <c r="F24" s="3"/>
      <c r="G24" s="3"/>
      <c r="H24" s="3"/>
      <c r="I24" s="3"/>
      <c r="J24" s="3">
        <v>1</v>
      </c>
      <c r="K24" s="3"/>
      <c r="L24" s="3">
        <v>1</v>
      </c>
    </row>
    <row r="25" spans="1:12" hidden="1">
      <c r="A25" s="2" t="s">
        <v>55</v>
      </c>
      <c r="B25" s="3"/>
      <c r="C25" s="3"/>
      <c r="D25" s="3"/>
      <c r="E25" s="3"/>
      <c r="F25" s="3"/>
      <c r="G25" s="3"/>
      <c r="H25" s="3"/>
      <c r="I25" s="3"/>
      <c r="J25" s="3">
        <v>1</v>
      </c>
      <c r="K25" s="3"/>
      <c r="L25" s="3">
        <v>1</v>
      </c>
    </row>
    <row r="26" spans="1:12" hidden="1">
      <c r="A26" s="2" t="s">
        <v>57</v>
      </c>
      <c r="B26" s="3"/>
      <c r="C26" s="3"/>
      <c r="D26" s="3"/>
      <c r="E26" s="3"/>
      <c r="F26" s="3"/>
      <c r="G26" s="3"/>
      <c r="H26" s="3"/>
      <c r="I26" s="3"/>
      <c r="J26" s="3">
        <v>1</v>
      </c>
      <c r="K26" s="3"/>
      <c r="L26" s="3">
        <v>1</v>
      </c>
    </row>
    <row r="27" spans="1:12" hidden="1">
      <c r="A27" s="2" t="s">
        <v>59</v>
      </c>
      <c r="B27" s="3"/>
      <c r="C27" s="3"/>
      <c r="D27" s="3"/>
      <c r="E27" s="3"/>
      <c r="F27" s="3"/>
      <c r="G27" s="3"/>
      <c r="H27" s="3"/>
      <c r="I27" s="3"/>
      <c r="J27" s="3">
        <v>1</v>
      </c>
      <c r="K27" s="3"/>
      <c r="L27" s="3">
        <v>1</v>
      </c>
    </row>
    <row r="28" spans="1:12" hidden="1">
      <c r="A28" s="2" t="s">
        <v>61</v>
      </c>
      <c r="B28" s="3"/>
      <c r="C28" s="3"/>
      <c r="D28" s="3"/>
      <c r="E28" s="3"/>
      <c r="F28" s="3"/>
      <c r="G28" s="3"/>
      <c r="H28" s="3"/>
      <c r="I28" s="3"/>
      <c r="J28" s="3">
        <v>1</v>
      </c>
      <c r="K28" s="3"/>
      <c r="L28" s="3">
        <v>1</v>
      </c>
    </row>
    <row r="29" spans="1:12" hidden="1">
      <c r="A29" s="2" t="s">
        <v>63</v>
      </c>
      <c r="B29" s="3"/>
      <c r="C29" s="3"/>
      <c r="D29" s="3"/>
      <c r="E29" s="3"/>
      <c r="F29" s="3"/>
      <c r="G29" s="3"/>
      <c r="H29" s="3"/>
      <c r="I29" s="3"/>
      <c r="J29" s="3">
        <v>1</v>
      </c>
      <c r="K29" s="3"/>
      <c r="L29" s="3">
        <v>1</v>
      </c>
    </row>
    <row r="30" spans="1:12" hidden="1">
      <c r="A30" s="2" t="s">
        <v>65</v>
      </c>
      <c r="B30" s="3"/>
      <c r="C30" s="3"/>
      <c r="D30" s="3"/>
      <c r="E30" s="3"/>
      <c r="F30" s="3"/>
      <c r="G30" s="3"/>
      <c r="H30" s="3"/>
      <c r="I30" s="3"/>
      <c r="J30" s="3">
        <v>1</v>
      </c>
      <c r="K30" s="3"/>
      <c r="L30" s="3">
        <v>1</v>
      </c>
    </row>
    <row r="31" spans="1:12" hidden="1">
      <c r="A31" s="2" t="s">
        <v>67</v>
      </c>
      <c r="B31" s="3"/>
      <c r="C31" s="3"/>
      <c r="D31" s="3"/>
      <c r="E31" s="3"/>
      <c r="F31" s="3"/>
      <c r="G31" s="3"/>
      <c r="H31" s="3"/>
      <c r="I31" s="3"/>
      <c r="J31" s="3">
        <v>1</v>
      </c>
      <c r="K31" s="3"/>
      <c r="L31" s="3">
        <v>1</v>
      </c>
    </row>
    <row r="32" spans="1:12" hidden="1">
      <c r="A32" s="2" t="s">
        <v>69</v>
      </c>
      <c r="B32" s="3"/>
      <c r="C32" s="3"/>
      <c r="D32" s="3"/>
      <c r="E32" s="3"/>
      <c r="F32" s="3"/>
      <c r="G32" s="3"/>
      <c r="H32" s="3"/>
      <c r="I32" s="3"/>
      <c r="J32" s="3">
        <v>1</v>
      </c>
      <c r="K32" s="3"/>
      <c r="L32" s="3">
        <v>1</v>
      </c>
    </row>
    <row r="33" spans="1:12" hidden="1">
      <c r="A33" s="2" t="s">
        <v>71</v>
      </c>
      <c r="B33" s="3"/>
      <c r="C33" s="3"/>
      <c r="D33" s="3"/>
      <c r="E33" s="3"/>
      <c r="F33" s="3"/>
      <c r="G33" s="3"/>
      <c r="H33" s="3"/>
      <c r="I33" s="3"/>
      <c r="J33" s="3">
        <v>1</v>
      </c>
      <c r="K33" s="3"/>
      <c r="L33" s="3">
        <v>1</v>
      </c>
    </row>
    <row r="34" spans="1:12" hidden="1">
      <c r="A34" s="2" t="s">
        <v>73</v>
      </c>
      <c r="B34" s="3"/>
      <c r="C34" s="3"/>
      <c r="D34" s="3"/>
      <c r="E34" s="3"/>
      <c r="F34" s="3"/>
      <c r="G34" s="3"/>
      <c r="H34" s="3"/>
      <c r="I34" s="3"/>
      <c r="J34" s="3">
        <v>1</v>
      </c>
      <c r="K34" s="3"/>
      <c r="L34" s="3">
        <v>1</v>
      </c>
    </row>
    <row r="35" spans="1:12" hidden="1">
      <c r="A35" s="2" t="s">
        <v>75</v>
      </c>
      <c r="B35" s="3"/>
      <c r="C35" s="3"/>
      <c r="D35" s="3"/>
      <c r="E35" s="3"/>
      <c r="F35" s="3"/>
      <c r="G35" s="3"/>
      <c r="H35" s="3"/>
      <c r="I35" s="3"/>
      <c r="J35" s="3">
        <v>1</v>
      </c>
      <c r="K35" s="3"/>
      <c r="L35" s="3">
        <v>1</v>
      </c>
    </row>
    <row r="36" spans="1:12" hidden="1">
      <c r="A36" s="2" t="s">
        <v>77</v>
      </c>
      <c r="B36" s="3"/>
      <c r="C36" s="3"/>
      <c r="D36" s="3"/>
      <c r="E36" s="3"/>
      <c r="F36" s="3"/>
      <c r="G36" s="3"/>
      <c r="H36" s="3"/>
      <c r="I36" s="3"/>
      <c r="J36" s="3">
        <v>1</v>
      </c>
      <c r="K36" s="3"/>
      <c r="L36" s="3">
        <v>1</v>
      </c>
    </row>
    <row r="37" spans="1:12">
      <c r="A37" s="2" t="s">
        <v>79</v>
      </c>
      <c r="B37" s="3"/>
      <c r="C37" s="3"/>
      <c r="D37" s="3"/>
      <c r="E37" s="3"/>
      <c r="F37" s="3"/>
      <c r="G37" s="3"/>
      <c r="H37" s="3"/>
      <c r="I37" s="3">
        <v>1</v>
      </c>
      <c r="J37" s="3">
        <v>1</v>
      </c>
      <c r="K37" s="3">
        <v>1</v>
      </c>
      <c r="L37" s="3">
        <v>3</v>
      </c>
    </row>
    <row r="38" spans="1:12" hidden="1">
      <c r="A38" s="2" t="s">
        <v>81</v>
      </c>
      <c r="B38" s="3"/>
      <c r="C38" s="3"/>
      <c r="D38" s="3"/>
      <c r="E38" s="3"/>
      <c r="F38" s="3"/>
      <c r="G38" s="3"/>
      <c r="H38" s="3"/>
      <c r="I38" s="3"/>
      <c r="J38" s="3">
        <v>1</v>
      </c>
      <c r="K38" s="3"/>
      <c r="L38" s="3">
        <v>1</v>
      </c>
    </row>
    <row r="39" spans="1:12" hidden="1">
      <c r="A39" s="2" t="s">
        <v>83</v>
      </c>
      <c r="B39" s="3">
        <v>1</v>
      </c>
      <c r="C39" s="3"/>
      <c r="D39" s="3"/>
      <c r="E39" s="3"/>
      <c r="F39" s="3"/>
      <c r="G39" s="3"/>
      <c r="H39" s="3"/>
      <c r="I39" s="3">
        <v>1</v>
      </c>
      <c r="J39" s="3">
        <v>1</v>
      </c>
      <c r="K39" s="3">
        <v>1</v>
      </c>
      <c r="L39" s="3">
        <v>4</v>
      </c>
    </row>
    <row r="40" spans="1:12" hidden="1">
      <c r="A40" s="2" t="s">
        <v>86</v>
      </c>
      <c r="B40" s="3"/>
      <c r="C40" s="3"/>
      <c r="D40" s="3"/>
      <c r="E40" s="3"/>
      <c r="F40" s="3"/>
      <c r="G40" s="3"/>
      <c r="H40" s="3"/>
      <c r="I40" s="3"/>
      <c r="J40" s="3">
        <v>1</v>
      </c>
      <c r="K40" s="3"/>
      <c r="L40" s="3">
        <v>1</v>
      </c>
    </row>
    <row r="41" spans="1:12" hidden="1">
      <c r="A41" s="2" t="s">
        <v>88</v>
      </c>
      <c r="B41" s="3"/>
      <c r="C41" s="3"/>
      <c r="D41" s="3"/>
      <c r="E41" s="3"/>
      <c r="F41" s="3"/>
      <c r="G41" s="3"/>
      <c r="H41" s="3"/>
      <c r="I41" s="3"/>
      <c r="J41" s="3">
        <v>1</v>
      </c>
      <c r="K41" s="3"/>
      <c r="L41" s="3">
        <v>1</v>
      </c>
    </row>
    <row r="42" spans="1:12" hidden="1">
      <c r="A42" s="2" t="s">
        <v>90</v>
      </c>
      <c r="B42" s="3"/>
      <c r="C42" s="3"/>
      <c r="D42" s="3"/>
      <c r="E42" s="3"/>
      <c r="F42" s="3"/>
      <c r="G42" s="3"/>
      <c r="H42" s="3"/>
      <c r="I42" s="3"/>
      <c r="J42" s="3">
        <v>1</v>
      </c>
      <c r="K42" s="3"/>
      <c r="L42" s="3">
        <v>1</v>
      </c>
    </row>
    <row r="43" spans="1:12" hidden="1">
      <c r="A43" s="2" t="s">
        <v>92</v>
      </c>
      <c r="B43" s="3"/>
      <c r="C43" s="3"/>
      <c r="D43" s="3"/>
      <c r="E43" s="3"/>
      <c r="F43" s="3"/>
      <c r="G43" s="3"/>
      <c r="H43" s="3"/>
      <c r="I43" s="3"/>
      <c r="J43" s="3">
        <v>1</v>
      </c>
      <c r="K43" s="3"/>
      <c r="L43" s="3">
        <v>1</v>
      </c>
    </row>
    <row r="44" spans="1:12" hidden="1">
      <c r="A44" s="2" t="s">
        <v>94</v>
      </c>
      <c r="B44" s="3"/>
      <c r="C44" s="3"/>
      <c r="D44" s="3"/>
      <c r="E44" s="3"/>
      <c r="F44" s="3"/>
      <c r="G44" s="3"/>
      <c r="H44" s="3"/>
      <c r="I44" s="3"/>
      <c r="J44" s="3">
        <v>1</v>
      </c>
      <c r="K44" s="3"/>
      <c r="L44" s="3">
        <v>1</v>
      </c>
    </row>
    <row r="45" spans="1:12" hidden="1">
      <c r="A45" s="2" t="s">
        <v>96</v>
      </c>
      <c r="B45" s="3"/>
      <c r="C45" s="3"/>
      <c r="D45" s="3"/>
      <c r="E45" s="3"/>
      <c r="F45" s="3"/>
      <c r="G45" s="3"/>
      <c r="H45" s="3"/>
      <c r="I45" s="3"/>
      <c r="J45" s="3">
        <v>1</v>
      </c>
      <c r="K45" s="3"/>
      <c r="L45" s="3">
        <v>1</v>
      </c>
    </row>
    <row r="46" spans="1:12" hidden="1">
      <c r="A46" s="2" t="s">
        <v>98</v>
      </c>
      <c r="B46" s="3"/>
      <c r="C46" s="3"/>
      <c r="D46" s="3"/>
      <c r="E46" s="3"/>
      <c r="F46" s="3"/>
      <c r="G46" s="3"/>
      <c r="H46" s="3"/>
      <c r="I46" s="3"/>
      <c r="J46" s="3">
        <v>1</v>
      </c>
      <c r="K46" s="3"/>
      <c r="L46" s="3">
        <v>1</v>
      </c>
    </row>
    <row r="47" spans="1:12" hidden="1">
      <c r="A47" s="2" t="s">
        <v>100</v>
      </c>
      <c r="B47" s="3"/>
      <c r="C47" s="3"/>
      <c r="D47" s="3"/>
      <c r="E47" s="3"/>
      <c r="F47" s="3"/>
      <c r="G47" s="3"/>
      <c r="H47" s="3"/>
      <c r="I47" s="3"/>
      <c r="J47" s="3">
        <v>1</v>
      </c>
      <c r="K47" s="3"/>
      <c r="L47" s="3">
        <v>1</v>
      </c>
    </row>
    <row r="48" spans="1:12" hidden="1">
      <c r="A48" s="2" t="s">
        <v>102</v>
      </c>
      <c r="B48" s="3"/>
      <c r="C48" s="3"/>
      <c r="D48" s="3"/>
      <c r="E48" s="3"/>
      <c r="F48" s="3"/>
      <c r="G48" s="3"/>
      <c r="H48" s="3"/>
      <c r="I48" s="3"/>
      <c r="J48" s="3">
        <v>1</v>
      </c>
      <c r="K48" s="3"/>
      <c r="L48" s="3">
        <v>1</v>
      </c>
    </row>
    <row r="49" spans="1:12" hidden="1">
      <c r="A49" s="2" t="s">
        <v>104</v>
      </c>
      <c r="B49" s="3"/>
      <c r="C49" s="3"/>
      <c r="D49" s="3"/>
      <c r="E49" s="3"/>
      <c r="F49" s="3"/>
      <c r="G49" s="3"/>
      <c r="H49" s="3"/>
      <c r="I49" s="3"/>
      <c r="J49" s="3">
        <v>1</v>
      </c>
      <c r="K49" s="3"/>
      <c r="L49" s="3">
        <v>1</v>
      </c>
    </row>
    <row r="50" spans="1:12" hidden="1">
      <c r="A50" s="2" t="s">
        <v>106</v>
      </c>
      <c r="B50" s="3"/>
      <c r="C50" s="3"/>
      <c r="D50" s="3"/>
      <c r="E50" s="3"/>
      <c r="F50" s="3"/>
      <c r="G50" s="3"/>
      <c r="H50" s="3"/>
      <c r="I50" s="3"/>
      <c r="J50" s="3">
        <v>1</v>
      </c>
      <c r="K50" s="3"/>
      <c r="L50" s="3">
        <v>1</v>
      </c>
    </row>
    <row r="51" spans="1:12" hidden="1">
      <c r="A51" s="2" t="s">
        <v>108</v>
      </c>
      <c r="B51" s="3"/>
      <c r="C51" s="3"/>
      <c r="D51" s="3"/>
      <c r="E51" s="3"/>
      <c r="F51" s="3"/>
      <c r="G51" s="3"/>
      <c r="H51" s="3"/>
      <c r="I51" s="3"/>
      <c r="J51" s="3">
        <v>1</v>
      </c>
      <c r="K51" s="3"/>
      <c r="L51" s="3">
        <v>1</v>
      </c>
    </row>
    <row r="52" spans="1:12" hidden="1">
      <c r="A52" s="2" t="s">
        <v>110</v>
      </c>
      <c r="B52" s="3"/>
      <c r="C52" s="3"/>
      <c r="D52" s="3"/>
      <c r="E52" s="3"/>
      <c r="F52" s="3"/>
      <c r="G52" s="3"/>
      <c r="H52" s="3"/>
      <c r="I52" s="3"/>
      <c r="J52" s="3">
        <v>1</v>
      </c>
      <c r="K52" s="3"/>
      <c r="L52" s="3">
        <v>1</v>
      </c>
    </row>
    <row r="53" spans="1:12" hidden="1">
      <c r="A53" s="2" t="s">
        <v>112</v>
      </c>
      <c r="B53" s="3"/>
      <c r="C53" s="3"/>
      <c r="D53" s="3"/>
      <c r="E53" s="3"/>
      <c r="F53" s="3"/>
      <c r="G53" s="3"/>
      <c r="H53" s="3"/>
      <c r="I53" s="3"/>
      <c r="J53" s="3">
        <v>1</v>
      </c>
      <c r="K53" s="3"/>
      <c r="L53" s="3">
        <v>1</v>
      </c>
    </row>
    <row r="54" spans="1:12" hidden="1">
      <c r="A54" s="2" t="s">
        <v>114</v>
      </c>
      <c r="B54" s="3"/>
      <c r="C54" s="3"/>
      <c r="D54" s="3"/>
      <c r="E54" s="3"/>
      <c r="F54" s="3"/>
      <c r="G54" s="3"/>
      <c r="H54" s="3"/>
      <c r="I54" s="3"/>
      <c r="J54" s="3">
        <v>1</v>
      </c>
      <c r="K54" s="3"/>
      <c r="L54" s="3">
        <v>1</v>
      </c>
    </row>
    <row r="55" spans="1:12" hidden="1">
      <c r="A55" s="2" t="s">
        <v>116</v>
      </c>
      <c r="B55" s="3"/>
      <c r="C55" s="3"/>
      <c r="D55" s="3"/>
      <c r="E55" s="3"/>
      <c r="F55" s="3"/>
      <c r="G55" s="3"/>
      <c r="H55" s="3"/>
      <c r="I55" s="3"/>
      <c r="J55" s="3">
        <v>1</v>
      </c>
      <c r="K55" s="3"/>
      <c r="L55" s="3">
        <v>1</v>
      </c>
    </row>
    <row r="56" spans="1:12" hidden="1">
      <c r="A56" s="2" t="s">
        <v>118</v>
      </c>
      <c r="B56" s="3"/>
      <c r="C56" s="3"/>
      <c r="D56" s="3"/>
      <c r="E56" s="3"/>
      <c r="F56" s="3"/>
      <c r="G56" s="3"/>
      <c r="H56" s="3"/>
      <c r="I56" s="3"/>
      <c r="J56" s="3">
        <v>1</v>
      </c>
      <c r="K56" s="3"/>
      <c r="L56" s="3">
        <v>1</v>
      </c>
    </row>
    <row r="57" spans="1:12" hidden="1">
      <c r="A57" s="2" t="s">
        <v>120</v>
      </c>
      <c r="B57" s="3"/>
      <c r="C57" s="3"/>
      <c r="D57" s="3"/>
      <c r="E57" s="3"/>
      <c r="F57" s="3"/>
      <c r="G57" s="3"/>
      <c r="H57" s="3"/>
      <c r="I57" s="3"/>
      <c r="J57" s="3">
        <v>1</v>
      </c>
      <c r="K57" s="3"/>
      <c r="L57" s="3">
        <v>1</v>
      </c>
    </row>
    <row r="58" spans="1:12" hidden="1">
      <c r="A58" s="2" t="s">
        <v>122</v>
      </c>
      <c r="B58" s="3"/>
      <c r="C58" s="3"/>
      <c r="D58" s="3"/>
      <c r="E58" s="3"/>
      <c r="F58" s="3"/>
      <c r="G58" s="3"/>
      <c r="H58" s="3"/>
      <c r="I58" s="3"/>
      <c r="J58" s="3">
        <v>1</v>
      </c>
      <c r="K58" s="3"/>
      <c r="L58" s="3">
        <v>1</v>
      </c>
    </row>
    <row r="59" spans="1:12" hidden="1">
      <c r="A59" s="2" t="s">
        <v>124</v>
      </c>
      <c r="B59" s="3"/>
      <c r="C59" s="3"/>
      <c r="D59" s="3"/>
      <c r="E59" s="3"/>
      <c r="F59" s="3"/>
      <c r="G59" s="3"/>
      <c r="H59" s="3"/>
      <c r="I59" s="3"/>
      <c r="J59" s="3">
        <v>1</v>
      </c>
      <c r="K59" s="3"/>
      <c r="L59" s="3">
        <v>1</v>
      </c>
    </row>
    <row r="60" spans="1:12" hidden="1">
      <c r="A60" s="2" t="s">
        <v>126</v>
      </c>
      <c r="B60" s="3"/>
      <c r="C60" s="3"/>
      <c r="D60" s="3"/>
      <c r="E60" s="3"/>
      <c r="F60" s="3"/>
      <c r="G60" s="3"/>
      <c r="H60" s="3"/>
      <c r="I60" s="3"/>
      <c r="J60" s="3">
        <v>1</v>
      </c>
      <c r="K60" s="3"/>
      <c r="L60" s="3">
        <v>1</v>
      </c>
    </row>
    <row r="61" spans="1:12" hidden="1">
      <c r="A61" s="2" t="s">
        <v>128</v>
      </c>
      <c r="B61" s="3"/>
      <c r="C61" s="3"/>
      <c r="D61" s="3"/>
      <c r="E61" s="3"/>
      <c r="F61" s="3"/>
      <c r="G61" s="3"/>
      <c r="H61" s="3"/>
      <c r="I61" s="3"/>
      <c r="J61" s="3">
        <v>1</v>
      </c>
      <c r="K61" s="3"/>
      <c r="L61" s="3">
        <v>1</v>
      </c>
    </row>
    <row r="62" spans="1:12" hidden="1">
      <c r="A62" s="2" t="s">
        <v>130</v>
      </c>
      <c r="B62" s="3"/>
      <c r="C62" s="3"/>
      <c r="D62" s="3"/>
      <c r="E62" s="3"/>
      <c r="F62" s="3"/>
      <c r="G62" s="3"/>
      <c r="H62" s="3"/>
      <c r="I62" s="3"/>
      <c r="J62" s="3">
        <v>1</v>
      </c>
      <c r="K62" s="3"/>
      <c r="L62" s="3">
        <v>1</v>
      </c>
    </row>
    <row r="63" spans="1:12" hidden="1">
      <c r="A63" s="2" t="s">
        <v>132</v>
      </c>
      <c r="B63" s="3"/>
      <c r="C63" s="3"/>
      <c r="D63" s="3"/>
      <c r="E63" s="3"/>
      <c r="F63" s="3"/>
      <c r="G63" s="3"/>
      <c r="H63" s="3"/>
      <c r="I63" s="3"/>
      <c r="J63" s="3">
        <v>1</v>
      </c>
      <c r="K63" s="3"/>
      <c r="L63" s="3">
        <v>1</v>
      </c>
    </row>
    <row r="64" spans="1:12" hidden="1">
      <c r="A64" s="2" t="s">
        <v>134</v>
      </c>
      <c r="B64" s="3"/>
      <c r="C64" s="3"/>
      <c r="D64" s="3"/>
      <c r="E64" s="3"/>
      <c r="F64" s="3"/>
      <c r="G64" s="3"/>
      <c r="H64" s="3"/>
      <c r="I64" s="3"/>
      <c r="J64" s="3">
        <v>1</v>
      </c>
      <c r="K64" s="3"/>
      <c r="L64" s="3">
        <v>1</v>
      </c>
    </row>
    <row r="65" spans="1:12" hidden="1">
      <c r="A65" s="2" t="s">
        <v>136</v>
      </c>
      <c r="B65" s="3"/>
      <c r="C65" s="3"/>
      <c r="D65" s="3"/>
      <c r="E65" s="3"/>
      <c r="F65" s="3"/>
      <c r="G65" s="3"/>
      <c r="H65" s="3"/>
      <c r="I65" s="3"/>
      <c r="J65" s="3">
        <v>1</v>
      </c>
      <c r="K65" s="3"/>
      <c r="L65" s="3">
        <v>1</v>
      </c>
    </row>
    <row r="66" spans="1:12" hidden="1">
      <c r="A66" s="2" t="s">
        <v>138</v>
      </c>
      <c r="B66" s="3"/>
      <c r="C66" s="3"/>
      <c r="D66" s="3"/>
      <c r="E66" s="3"/>
      <c r="F66" s="3"/>
      <c r="G66" s="3"/>
      <c r="H66" s="3"/>
      <c r="I66" s="3"/>
      <c r="J66" s="3">
        <v>1</v>
      </c>
      <c r="K66" s="3"/>
      <c r="L66" s="3">
        <v>1</v>
      </c>
    </row>
    <row r="67" spans="1:12" hidden="1">
      <c r="A67" s="2" t="s">
        <v>140</v>
      </c>
      <c r="B67" s="3"/>
      <c r="C67" s="3"/>
      <c r="D67" s="3"/>
      <c r="E67" s="3"/>
      <c r="F67" s="3"/>
      <c r="G67" s="3"/>
      <c r="H67" s="3"/>
      <c r="I67" s="3"/>
      <c r="J67" s="3">
        <v>1</v>
      </c>
      <c r="K67" s="3"/>
      <c r="L67" s="3">
        <v>1</v>
      </c>
    </row>
    <row r="68" spans="1:12" hidden="1">
      <c r="A68" s="2" t="s">
        <v>142</v>
      </c>
      <c r="B68" s="3"/>
      <c r="C68" s="3"/>
      <c r="D68" s="3"/>
      <c r="E68" s="3"/>
      <c r="F68" s="3"/>
      <c r="G68" s="3"/>
      <c r="H68" s="3"/>
      <c r="I68" s="3"/>
      <c r="J68" s="3">
        <v>1</v>
      </c>
      <c r="K68" s="3"/>
      <c r="L68" s="3">
        <v>1</v>
      </c>
    </row>
    <row r="69" spans="1:12" hidden="1">
      <c r="A69" s="2" t="s">
        <v>144</v>
      </c>
      <c r="B69" s="3"/>
      <c r="C69" s="3"/>
      <c r="D69" s="3"/>
      <c r="E69" s="3"/>
      <c r="F69" s="3"/>
      <c r="G69" s="3"/>
      <c r="H69" s="3"/>
      <c r="I69" s="3"/>
      <c r="J69" s="3">
        <v>1</v>
      </c>
      <c r="K69" s="3"/>
      <c r="L69" s="3">
        <v>1</v>
      </c>
    </row>
    <row r="70" spans="1:12" hidden="1">
      <c r="A70" s="2" t="s">
        <v>146</v>
      </c>
      <c r="B70" s="3"/>
      <c r="C70" s="3"/>
      <c r="D70" s="3"/>
      <c r="E70" s="3"/>
      <c r="F70" s="3"/>
      <c r="G70" s="3"/>
      <c r="H70" s="3"/>
      <c r="I70" s="3"/>
      <c r="J70" s="3">
        <v>1</v>
      </c>
      <c r="K70" s="3"/>
      <c r="L70" s="3">
        <v>1</v>
      </c>
    </row>
    <row r="71" spans="1:12" hidden="1">
      <c r="A71" s="2" t="s">
        <v>148</v>
      </c>
      <c r="B71" s="3"/>
      <c r="C71" s="3"/>
      <c r="D71" s="3"/>
      <c r="E71" s="3"/>
      <c r="F71" s="3"/>
      <c r="G71" s="3"/>
      <c r="H71" s="3"/>
      <c r="I71" s="3"/>
      <c r="J71" s="3">
        <v>1</v>
      </c>
      <c r="K71" s="3"/>
      <c r="L71" s="3">
        <v>1</v>
      </c>
    </row>
    <row r="72" spans="1:12" hidden="1">
      <c r="A72" s="2" t="s">
        <v>150</v>
      </c>
      <c r="B72" s="3"/>
      <c r="C72" s="3"/>
      <c r="D72" s="3"/>
      <c r="E72" s="3"/>
      <c r="F72" s="3"/>
      <c r="G72" s="3"/>
      <c r="H72" s="3"/>
      <c r="I72" s="3"/>
      <c r="J72" s="3">
        <v>1</v>
      </c>
      <c r="K72" s="3"/>
      <c r="L72" s="3">
        <v>1</v>
      </c>
    </row>
    <row r="73" spans="1:12" hidden="1">
      <c r="A73" s="2" t="s">
        <v>152</v>
      </c>
      <c r="B73" s="3"/>
      <c r="C73" s="3"/>
      <c r="D73" s="3"/>
      <c r="E73" s="3"/>
      <c r="F73" s="3"/>
      <c r="G73" s="3"/>
      <c r="H73" s="3"/>
      <c r="I73" s="3"/>
      <c r="J73" s="3">
        <v>1</v>
      </c>
      <c r="K73" s="3"/>
      <c r="L73" s="3">
        <v>1</v>
      </c>
    </row>
    <row r="74" spans="1:12" hidden="1">
      <c r="A74" s="2" t="s">
        <v>154</v>
      </c>
      <c r="B74" s="3"/>
      <c r="C74" s="3"/>
      <c r="D74" s="3"/>
      <c r="E74" s="3"/>
      <c r="F74" s="3"/>
      <c r="G74" s="3"/>
      <c r="H74" s="3"/>
      <c r="I74" s="3"/>
      <c r="J74" s="3">
        <v>1</v>
      </c>
      <c r="K74" s="3"/>
      <c r="L74" s="3">
        <v>1</v>
      </c>
    </row>
    <row r="75" spans="1:12" hidden="1">
      <c r="A75" s="2" t="s">
        <v>156</v>
      </c>
      <c r="B75" s="3"/>
      <c r="C75" s="3"/>
      <c r="D75" s="3"/>
      <c r="E75" s="3"/>
      <c r="F75" s="3"/>
      <c r="G75" s="3"/>
      <c r="H75" s="3"/>
      <c r="I75" s="3"/>
      <c r="J75" s="3">
        <v>1</v>
      </c>
      <c r="K75" s="3"/>
      <c r="L75" s="3">
        <v>1</v>
      </c>
    </row>
    <row r="76" spans="1:12" hidden="1">
      <c r="A76" s="2" t="s">
        <v>158</v>
      </c>
      <c r="B76" s="3"/>
      <c r="C76" s="3"/>
      <c r="D76" s="3"/>
      <c r="E76" s="3"/>
      <c r="F76" s="3"/>
      <c r="G76" s="3"/>
      <c r="H76" s="3"/>
      <c r="I76" s="3"/>
      <c r="J76" s="3">
        <v>1</v>
      </c>
      <c r="K76" s="3"/>
      <c r="L76" s="3">
        <v>1</v>
      </c>
    </row>
    <row r="77" spans="1:12" hidden="1">
      <c r="A77" s="2" t="s">
        <v>160</v>
      </c>
      <c r="B77" s="3"/>
      <c r="C77" s="3"/>
      <c r="D77" s="3"/>
      <c r="E77" s="3"/>
      <c r="F77" s="3"/>
      <c r="G77" s="3"/>
      <c r="H77" s="3"/>
      <c r="I77" s="3"/>
      <c r="J77" s="3">
        <v>1</v>
      </c>
      <c r="K77" s="3"/>
      <c r="L77" s="3">
        <v>1</v>
      </c>
    </row>
    <row r="78" spans="1:12" hidden="1">
      <c r="A78" s="2" t="s">
        <v>162</v>
      </c>
      <c r="B78" s="3"/>
      <c r="C78" s="3"/>
      <c r="D78" s="3"/>
      <c r="E78" s="3"/>
      <c r="F78" s="3"/>
      <c r="G78" s="3"/>
      <c r="H78" s="3"/>
      <c r="I78" s="3"/>
      <c r="J78" s="3">
        <v>1</v>
      </c>
      <c r="K78" s="3"/>
      <c r="L78" s="3">
        <v>1</v>
      </c>
    </row>
    <row r="79" spans="1:12" hidden="1">
      <c r="A79" s="2" t="s">
        <v>164</v>
      </c>
      <c r="B79" s="3"/>
      <c r="C79" s="3"/>
      <c r="D79" s="3"/>
      <c r="E79" s="3"/>
      <c r="F79" s="3"/>
      <c r="G79" s="3"/>
      <c r="H79" s="3"/>
      <c r="I79" s="3"/>
      <c r="J79" s="3">
        <v>1</v>
      </c>
      <c r="K79" s="3"/>
      <c r="L79" s="3">
        <v>1</v>
      </c>
    </row>
    <row r="80" spans="1:12" hidden="1">
      <c r="A80" s="2" t="s">
        <v>166</v>
      </c>
      <c r="B80" s="3"/>
      <c r="C80" s="3"/>
      <c r="D80" s="3"/>
      <c r="E80" s="3"/>
      <c r="F80" s="3"/>
      <c r="G80" s="3"/>
      <c r="H80" s="3"/>
      <c r="I80" s="3"/>
      <c r="J80" s="3">
        <v>1</v>
      </c>
      <c r="K80" s="3"/>
      <c r="L80" s="3">
        <v>1</v>
      </c>
    </row>
    <row r="81" spans="1:12" hidden="1">
      <c r="A81" s="2" t="s">
        <v>168</v>
      </c>
      <c r="B81" s="3"/>
      <c r="C81" s="3"/>
      <c r="D81" s="3"/>
      <c r="E81" s="3"/>
      <c r="F81" s="3"/>
      <c r="G81" s="3"/>
      <c r="H81" s="3"/>
      <c r="I81" s="3"/>
      <c r="J81" s="3">
        <v>1</v>
      </c>
      <c r="K81" s="3"/>
      <c r="L81" s="3">
        <v>1</v>
      </c>
    </row>
    <row r="82" spans="1:12" hidden="1">
      <c r="A82" s="2" t="s">
        <v>170</v>
      </c>
      <c r="B82" s="3"/>
      <c r="C82" s="3"/>
      <c r="D82" s="3"/>
      <c r="E82" s="3"/>
      <c r="F82" s="3"/>
      <c r="G82" s="3"/>
      <c r="H82" s="3"/>
      <c r="I82" s="3"/>
      <c r="J82" s="3">
        <v>1</v>
      </c>
      <c r="K82" s="3"/>
      <c r="L82" s="3">
        <v>1</v>
      </c>
    </row>
    <row r="83" spans="1:12" hidden="1">
      <c r="A83" s="2" t="s">
        <v>172</v>
      </c>
      <c r="B83" s="3"/>
      <c r="C83" s="3"/>
      <c r="D83" s="3"/>
      <c r="E83" s="3"/>
      <c r="F83" s="3"/>
      <c r="G83" s="3"/>
      <c r="H83" s="3"/>
      <c r="I83" s="3"/>
      <c r="J83" s="3">
        <v>1</v>
      </c>
      <c r="K83" s="3"/>
      <c r="L83" s="3">
        <v>1</v>
      </c>
    </row>
    <row r="84" spans="1:12" hidden="1">
      <c r="A84" s="2" t="s">
        <v>174</v>
      </c>
      <c r="B84" s="3">
        <v>1</v>
      </c>
      <c r="C84" s="3"/>
      <c r="D84" s="3"/>
      <c r="E84" s="3"/>
      <c r="F84" s="3"/>
      <c r="G84" s="3"/>
      <c r="H84" s="3"/>
      <c r="I84" s="3">
        <v>1</v>
      </c>
      <c r="J84" s="3">
        <v>1</v>
      </c>
      <c r="K84" s="3">
        <v>1</v>
      </c>
      <c r="L84" s="3">
        <v>4</v>
      </c>
    </row>
    <row r="85" spans="1:12" hidden="1">
      <c r="A85" s="2" t="s">
        <v>176</v>
      </c>
      <c r="B85" s="3">
        <v>1</v>
      </c>
      <c r="C85" s="3"/>
      <c r="D85" s="3"/>
      <c r="E85" s="3"/>
      <c r="F85" s="3"/>
      <c r="G85" s="3"/>
      <c r="H85" s="3"/>
      <c r="I85" s="3">
        <v>1</v>
      </c>
      <c r="J85" s="3">
        <v>1</v>
      </c>
      <c r="K85" s="3">
        <v>1</v>
      </c>
      <c r="L85" s="3">
        <v>4</v>
      </c>
    </row>
    <row r="86" spans="1:12" hidden="1">
      <c r="A86" s="2" t="s">
        <v>178</v>
      </c>
      <c r="B86" s="3"/>
      <c r="C86" s="3"/>
      <c r="D86" s="3"/>
      <c r="E86" s="3"/>
      <c r="F86" s="3"/>
      <c r="G86" s="3"/>
      <c r="H86" s="3"/>
      <c r="I86" s="3"/>
      <c r="J86" s="3">
        <v>1</v>
      </c>
      <c r="K86" s="3"/>
      <c r="L86" s="3">
        <v>1</v>
      </c>
    </row>
    <row r="87" spans="1:12" hidden="1">
      <c r="A87" s="2" t="s">
        <v>180</v>
      </c>
      <c r="B87" s="3"/>
      <c r="C87" s="3"/>
      <c r="D87" s="3"/>
      <c r="E87" s="3"/>
      <c r="F87" s="3"/>
      <c r="G87" s="3"/>
      <c r="H87" s="3"/>
      <c r="I87" s="3"/>
      <c r="J87" s="3">
        <v>1</v>
      </c>
      <c r="K87" s="3"/>
      <c r="L87" s="3">
        <v>1</v>
      </c>
    </row>
    <row r="88" spans="1:12" hidden="1">
      <c r="A88" s="2" t="s">
        <v>182</v>
      </c>
      <c r="B88" s="3"/>
      <c r="C88" s="3"/>
      <c r="D88" s="3"/>
      <c r="E88" s="3"/>
      <c r="F88" s="3"/>
      <c r="G88" s="3"/>
      <c r="H88" s="3"/>
      <c r="I88" s="3"/>
      <c r="J88" s="3">
        <v>1</v>
      </c>
      <c r="K88" s="3"/>
      <c r="L88" s="3">
        <v>1</v>
      </c>
    </row>
    <row r="89" spans="1:12" hidden="1">
      <c r="A89" s="2" t="s">
        <v>184</v>
      </c>
      <c r="B89" s="3"/>
      <c r="C89" s="3"/>
      <c r="D89" s="3"/>
      <c r="E89" s="3"/>
      <c r="F89" s="3"/>
      <c r="G89" s="3"/>
      <c r="H89" s="3"/>
      <c r="I89" s="3"/>
      <c r="J89" s="3">
        <v>1</v>
      </c>
      <c r="K89" s="3"/>
      <c r="L89" s="3">
        <v>1</v>
      </c>
    </row>
    <row r="90" spans="1:12" hidden="1">
      <c r="A90" s="2" t="s">
        <v>186</v>
      </c>
      <c r="B90" s="3"/>
      <c r="C90" s="3"/>
      <c r="D90" s="3"/>
      <c r="E90" s="3"/>
      <c r="F90" s="3"/>
      <c r="G90" s="3"/>
      <c r="H90" s="3"/>
      <c r="I90" s="3"/>
      <c r="J90" s="3">
        <v>1</v>
      </c>
      <c r="K90" s="3"/>
      <c r="L90" s="3">
        <v>1</v>
      </c>
    </row>
    <row r="91" spans="1:12" hidden="1">
      <c r="A91" s="2" t="s">
        <v>188</v>
      </c>
      <c r="B91" s="3"/>
      <c r="C91" s="3"/>
      <c r="D91" s="3"/>
      <c r="E91" s="3"/>
      <c r="F91" s="3"/>
      <c r="G91" s="3"/>
      <c r="H91" s="3"/>
      <c r="I91" s="3"/>
      <c r="J91" s="3">
        <v>1</v>
      </c>
      <c r="K91" s="3"/>
      <c r="L91" s="3">
        <v>1</v>
      </c>
    </row>
    <row r="92" spans="1:12" hidden="1">
      <c r="A92" s="2" t="s">
        <v>190</v>
      </c>
      <c r="B92" s="3"/>
      <c r="C92" s="3"/>
      <c r="D92" s="3"/>
      <c r="E92" s="3"/>
      <c r="F92" s="3"/>
      <c r="G92" s="3"/>
      <c r="H92" s="3"/>
      <c r="I92" s="3"/>
      <c r="J92" s="3">
        <v>1</v>
      </c>
      <c r="K92" s="3"/>
      <c r="L92" s="3">
        <v>1</v>
      </c>
    </row>
    <row r="93" spans="1:12" hidden="1">
      <c r="A93" s="2" t="s">
        <v>192</v>
      </c>
      <c r="B93" s="3"/>
      <c r="C93" s="3"/>
      <c r="D93" s="3"/>
      <c r="E93" s="3"/>
      <c r="F93" s="3"/>
      <c r="G93" s="3"/>
      <c r="H93" s="3"/>
      <c r="I93" s="3"/>
      <c r="J93" s="3">
        <v>1</v>
      </c>
      <c r="K93" s="3"/>
      <c r="L93" s="3">
        <v>1</v>
      </c>
    </row>
    <row r="94" spans="1:12" hidden="1">
      <c r="A94" s="2" t="s">
        <v>194</v>
      </c>
      <c r="B94" s="3"/>
      <c r="C94" s="3"/>
      <c r="D94" s="3"/>
      <c r="E94" s="3"/>
      <c r="F94" s="3"/>
      <c r="G94" s="3"/>
      <c r="H94" s="3"/>
      <c r="I94" s="3"/>
      <c r="J94" s="3">
        <v>1</v>
      </c>
      <c r="K94" s="3"/>
      <c r="L94" s="3">
        <v>1</v>
      </c>
    </row>
    <row r="95" spans="1:12" hidden="1">
      <c r="A95" s="2" t="s">
        <v>196</v>
      </c>
      <c r="B95" s="3"/>
      <c r="C95" s="3"/>
      <c r="D95" s="3"/>
      <c r="E95" s="3"/>
      <c r="F95" s="3"/>
      <c r="G95" s="3"/>
      <c r="H95" s="3"/>
      <c r="I95" s="3"/>
      <c r="J95" s="3">
        <v>1</v>
      </c>
      <c r="K95" s="3"/>
      <c r="L95" s="3">
        <v>1</v>
      </c>
    </row>
    <row r="96" spans="1:12" hidden="1">
      <c r="A96" s="2" t="s">
        <v>198</v>
      </c>
      <c r="B96" s="3"/>
      <c r="C96" s="3"/>
      <c r="D96" s="3"/>
      <c r="E96" s="3"/>
      <c r="F96" s="3"/>
      <c r="G96" s="3"/>
      <c r="H96" s="3"/>
      <c r="I96" s="3"/>
      <c r="J96" s="3">
        <v>1</v>
      </c>
      <c r="K96" s="3"/>
      <c r="L96" s="3">
        <v>1</v>
      </c>
    </row>
    <row r="97" spans="1:12" hidden="1">
      <c r="A97" s="2" t="s">
        <v>200</v>
      </c>
      <c r="B97" s="3"/>
      <c r="C97" s="3"/>
      <c r="D97" s="3"/>
      <c r="E97" s="3"/>
      <c r="F97" s="3"/>
      <c r="G97" s="3"/>
      <c r="H97" s="3"/>
      <c r="I97" s="3"/>
      <c r="J97" s="3">
        <v>1</v>
      </c>
      <c r="K97" s="3"/>
      <c r="L97" s="3">
        <v>1</v>
      </c>
    </row>
    <row r="98" spans="1:12" hidden="1">
      <c r="A98" s="2" t="s">
        <v>202</v>
      </c>
      <c r="B98" s="3"/>
      <c r="C98" s="3"/>
      <c r="D98" s="3"/>
      <c r="E98" s="3"/>
      <c r="F98" s="3"/>
      <c r="G98" s="3"/>
      <c r="H98" s="3"/>
      <c r="I98" s="3"/>
      <c r="J98" s="3">
        <v>1</v>
      </c>
      <c r="K98" s="3"/>
      <c r="L98" s="3">
        <v>1</v>
      </c>
    </row>
    <row r="99" spans="1:12" hidden="1">
      <c r="A99" s="2" t="s">
        <v>204</v>
      </c>
      <c r="B99" s="3"/>
      <c r="C99" s="3"/>
      <c r="D99" s="3"/>
      <c r="E99" s="3"/>
      <c r="F99" s="3"/>
      <c r="G99" s="3"/>
      <c r="H99" s="3"/>
      <c r="I99" s="3"/>
      <c r="J99" s="3">
        <v>1</v>
      </c>
      <c r="K99" s="3"/>
      <c r="L99" s="3">
        <v>1</v>
      </c>
    </row>
    <row r="100" spans="1:12" hidden="1">
      <c r="A100" s="2" t="s">
        <v>206</v>
      </c>
      <c r="B100" s="3"/>
      <c r="C100" s="3"/>
      <c r="D100" s="3"/>
      <c r="E100" s="3"/>
      <c r="F100" s="3"/>
      <c r="G100" s="3"/>
      <c r="H100" s="3"/>
      <c r="I100" s="3"/>
      <c r="J100" s="3">
        <v>1</v>
      </c>
      <c r="K100" s="3"/>
      <c r="L100" s="3">
        <v>1</v>
      </c>
    </row>
    <row r="101" spans="1:12" hidden="1">
      <c r="A101" s="2" t="s">
        <v>208</v>
      </c>
      <c r="B101" s="3"/>
      <c r="C101" s="3"/>
      <c r="D101" s="3"/>
      <c r="E101" s="3"/>
      <c r="F101" s="3"/>
      <c r="G101" s="3"/>
      <c r="H101" s="3"/>
      <c r="I101" s="3"/>
      <c r="J101" s="3">
        <v>1</v>
      </c>
      <c r="K101" s="3"/>
      <c r="L101" s="3">
        <v>1</v>
      </c>
    </row>
    <row r="102" spans="1:12" hidden="1">
      <c r="A102" s="2" t="s">
        <v>210</v>
      </c>
      <c r="B102" s="3"/>
      <c r="C102" s="3"/>
      <c r="D102" s="3"/>
      <c r="E102" s="3"/>
      <c r="F102" s="3"/>
      <c r="G102" s="3"/>
      <c r="H102" s="3"/>
      <c r="I102" s="3"/>
      <c r="J102" s="3">
        <v>1</v>
      </c>
      <c r="K102" s="3"/>
      <c r="L102" s="3">
        <v>1</v>
      </c>
    </row>
    <row r="103" spans="1:12" hidden="1">
      <c r="A103" s="2" t="s">
        <v>212</v>
      </c>
      <c r="B103" s="3"/>
      <c r="C103" s="3"/>
      <c r="D103" s="3"/>
      <c r="E103" s="3"/>
      <c r="F103" s="3"/>
      <c r="G103" s="3"/>
      <c r="H103" s="3"/>
      <c r="I103" s="3"/>
      <c r="J103" s="3">
        <v>1</v>
      </c>
      <c r="K103" s="3"/>
      <c r="L103" s="3">
        <v>1</v>
      </c>
    </row>
    <row r="104" spans="1:12" hidden="1">
      <c r="A104" s="2" t="s">
        <v>214</v>
      </c>
      <c r="B104" s="3"/>
      <c r="C104" s="3"/>
      <c r="D104" s="3"/>
      <c r="E104" s="3"/>
      <c r="F104" s="3"/>
      <c r="G104" s="3"/>
      <c r="H104" s="3"/>
      <c r="I104" s="3"/>
      <c r="J104" s="3">
        <v>1</v>
      </c>
      <c r="K104" s="3"/>
      <c r="L104" s="3">
        <v>1</v>
      </c>
    </row>
    <row r="105" spans="1:12" hidden="1">
      <c r="A105" s="2" t="s">
        <v>216</v>
      </c>
      <c r="B105" s="3"/>
      <c r="C105" s="3"/>
      <c r="D105" s="3"/>
      <c r="E105" s="3"/>
      <c r="F105" s="3"/>
      <c r="G105" s="3"/>
      <c r="H105" s="3"/>
      <c r="I105" s="3"/>
      <c r="J105" s="3">
        <v>1</v>
      </c>
      <c r="K105" s="3"/>
      <c r="L105" s="3">
        <v>1</v>
      </c>
    </row>
    <row r="106" spans="1:12" hidden="1">
      <c r="A106" s="2" t="s">
        <v>218</v>
      </c>
      <c r="B106" s="3"/>
      <c r="C106" s="3"/>
      <c r="D106" s="3"/>
      <c r="E106" s="3"/>
      <c r="F106" s="3"/>
      <c r="G106" s="3"/>
      <c r="H106" s="3"/>
      <c r="I106" s="3"/>
      <c r="J106" s="3">
        <v>1</v>
      </c>
      <c r="K106" s="3"/>
      <c r="L106" s="3">
        <v>1</v>
      </c>
    </row>
    <row r="107" spans="1:12" hidden="1">
      <c r="A107" s="2" t="s">
        <v>220</v>
      </c>
      <c r="B107" s="3"/>
      <c r="C107" s="3"/>
      <c r="D107" s="3"/>
      <c r="E107" s="3"/>
      <c r="F107" s="3"/>
      <c r="G107" s="3"/>
      <c r="H107" s="3"/>
      <c r="I107" s="3"/>
      <c r="J107" s="3">
        <v>1</v>
      </c>
      <c r="K107" s="3"/>
      <c r="L107" s="3">
        <v>1</v>
      </c>
    </row>
    <row r="108" spans="1:12" hidden="1">
      <c r="A108" s="2" t="s">
        <v>222</v>
      </c>
      <c r="B108" s="3"/>
      <c r="C108" s="3"/>
      <c r="D108" s="3"/>
      <c r="E108" s="3"/>
      <c r="F108" s="3"/>
      <c r="G108" s="3"/>
      <c r="H108" s="3"/>
      <c r="I108" s="3"/>
      <c r="J108" s="3">
        <v>1</v>
      </c>
      <c r="K108" s="3"/>
      <c r="L108" s="3">
        <v>1</v>
      </c>
    </row>
    <row r="109" spans="1:12" hidden="1">
      <c r="A109" s="2" t="s">
        <v>224</v>
      </c>
      <c r="B109" s="3"/>
      <c r="C109" s="3"/>
      <c r="D109" s="3"/>
      <c r="E109" s="3"/>
      <c r="F109" s="3"/>
      <c r="G109" s="3"/>
      <c r="H109" s="3"/>
      <c r="I109" s="3"/>
      <c r="J109" s="3">
        <v>1</v>
      </c>
      <c r="K109" s="3"/>
      <c r="L109" s="3">
        <v>1</v>
      </c>
    </row>
    <row r="110" spans="1:12" hidden="1">
      <c r="A110" s="2" t="s">
        <v>226</v>
      </c>
      <c r="B110" s="3"/>
      <c r="C110" s="3"/>
      <c r="D110" s="3"/>
      <c r="E110" s="3"/>
      <c r="F110" s="3"/>
      <c r="G110" s="3"/>
      <c r="H110" s="3"/>
      <c r="I110" s="3"/>
      <c r="J110" s="3">
        <v>1</v>
      </c>
      <c r="K110" s="3"/>
      <c r="L110" s="3">
        <v>1</v>
      </c>
    </row>
    <row r="111" spans="1:12" hidden="1">
      <c r="A111" s="2" t="s">
        <v>228</v>
      </c>
      <c r="B111" s="3"/>
      <c r="C111" s="3"/>
      <c r="D111" s="3"/>
      <c r="E111" s="3"/>
      <c r="F111" s="3"/>
      <c r="G111" s="3"/>
      <c r="H111" s="3"/>
      <c r="I111" s="3"/>
      <c r="J111" s="3">
        <v>1</v>
      </c>
      <c r="K111" s="3"/>
      <c r="L111" s="3">
        <v>1</v>
      </c>
    </row>
    <row r="112" spans="1:12" hidden="1">
      <c r="A112" s="2" t="s">
        <v>230</v>
      </c>
      <c r="B112" s="3"/>
      <c r="C112" s="3"/>
      <c r="D112" s="3"/>
      <c r="E112" s="3"/>
      <c r="F112" s="3"/>
      <c r="G112" s="3"/>
      <c r="H112" s="3"/>
      <c r="I112" s="3"/>
      <c r="J112" s="3">
        <v>1</v>
      </c>
      <c r="K112" s="3"/>
      <c r="L112" s="3">
        <v>1</v>
      </c>
    </row>
    <row r="113" spans="1:12" hidden="1">
      <c r="A113" s="2" t="s">
        <v>232</v>
      </c>
      <c r="B113" s="3"/>
      <c r="C113" s="3"/>
      <c r="D113" s="3"/>
      <c r="E113" s="3"/>
      <c r="F113" s="3"/>
      <c r="G113" s="3"/>
      <c r="H113" s="3"/>
      <c r="I113" s="3"/>
      <c r="J113" s="3">
        <v>1</v>
      </c>
      <c r="K113" s="3"/>
      <c r="L113" s="3">
        <v>1</v>
      </c>
    </row>
    <row r="114" spans="1:12" hidden="1">
      <c r="A114" s="2" t="s">
        <v>234</v>
      </c>
      <c r="B114" s="3"/>
      <c r="C114" s="3"/>
      <c r="D114" s="3"/>
      <c r="E114" s="3"/>
      <c r="F114" s="3"/>
      <c r="G114" s="3"/>
      <c r="H114" s="3"/>
      <c r="I114" s="3"/>
      <c r="J114" s="3">
        <v>1</v>
      </c>
      <c r="K114" s="3"/>
      <c r="L114" s="3">
        <v>1</v>
      </c>
    </row>
    <row r="115" spans="1:12" hidden="1">
      <c r="A115" s="2" t="s">
        <v>236</v>
      </c>
      <c r="B115" s="3"/>
      <c r="C115" s="3"/>
      <c r="D115" s="3"/>
      <c r="E115" s="3"/>
      <c r="F115" s="3"/>
      <c r="G115" s="3"/>
      <c r="H115" s="3"/>
      <c r="I115" s="3"/>
      <c r="J115" s="3">
        <v>1</v>
      </c>
      <c r="K115" s="3"/>
      <c r="L115" s="3">
        <v>1</v>
      </c>
    </row>
    <row r="116" spans="1:12">
      <c r="A116" s="2" t="s">
        <v>238</v>
      </c>
      <c r="B116" s="3"/>
      <c r="C116" s="3"/>
      <c r="D116" s="3"/>
      <c r="E116" s="3"/>
      <c r="F116" s="3"/>
      <c r="G116" s="3"/>
      <c r="H116" s="3"/>
      <c r="I116" s="3">
        <v>1</v>
      </c>
      <c r="J116" s="3">
        <v>1</v>
      </c>
      <c r="K116" s="3">
        <v>1</v>
      </c>
      <c r="L116" s="3">
        <v>3</v>
      </c>
    </row>
    <row r="117" spans="1:12" hidden="1">
      <c r="A117" s="2" t="s">
        <v>240</v>
      </c>
      <c r="B117" s="3"/>
      <c r="C117" s="3"/>
      <c r="D117" s="3"/>
      <c r="E117" s="3"/>
      <c r="F117" s="3"/>
      <c r="G117" s="3"/>
      <c r="H117" s="3"/>
      <c r="I117" s="3"/>
      <c r="J117" s="3">
        <v>1</v>
      </c>
      <c r="K117" s="3"/>
      <c r="L117" s="3">
        <v>1</v>
      </c>
    </row>
    <row r="118" spans="1:12" hidden="1">
      <c r="A118" s="2" t="s">
        <v>242</v>
      </c>
      <c r="B118" s="3"/>
      <c r="C118" s="3"/>
      <c r="D118" s="3"/>
      <c r="E118" s="3"/>
      <c r="F118" s="3"/>
      <c r="G118" s="3"/>
      <c r="H118" s="3"/>
      <c r="I118" s="3"/>
      <c r="J118" s="3">
        <v>1</v>
      </c>
      <c r="K118" s="3"/>
      <c r="L118" s="3">
        <v>1</v>
      </c>
    </row>
    <row r="119" spans="1:12" hidden="1">
      <c r="A119" s="2" t="s">
        <v>244</v>
      </c>
      <c r="B119" s="3"/>
      <c r="C119" s="3"/>
      <c r="D119" s="3"/>
      <c r="E119" s="3"/>
      <c r="F119" s="3"/>
      <c r="G119" s="3"/>
      <c r="H119" s="3"/>
      <c r="I119" s="3"/>
      <c r="J119" s="3">
        <v>1</v>
      </c>
      <c r="K119" s="3"/>
      <c r="L119" s="3">
        <v>1</v>
      </c>
    </row>
    <row r="120" spans="1:12" hidden="1">
      <c r="A120" s="2" t="s">
        <v>246</v>
      </c>
      <c r="B120" s="3"/>
      <c r="C120" s="3"/>
      <c r="D120" s="3"/>
      <c r="E120" s="3"/>
      <c r="F120" s="3"/>
      <c r="G120" s="3"/>
      <c r="H120" s="3"/>
      <c r="I120" s="3"/>
      <c r="J120" s="3">
        <v>1</v>
      </c>
      <c r="K120" s="3"/>
      <c r="L120" s="3">
        <v>1</v>
      </c>
    </row>
    <row r="121" spans="1:12" hidden="1">
      <c r="A121" s="2" t="s">
        <v>248</v>
      </c>
      <c r="B121" s="3"/>
      <c r="C121" s="3"/>
      <c r="D121" s="3"/>
      <c r="E121" s="3"/>
      <c r="F121" s="3"/>
      <c r="G121" s="3"/>
      <c r="H121" s="3"/>
      <c r="I121" s="3"/>
      <c r="J121" s="3">
        <v>1</v>
      </c>
      <c r="K121" s="3"/>
      <c r="L121" s="3">
        <v>1</v>
      </c>
    </row>
    <row r="122" spans="1:12" hidden="1">
      <c r="A122" s="2" t="s">
        <v>250</v>
      </c>
      <c r="B122" s="3"/>
      <c r="C122" s="3"/>
      <c r="D122" s="3"/>
      <c r="E122" s="3"/>
      <c r="F122" s="3"/>
      <c r="G122" s="3"/>
      <c r="H122" s="3"/>
      <c r="I122" s="3"/>
      <c r="J122" s="3">
        <v>1</v>
      </c>
      <c r="K122" s="3"/>
      <c r="L122" s="3">
        <v>1</v>
      </c>
    </row>
    <row r="123" spans="1:12" hidden="1">
      <c r="A123" s="2" t="s">
        <v>252</v>
      </c>
      <c r="B123" s="3"/>
      <c r="C123" s="3"/>
      <c r="D123" s="3"/>
      <c r="E123" s="3"/>
      <c r="F123" s="3"/>
      <c r="G123" s="3"/>
      <c r="H123" s="3"/>
      <c r="I123" s="3"/>
      <c r="J123" s="3">
        <v>1</v>
      </c>
      <c r="K123" s="3"/>
      <c r="L123" s="3">
        <v>1</v>
      </c>
    </row>
    <row r="124" spans="1:12" hidden="1">
      <c r="A124" s="2" t="s">
        <v>254</v>
      </c>
      <c r="B124" s="3"/>
      <c r="C124" s="3"/>
      <c r="D124" s="3"/>
      <c r="E124" s="3"/>
      <c r="F124" s="3"/>
      <c r="G124" s="3"/>
      <c r="H124" s="3"/>
      <c r="I124" s="3"/>
      <c r="J124" s="3">
        <v>1</v>
      </c>
      <c r="K124" s="3"/>
      <c r="L124" s="3">
        <v>1</v>
      </c>
    </row>
    <row r="125" spans="1:12" hidden="1">
      <c r="A125" s="2" t="s">
        <v>256</v>
      </c>
      <c r="B125" s="3"/>
      <c r="C125" s="3"/>
      <c r="D125" s="3"/>
      <c r="E125" s="3"/>
      <c r="F125" s="3"/>
      <c r="G125" s="3"/>
      <c r="H125" s="3"/>
      <c r="I125" s="3"/>
      <c r="J125" s="3">
        <v>1</v>
      </c>
      <c r="K125" s="3"/>
      <c r="L125" s="3">
        <v>1</v>
      </c>
    </row>
    <row r="126" spans="1:12" hidden="1">
      <c r="A126" s="2" t="s">
        <v>258</v>
      </c>
      <c r="B126" s="3"/>
      <c r="C126" s="3"/>
      <c r="D126" s="3"/>
      <c r="E126" s="3"/>
      <c r="F126" s="3"/>
      <c r="G126" s="3"/>
      <c r="H126" s="3"/>
      <c r="I126" s="3"/>
      <c r="J126" s="3">
        <v>1</v>
      </c>
      <c r="K126" s="3"/>
      <c r="L126" s="3">
        <v>1</v>
      </c>
    </row>
    <row r="127" spans="1:12" hidden="1">
      <c r="A127" s="2" t="s">
        <v>260</v>
      </c>
      <c r="B127" s="3"/>
      <c r="C127" s="3"/>
      <c r="D127" s="3"/>
      <c r="E127" s="3"/>
      <c r="F127" s="3"/>
      <c r="G127" s="3"/>
      <c r="H127" s="3"/>
      <c r="I127" s="3"/>
      <c r="J127" s="3">
        <v>1</v>
      </c>
      <c r="K127" s="3"/>
      <c r="L127" s="3">
        <v>1</v>
      </c>
    </row>
    <row r="128" spans="1:12" hidden="1">
      <c r="A128" s="2" t="s">
        <v>262</v>
      </c>
      <c r="B128" s="3"/>
      <c r="C128" s="3"/>
      <c r="D128" s="3"/>
      <c r="E128" s="3"/>
      <c r="F128" s="3"/>
      <c r="G128" s="3"/>
      <c r="H128" s="3"/>
      <c r="I128" s="3"/>
      <c r="J128" s="3">
        <v>1</v>
      </c>
      <c r="K128" s="3"/>
      <c r="L128" s="3">
        <v>1</v>
      </c>
    </row>
    <row r="129" spans="1:12" hidden="1">
      <c r="A129" s="2" t="s">
        <v>264</v>
      </c>
      <c r="B129" s="3"/>
      <c r="C129" s="3"/>
      <c r="D129" s="3"/>
      <c r="E129" s="3"/>
      <c r="F129" s="3"/>
      <c r="G129" s="3"/>
      <c r="H129" s="3"/>
      <c r="I129" s="3"/>
      <c r="J129" s="3">
        <v>1</v>
      </c>
      <c r="K129" s="3"/>
      <c r="L129" s="3">
        <v>1</v>
      </c>
    </row>
    <row r="130" spans="1:12">
      <c r="A130" s="2" t="s">
        <v>266</v>
      </c>
      <c r="B130" s="3"/>
      <c r="C130" s="3"/>
      <c r="D130" s="3"/>
      <c r="E130" s="3"/>
      <c r="F130" s="3"/>
      <c r="G130" s="3"/>
      <c r="H130" s="3"/>
      <c r="I130" s="3">
        <v>1</v>
      </c>
      <c r="J130" s="3">
        <v>1</v>
      </c>
      <c r="K130" s="3">
        <v>1</v>
      </c>
      <c r="L130" s="3">
        <v>3</v>
      </c>
    </row>
    <row r="131" spans="1:12" hidden="1">
      <c r="A131" s="2" t="s">
        <v>268</v>
      </c>
      <c r="B131" s="3"/>
      <c r="C131" s="3"/>
      <c r="D131" s="3"/>
      <c r="E131" s="3"/>
      <c r="F131" s="3"/>
      <c r="G131" s="3"/>
      <c r="H131" s="3"/>
      <c r="I131" s="3"/>
      <c r="J131" s="3">
        <v>1</v>
      </c>
      <c r="K131" s="3"/>
      <c r="L131" s="3">
        <v>1</v>
      </c>
    </row>
    <row r="132" spans="1:12" hidden="1">
      <c r="A132" s="2" t="s">
        <v>270</v>
      </c>
      <c r="B132" s="3"/>
      <c r="C132" s="3"/>
      <c r="D132" s="3"/>
      <c r="E132" s="3"/>
      <c r="F132" s="3"/>
      <c r="G132" s="3"/>
      <c r="H132" s="3"/>
      <c r="I132" s="3"/>
      <c r="J132" s="3">
        <v>1</v>
      </c>
      <c r="K132" s="3"/>
      <c r="L132" s="3">
        <v>1</v>
      </c>
    </row>
    <row r="133" spans="1:12" hidden="1">
      <c r="A133" s="2" t="s">
        <v>272</v>
      </c>
      <c r="B133" s="3"/>
      <c r="C133" s="3"/>
      <c r="D133" s="3"/>
      <c r="E133" s="3"/>
      <c r="F133" s="3"/>
      <c r="G133" s="3"/>
      <c r="H133" s="3"/>
      <c r="I133" s="3"/>
      <c r="J133" s="3">
        <v>1</v>
      </c>
      <c r="K133" s="3"/>
      <c r="L133" s="3">
        <v>1</v>
      </c>
    </row>
    <row r="134" spans="1:12" hidden="1">
      <c r="A134" s="2" t="s">
        <v>274</v>
      </c>
      <c r="B134" s="3"/>
      <c r="C134" s="3"/>
      <c r="D134" s="3"/>
      <c r="E134" s="3"/>
      <c r="F134" s="3"/>
      <c r="G134" s="3"/>
      <c r="H134" s="3"/>
      <c r="I134" s="3"/>
      <c r="J134" s="3">
        <v>1</v>
      </c>
      <c r="K134" s="3"/>
      <c r="L134" s="3">
        <v>1</v>
      </c>
    </row>
    <row r="135" spans="1:12" hidden="1">
      <c r="A135" s="2" t="s">
        <v>276</v>
      </c>
      <c r="B135" s="3"/>
      <c r="C135" s="3"/>
      <c r="D135" s="3"/>
      <c r="E135" s="3"/>
      <c r="F135" s="3"/>
      <c r="G135" s="3"/>
      <c r="H135" s="3"/>
      <c r="I135" s="3"/>
      <c r="J135" s="3">
        <v>1</v>
      </c>
      <c r="K135" s="3"/>
      <c r="L135" s="3">
        <v>1</v>
      </c>
    </row>
    <row r="136" spans="1:12">
      <c r="A136" s="2" t="s">
        <v>278</v>
      </c>
      <c r="B136" s="3"/>
      <c r="C136" s="3"/>
      <c r="D136" s="3"/>
      <c r="E136" s="3"/>
      <c r="F136" s="3"/>
      <c r="G136" s="3"/>
      <c r="H136" s="3"/>
      <c r="I136" s="3">
        <v>1</v>
      </c>
      <c r="J136" s="3">
        <v>1</v>
      </c>
      <c r="K136" s="3">
        <v>1</v>
      </c>
      <c r="L136" s="3">
        <v>3</v>
      </c>
    </row>
    <row r="137" spans="1:12">
      <c r="A137" s="2" t="s">
        <v>280</v>
      </c>
      <c r="B137" s="3"/>
      <c r="C137" s="3"/>
      <c r="D137" s="3"/>
      <c r="E137" s="3"/>
      <c r="F137" s="3"/>
      <c r="G137" s="3"/>
      <c r="H137" s="3"/>
      <c r="I137" s="3">
        <v>1</v>
      </c>
      <c r="J137" s="3">
        <v>1</v>
      </c>
      <c r="K137" s="3">
        <v>1</v>
      </c>
      <c r="L137" s="3">
        <v>3</v>
      </c>
    </row>
    <row r="138" spans="1:12" hidden="1">
      <c r="A138" s="2" t="s">
        <v>282</v>
      </c>
      <c r="B138" s="3"/>
      <c r="C138" s="3"/>
      <c r="D138" s="3"/>
      <c r="E138" s="3"/>
      <c r="F138" s="3"/>
      <c r="G138" s="3"/>
      <c r="H138" s="3"/>
      <c r="I138" s="3"/>
      <c r="J138" s="3">
        <v>1</v>
      </c>
      <c r="K138" s="3"/>
      <c r="L138" s="3">
        <v>1</v>
      </c>
    </row>
    <row r="139" spans="1:12">
      <c r="A139" s="2" t="s">
        <v>284</v>
      </c>
      <c r="B139" s="3"/>
      <c r="C139" s="3"/>
      <c r="D139" s="3"/>
      <c r="E139" s="3"/>
      <c r="F139" s="3"/>
      <c r="G139" s="3"/>
      <c r="H139" s="3"/>
      <c r="I139" s="3">
        <v>1</v>
      </c>
      <c r="J139" s="3">
        <v>1</v>
      </c>
      <c r="K139" s="3">
        <v>1</v>
      </c>
      <c r="L139" s="3">
        <v>3</v>
      </c>
    </row>
    <row r="140" spans="1:12" hidden="1">
      <c r="A140" s="2" t="s">
        <v>286</v>
      </c>
      <c r="B140" s="3"/>
      <c r="C140" s="3"/>
      <c r="D140" s="3"/>
      <c r="E140" s="3"/>
      <c r="F140" s="3"/>
      <c r="G140" s="3"/>
      <c r="H140" s="3"/>
      <c r="I140" s="3"/>
      <c r="J140" s="3">
        <v>1</v>
      </c>
      <c r="K140" s="3"/>
      <c r="L140" s="3">
        <v>1</v>
      </c>
    </row>
    <row r="141" spans="1:12" hidden="1">
      <c r="A141" s="2" t="s">
        <v>288</v>
      </c>
      <c r="B141" s="3"/>
      <c r="C141" s="3"/>
      <c r="D141" s="3"/>
      <c r="E141" s="3"/>
      <c r="F141" s="3"/>
      <c r="G141" s="3"/>
      <c r="H141" s="3"/>
      <c r="I141" s="3"/>
      <c r="J141" s="3">
        <v>1</v>
      </c>
      <c r="K141" s="3"/>
      <c r="L141" s="3">
        <v>1</v>
      </c>
    </row>
    <row r="142" spans="1:12" hidden="1">
      <c r="A142" s="2" t="s">
        <v>290</v>
      </c>
      <c r="B142" s="3"/>
      <c r="C142" s="3"/>
      <c r="D142" s="3"/>
      <c r="E142" s="3"/>
      <c r="F142" s="3"/>
      <c r="G142" s="3"/>
      <c r="H142" s="3"/>
      <c r="I142" s="3"/>
      <c r="J142" s="3">
        <v>1</v>
      </c>
      <c r="K142" s="3"/>
      <c r="L142" s="3">
        <v>1</v>
      </c>
    </row>
    <row r="143" spans="1:12" hidden="1">
      <c r="A143" s="2" t="s">
        <v>292</v>
      </c>
      <c r="B143" s="3"/>
      <c r="C143" s="3"/>
      <c r="D143" s="3"/>
      <c r="E143" s="3"/>
      <c r="F143" s="3"/>
      <c r="G143" s="3"/>
      <c r="H143" s="3"/>
      <c r="I143" s="3"/>
      <c r="J143" s="3">
        <v>1</v>
      </c>
      <c r="K143" s="3"/>
      <c r="L143" s="3">
        <v>1</v>
      </c>
    </row>
    <row r="144" spans="1:12" hidden="1">
      <c r="A144" s="2" t="s">
        <v>294</v>
      </c>
      <c r="B144" s="3">
        <v>1</v>
      </c>
      <c r="C144" s="3"/>
      <c r="D144" s="3"/>
      <c r="E144" s="3"/>
      <c r="F144" s="3"/>
      <c r="G144" s="3"/>
      <c r="H144" s="3"/>
      <c r="I144" s="3">
        <v>1</v>
      </c>
      <c r="J144" s="3">
        <v>1</v>
      </c>
      <c r="K144" s="3">
        <v>1</v>
      </c>
      <c r="L144" s="3">
        <v>4</v>
      </c>
    </row>
    <row r="145" spans="1:12" hidden="1">
      <c r="A145" s="2" t="s">
        <v>296</v>
      </c>
      <c r="B145" s="3"/>
      <c r="C145" s="3"/>
      <c r="D145" s="3"/>
      <c r="E145" s="3"/>
      <c r="F145" s="3">
        <v>1</v>
      </c>
      <c r="G145" s="3"/>
      <c r="H145" s="3"/>
      <c r="I145" s="3">
        <v>1</v>
      </c>
      <c r="J145" s="3">
        <v>1</v>
      </c>
      <c r="K145" s="3">
        <v>1</v>
      </c>
      <c r="L145" s="3">
        <v>4</v>
      </c>
    </row>
    <row r="146" spans="1:12" hidden="1">
      <c r="A146" s="2" t="s">
        <v>299</v>
      </c>
      <c r="B146" s="3"/>
      <c r="C146" s="3"/>
      <c r="D146" s="3"/>
      <c r="E146" s="3"/>
      <c r="F146" s="3"/>
      <c r="G146" s="3"/>
      <c r="H146" s="3"/>
      <c r="I146" s="3"/>
      <c r="J146" s="3">
        <v>1</v>
      </c>
      <c r="K146" s="3"/>
      <c r="L146" s="3">
        <v>1</v>
      </c>
    </row>
    <row r="147" spans="1:12" hidden="1">
      <c r="A147" s="2" t="s">
        <v>301</v>
      </c>
      <c r="B147" s="3"/>
      <c r="C147" s="3"/>
      <c r="D147" s="3"/>
      <c r="E147" s="3"/>
      <c r="F147" s="3"/>
      <c r="G147" s="3"/>
      <c r="H147" s="3"/>
      <c r="I147" s="3"/>
      <c r="J147" s="3">
        <v>1</v>
      </c>
      <c r="K147" s="3"/>
      <c r="L147" s="3">
        <v>1</v>
      </c>
    </row>
    <row r="148" spans="1:12" hidden="1">
      <c r="A148" s="2" t="s">
        <v>303</v>
      </c>
      <c r="B148" s="3"/>
      <c r="C148" s="3"/>
      <c r="D148" s="3"/>
      <c r="E148" s="3"/>
      <c r="F148" s="3"/>
      <c r="G148" s="3"/>
      <c r="H148" s="3"/>
      <c r="I148" s="3"/>
      <c r="J148" s="3">
        <v>1</v>
      </c>
      <c r="K148" s="3"/>
      <c r="L148" s="3">
        <v>1</v>
      </c>
    </row>
    <row r="149" spans="1:12" hidden="1">
      <c r="A149" s="2" t="s">
        <v>305</v>
      </c>
      <c r="B149" s="3"/>
      <c r="C149" s="3"/>
      <c r="D149" s="3"/>
      <c r="E149" s="3"/>
      <c r="F149" s="3"/>
      <c r="G149" s="3"/>
      <c r="H149" s="3"/>
      <c r="I149" s="3"/>
      <c r="J149" s="3">
        <v>1</v>
      </c>
      <c r="K149" s="3"/>
      <c r="L149" s="3">
        <v>1</v>
      </c>
    </row>
    <row r="150" spans="1:12" hidden="1">
      <c r="A150" s="2" t="s">
        <v>307</v>
      </c>
      <c r="B150" s="3"/>
      <c r="C150" s="3"/>
      <c r="D150" s="3"/>
      <c r="E150" s="3"/>
      <c r="F150" s="3"/>
      <c r="G150" s="3"/>
      <c r="H150" s="3"/>
      <c r="I150" s="3"/>
      <c r="J150" s="3">
        <v>1</v>
      </c>
      <c r="K150" s="3"/>
      <c r="L150" s="3">
        <v>1</v>
      </c>
    </row>
    <row r="151" spans="1:12" hidden="1">
      <c r="A151" s="2" t="s">
        <v>309</v>
      </c>
      <c r="B151" s="3"/>
      <c r="C151" s="3"/>
      <c r="D151" s="3"/>
      <c r="E151" s="3"/>
      <c r="F151" s="3"/>
      <c r="G151" s="3"/>
      <c r="H151" s="3"/>
      <c r="I151" s="3"/>
      <c r="J151" s="3">
        <v>1</v>
      </c>
      <c r="K151" s="3"/>
      <c r="L151" s="3">
        <v>1</v>
      </c>
    </row>
    <row r="152" spans="1:12" hidden="1">
      <c r="A152" s="2" t="s">
        <v>311</v>
      </c>
      <c r="B152" s="3"/>
      <c r="C152" s="3"/>
      <c r="D152" s="3"/>
      <c r="E152" s="3"/>
      <c r="F152" s="3"/>
      <c r="G152" s="3"/>
      <c r="H152" s="3"/>
      <c r="I152" s="3"/>
      <c r="J152" s="3">
        <v>1</v>
      </c>
      <c r="K152" s="3"/>
      <c r="L152" s="3">
        <v>1</v>
      </c>
    </row>
    <row r="153" spans="1:12">
      <c r="A153" s="2" t="s">
        <v>313</v>
      </c>
      <c r="B153" s="3"/>
      <c r="C153" s="3"/>
      <c r="D153" s="3"/>
      <c r="E153" s="3"/>
      <c r="F153" s="3"/>
      <c r="G153" s="3"/>
      <c r="H153" s="3"/>
      <c r="I153" s="3">
        <v>1</v>
      </c>
      <c r="J153" s="3">
        <v>1</v>
      </c>
      <c r="K153" s="3">
        <v>1</v>
      </c>
      <c r="L153" s="3">
        <v>3</v>
      </c>
    </row>
    <row r="154" spans="1:12" hidden="1">
      <c r="A154" s="2" t="s">
        <v>315</v>
      </c>
      <c r="B154" s="3"/>
      <c r="C154" s="3"/>
      <c r="D154" s="3"/>
      <c r="E154" s="3"/>
      <c r="F154" s="3"/>
      <c r="G154" s="3"/>
      <c r="H154" s="3"/>
      <c r="I154" s="3"/>
      <c r="J154" s="3">
        <v>1</v>
      </c>
      <c r="K154" s="3"/>
      <c r="L154" s="3">
        <v>1</v>
      </c>
    </row>
    <row r="155" spans="1:12" hidden="1">
      <c r="A155" s="2" t="s">
        <v>317</v>
      </c>
      <c r="B155" s="3"/>
      <c r="C155" s="3"/>
      <c r="D155" s="3"/>
      <c r="E155" s="3"/>
      <c r="F155" s="3"/>
      <c r="G155" s="3"/>
      <c r="H155" s="3"/>
      <c r="I155" s="3"/>
      <c r="J155" s="3">
        <v>1</v>
      </c>
      <c r="K155" s="3"/>
      <c r="L155" s="3">
        <v>1</v>
      </c>
    </row>
    <row r="156" spans="1:12" hidden="1">
      <c r="A156" s="2" t="s">
        <v>319</v>
      </c>
      <c r="B156" s="3"/>
      <c r="C156" s="3"/>
      <c r="D156" s="3"/>
      <c r="E156" s="3"/>
      <c r="F156" s="3"/>
      <c r="G156" s="3"/>
      <c r="H156" s="3"/>
      <c r="I156" s="3"/>
      <c r="J156" s="3">
        <v>1</v>
      </c>
      <c r="K156" s="3"/>
      <c r="L156" s="3">
        <v>1</v>
      </c>
    </row>
    <row r="157" spans="1:12" hidden="1">
      <c r="A157" s="2" t="s">
        <v>321</v>
      </c>
      <c r="B157" s="3"/>
      <c r="C157" s="3"/>
      <c r="D157" s="3"/>
      <c r="E157" s="3"/>
      <c r="F157" s="3"/>
      <c r="G157" s="3"/>
      <c r="H157" s="3"/>
      <c r="I157" s="3"/>
      <c r="J157" s="3">
        <v>1</v>
      </c>
      <c r="K157" s="3"/>
      <c r="L157" s="3">
        <v>1</v>
      </c>
    </row>
    <row r="158" spans="1:12" hidden="1">
      <c r="A158" s="2" t="s">
        <v>323</v>
      </c>
      <c r="B158" s="3"/>
      <c r="C158" s="3"/>
      <c r="D158" s="3"/>
      <c r="E158" s="3"/>
      <c r="F158" s="3"/>
      <c r="G158" s="3"/>
      <c r="H158" s="3"/>
      <c r="I158" s="3"/>
      <c r="J158" s="3">
        <v>1</v>
      </c>
      <c r="K158" s="3"/>
      <c r="L158" s="3">
        <v>1</v>
      </c>
    </row>
    <row r="159" spans="1:12" hidden="1">
      <c r="A159" s="2" t="s">
        <v>325</v>
      </c>
      <c r="B159" s="3"/>
      <c r="C159" s="3"/>
      <c r="D159" s="3"/>
      <c r="E159" s="3"/>
      <c r="F159" s="3"/>
      <c r="G159" s="3"/>
      <c r="H159" s="3"/>
      <c r="I159" s="3"/>
      <c r="J159" s="3">
        <v>1</v>
      </c>
      <c r="K159" s="3"/>
      <c r="L159" s="3">
        <v>1</v>
      </c>
    </row>
    <row r="160" spans="1:12" hidden="1">
      <c r="A160" s="2" t="s">
        <v>327</v>
      </c>
      <c r="B160" s="3"/>
      <c r="C160" s="3"/>
      <c r="D160" s="3"/>
      <c r="E160" s="3"/>
      <c r="F160" s="3"/>
      <c r="G160" s="3"/>
      <c r="H160" s="3"/>
      <c r="I160" s="3"/>
      <c r="J160" s="3">
        <v>1</v>
      </c>
      <c r="K160" s="3"/>
      <c r="L160" s="3">
        <v>1</v>
      </c>
    </row>
    <row r="161" spans="1:12" hidden="1">
      <c r="A161" s="2" t="s">
        <v>329</v>
      </c>
      <c r="B161" s="3"/>
      <c r="C161" s="3"/>
      <c r="D161" s="3"/>
      <c r="E161" s="3"/>
      <c r="F161" s="3"/>
      <c r="G161" s="3"/>
      <c r="H161" s="3"/>
      <c r="I161" s="3"/>
      <c r="J161" s="3">
        <v>1</v>
      </c>
      <c r="K161" s="3"/>
      <c r="L161" s="3">
        <v>1</v>
      </c>
    </row>
    <row r="162" spans="1:12">
      <c r="A162" s="2" t="s">
        <v>331</v>
      </c>
      <c r="B162" s="3"/>
      <c r="C162" s="3"/>
      <c r="D162" s="3"/>
      <c r="E162" s="3"/>
      <c r="F162" s="3"/>
      <c r="G162" s="3"/>
      <c r="H162" s="3"/>
      <c r="I162" s="3">
        <v>1</v>
      </c>
      <c r="J162" s="3">
        <v>1</v>
      </c>
      <c r="K162" s="3">
        <v>1</v>
      </c>
      <c r="L162" s="3">
        <v>3</v>
      </c>
    </row>
    <row r="163" spans="1:12" hidden="1">
      <c r="A163" s="2" t="s">
        <v>333</v>
      </c>
      <c r="B163" s="3"/>
      <c r="C163" s="3"/>
      <c r="D163" s="3"/>
      <c r="E163" s="3"/>
      <c r="F163" s="3"/>
      <c r="G163" s="3"/>
      <c r="H163" s="3"/>
      <c r="I163" s="3"/>
      <c r="J163" s="3">
        <v>1</v>
      </c>
      <c r="K163" s="3"/>
      <c r="L163" s="3">
        <v>1</v>
      </c>
    </row>
    <row r="164" spans="1:12" hidden="1">
      <c r="A164" s="2" t="s">
        <v>335</v>
      </c>
      <c r="B164" s="3"/>
      <c r="C164" s="3"/>
      <c r="D164" s="3"/>
      <c r="E164" s="3"/>
      <c r="F164" s="3"/>
      <c r="G164" s="3"/>
      <c r="H164" s="3"/>
      <c r="I164" s="3"/>
      <c r="J164" s="3">
        <v>1</v>
      </c>
      <c r="K164" s="3"/>
      <c r="L164" s="3">
        <v>1</v>
      </c>
    </row>
    <row r="165" spans="1:12" hidden="1">
      <c r="A165" s="2" t="s">
        <v>337</v>
      </c>
      <c r="B165" s="3"/>
      <c r="C165" s="3"/>
      <c r="D165" s="3"/>
      <c r="E165" s="3"/>
      <c r="F165" s="3"/>
      <c r="G165" s="3"/>
      <c r="H165" s="3"/>
      <c r="I165" s="3"/>
      <c r="J165" s="3">
        <v>1</v>
      </c>
      <c r="K165" s="3"/>
      <c r="L165" s="3">
        <v>1</v>
      </c>
    </row>
    <row r="166" spans="1:12" hidden="1">
      <c r="A166" s="2" t="s">
        <v>339</v>
      </c>
      <c r="B166" s="3"/>
      <c r="C166" s="3"/>
      <c r="D166" s="3"/>
      <c r="E166" s="3"/>
      <c r="F166" s="3"/>
      <c r="G166" s="3"/>
      <c r="H166" s="3"/>
      <c r="I166" s="3"/>
      <c r="J166" s="3">
        <v>1</v>
      </c>
      <c r="K166" s="3"/>
      <c r="L166" s="3">
        <v>1</v>
      </c>
    </row>
    <row r="167" spans="1:12" hidden="1">
      <c r="A167" s="2" t="s">
        <v>341</v>
      </c>
      <c r="B167" s="3"/>
      <c r="C167" s="3"/>
      <c r="D167" s="3"/>
      <c r="E167" s="3"/>
      <c r="F167" s="3"/>
      <c r="G167" s="3"/>
      <c r="H167" s="3"/>
      <c r="I167" s="3"/>
      <c r="J167" s="3">
        <v>1</v>
      </c>
      <c r="K167" s="3"/>
      <c r="L167" s="3">
        <v>1</v>
      </c>
    </row>
    <row r="168" spans="1:12" hidden="1">
      <c r="A168" s="2" t="s">
        <v>343</v>
      </c>
      <c r="B168" s="3"/>
      <c r="C168" s="3"/>
      <c r="D168" s="3"/>
      <c r="E168" s="3"/>
      <c r="F168" s="3"/>
      <c r="G168" s="3"/>
      <c r="H168" s="3"/>
      <c r="I168" s="3"/>
      <c r="J168" s="3">
        <v>1</v>
      </c>
      <c r="K168" s="3"/>
      <c r="L168" s="3">
        <v>1</v>
      </c>
    </row>
    <row r="169" spans="1:12" hidden="1">
      <c r="A169" s="2" t="s">
        <v>345</v>
      </c>
      <c r="B169" s="3"/>
      <c r="C169" s="3"/>
      <c r="D169" s="3"/>
      <c r="E169" s="3"/>
      <c r="F169" s="3"/>
      <c r="G169" s="3"/>
      <c r="H169" s="3"/>
      <c r="I169" s="3"/>
      <c r="J169" s="3">
        <v>1</v>
      </c>
      <c r="K169" s="3"/>
      <c r="L169" s="3">
        <v>1</v>
      </c>
    </row>
    <row r="170" spans="1:12">
      <c r="A170" s="2" t="s">
        <v>347</v>
      </c>
      <c r="B170" s="3"/>
      <c r="C170" s="3"/>
      <c r="D170" s="3"/>
      <c r="E170" s="3"/>
      <c r="F170" s="3"/>
      <c r="G170" s="3"/>
      <c r="H170" s="3"/>
      <c r="I170" s="3">
        <v>1</v>
      </c>
      <c r="J170" s="3">
        <v>1</v>
      </c>
      <c r="K170" s="3">
        <v>1</v>
      </c>
      <c r="L170" s="3">
        <v>3</v>
      </c>
    </row>
    <row r="171" spans="1:12" hidden="1">
      <c r="A171" s="2" t="s">
        <v>349</v>
      </c>
      <c r="B171" s="3"/>
      <c r="C171" s="3"/>
      <c r="D171" s="3"/>
      <c r="E171" s="3"/>
      <c r="F171" s="3"/>
      <c r="G171" s="3"/>
      <c r="H171" s="3"/>
      <c r="I171" s="3"/>
      <c r="J171" s="3">
        <v>1</v>
      </c>
      <c r="K171" s="3"/>
      <c r="L171" s="3">
        <v>1</v>
      </c>
    </row>
    <row r="172" spans="1:12" hidden="1">
      <c r="A172" s="2" t="s">
        <v>351</v>
      </c>
      <c r="B172" s="3"/>
      <c r="C172" s="3"/>
      <c r="D172" s="3"/>
      <c r="E172" s="3"/>
      <c r="F172" s="3"/>
      <c r="G172" s="3"/>
      <c r="H172" s="3"/>
      <c r="I172" s="3"/>
      <c r="J172" s="3">
        <v>1</v>
      </c>
      <c r="K172" s="3"/>
      <c r="L172" s="3">
        <v>1</v>
      </c>
    </row>
    <row r="173" spans="1:12">
      <c r="A173" s="2" t="s">
        <v>353</v>
      </c>
      <c r="B173" s="3"/>
      <c r="C173" s="3"/>
      <c r="D173" s="3"/>
      <c r="E173" s="3"/>
      <c r="F173" s="3"/>
      <c r="G173" s="3"/>
      <c r="H173" s="3"/>
      <c r="I173" s="3">
        <v>1</v>
      </c>
      <c r="J173" s="3">
        <v>1</v>
      </c>
      <c r="K173" s="3">
        <v>1</v>
      </c>
      <c r="L173" s="3">
        <v>3</v>
      </c>
    </row>
    <row r="174" spans="1:12" hidden="1">
      <c r="A174" s="2" t="s">
        <v>355</v>
      </c>
      <c r="B174" s="3"/>
      <c r="C174" s="3"/>
      <c r="D174" s="3"/>
      <c r="E174" s="3"/>
      <c r="F174" s="3"/>
      <c r="G174" s="3"/>
      <c r="H174" s="3"/>
      <c r="I174" s="3"/>
      <c r="J174" s="3">
        <v>1</v>
      </c>
      <c r="K174" s="3"/>
      <c r="L174" s="3">
        <v>1</v>
      </c>
    </row>
    <row r="175" spans="1:12" hidden="1">
      <c r="A175" s="2" t="s">
        <v>357</v>
      </c>
      <c r="B175" s="3"/>
      <c r="C175" s="3"/>
      <c r="D175" s="3"/>
      <c r="E175" s="3"/>
      <c r="F175" s="3"/>
      <c r="G175" s="3"/>
      <c r="H175" s="3"/>
      <c r="I175" s="3"/>
      <c r="J175" s="3">
        <v>1</v>
      </c>
      <c r="K175" s="3"/>
      <c r="L175" s="3">
        <v>1</v>
      </c>
    </row>
    <row r="176" spans="1:12">
      <c r="A176" s="2" t="s">
        <v>359</v>
      </c>
      <c r="B176" s="3"/>
      <c r="C176" s="3"/>
      <c r="D176" s="3"/>
      <c r="E176" s="3"/>
      <c r="F176" s="3"/>
      <c r="G176" s="3"/>
      <c r="H176" s="3"/>
      <c r="I176" s="3">
        <v>1</v>
      </c>
      <c r="J176" s="3">
        <v>1</v>
      </c>
      <c r="K176" s="3">
        <v>1</v>
      </c>
      <c r="L176" s="3">
        <v>3</v>
      </c>
    </row>
    <row r="177" spans="1:12" hidden="1">
      <c r="A177" s="2" t="s">
        <v>361</v>
      </c>
      <c r="B177" s="3"/>
      <c r="C177" s="3"/>
      <c r="D177" s="3"/>
      <c r="E177" s="3"/>
      <c r="F177" s="3"/>
      <c r="G177" s="3"/>
      <c r="H177" s="3"/>
      <c r="I177" s="3"/>
      <c r="J177" s="3">
        <v>1</v>
      </c>
      <c r="K177" s="3"/>
      <c r="L177" s="3">
        <v>1</v>
      </c>
    </row>
    <row r="178" spans="1:12">
      <c r="A178" s="2" t="s">
        <v>363</v>
      </c>
      <c r="B178" s="3"/>
      <c r="C178" s="3"/>
      <c r="D178" s="3"/>
      <c r="E178" s="3"/>
      <c r="F178" s="3"/>
      <c r="G178" s="3"/>
      <c r="H178" s="3"/>
      <c r="I178" s="3">
        <v>1</v>
      </c>
      <c r="J178" s="3">
        <v>1</v>
      </c>
      <c r="K178" s="3">
        <v>1</v>
      </c>
      <c r="L178" s="3">
        <v>3</v>
      </c>
    </row>
    <row r="179" spans="1:12" hidden="1">
      <c r="A179" s="2" t="s">
        <v>365</v>
      </c>
      <c r="B179" s="3"/>
      <c r="C179" s="3"/>
      <c r="D179" s="3"/>
      <c r="E179" s="3"/>
      <c r="F179" s="3"/>
      <c r="G179" s="3"/>
      <c r="H179" s="3"/>
      <c r="I179" s="3"/>
      <c r="J179" s="3">
        <v>1</v>
      </c>
      <c r="K179" s="3"/>
      <c r="L179" s="3">
        <v>1</v>
      </c>
    </row>
    <row r="180" spans="1:12" hidden="1">
      <c r="A180" s="2" t="s">
        <v>367</v>
      </c>
      <c r="B180" s="3"/>
      <c r="C180" s="3"/>
      <c r="D180" s="3"/>
      <c r="E180" s="3"/>
      <c r="F180" s="3"/>
      <c r="G180" s="3"/>
      <c r="H180" s="3"/>
      <c r="I180" s="3"/>
      <c r="J180" s="3">
        <v>1</v>
      </c>
      <c r="K180" s="3"/>
      <c r="L180" s="3">
        <v>1</v>
      </c>
    </row>
    <row r="181" spans="1:12" hidden="1">
      <c r="A181" s="2" t="s">
        <v>369</v>
      </c>
      <c r="B181" s="3"/>
      <c r="C181" s="3"/>
      <c r="D181" s="3"/>
      <c r="E181" s="3"/>
      <c r="F181" s="3"/>
      <c r="G181" s="3"/>
      <c r="H181" s="3"/>
      <c r="I181" s="3"/>
      <c r="J181" s="3">
        <v>1</v>
      </c>
      <c r="K181" s="3"/>
      <c r="L181" s="3">
        <v>1</v>
      </c>
    </row>
    <row r="182" spans="1:12" hidden="1">
      <c r="A182" s="2" t="s">
        <v>371</v>
      </c>
      <c r="B182" s="3"/>
      <c r="C182" s="3"/>
      <c r="D182" s="3"/>
      <c r="E182" s="3"/>
      <c r="F182" s="3"/>
      <c r="G182" s="3"/>
      <c r="H182" s="3"/>
      <c r="I182" s="3"/>
      <c r="J182" s="3">
        <v>1</v>
      </c>
      <c r="K182" s="3"/>
      <c r="L182" s="3">
        <v>1</v>
      </c>
    </row>
    <row r="183" spans="1:12">
      <c r="A183" s="2" t="s">
        <v>373</v>
      </c>
      <c r="B183" s="3"/>
      <c r="C183" s="3"/>
      <c r="D183" s="3"/>
      <c r="E183" s="3"/>
      <c r="F183" s="3"/>
      <c r="G183" s="3"/>
      <c r="H183" s="3"/>
      <c r="I183" s="3">
        <v>1</v>
      </c>
      <c r="J183" s="3">
        <v>1</v>
      </c>
      <c r="K183" s="3">
        <v>1</v>
      </c>
      <c r="L183" s="3">
        <v>3</v>
      </c>
    </row>
    <row r="184" spans="1:12" hidden="1">
      <c r="A184" s="2" t="s">
        <v>375</v>
      </c>
      <c r="B184" s="3"/>
      <c r="C184" s="3"/>
      <c r="D184" s="3"/>
      <c r="E184" s="3"/>
      <c r="F184" s="3"/>
      <c r="G184" s="3"/>
      <c r="H184" s="3"/>
      <c r="I184" s="3"/>
      <c r="J184" s="3">
        <v>1</v>
      </c>
      <c r="K184" s="3"/>
      <c r="L184" s="3">
        <v>1</v>
      </c>
    </row>
    <row r="185" spans="1:12" hidden="1">
      <c r="A185" s="2" t="s">
        <v>377</v>
      </c>
      <c r="B185" s="3"/>
      <c r="C185" s="3"/>
      <c r="D185" s="3"/>
      <c r="E185" s="3"/>
      <c r="F185" s="3"/>
      <c r="G185" s="3"/>
      <c r="H185" s="3"/>
      <c r="I185" s="3"/>
      <c r="J185" s="3">
        <v>1</v>
      </c>
      <c r="K185" s="3"/>
      <c r="L185" s="3">
        <v>1</v>
      </c>
    </row>
    <row r="186" spans="1:12" hidden="1">
      <c r="A186" s="2" t="s">
        <v>379</v>
      </c>
      <c r="B186" s="3"/>
      <c r="C186" s="3"/>
      <c r="D186" s="3"/>
      <c r="E186" s="3"/>
      <c r="F186" s="3"/>
      <c r="G186" s="3"/>
      <c r="H186" s="3"/>
      <c r="I186" s="3"/>
      <c r="J186" s="3">
        <v>1</v>
      </c>
      <c r="K186" s="3"/>
      <c r="L186" s="3">
        <v>1</v>
      </c>
    </row>
    <row r="187" spans="1:12" hidden="1">
      <c r="A187" s="2" t="s">
        <v>381</v>
      </c>
      <c r="B187" s="3"/>
      <c r="C187" s="3"/>
      <c r="D187" s="3"/>
      <c r="E187" s="3"/>
      <c r="F187" s="3"/>
      <c r="G187" s="3"/>
      <c r="H187" s="3"/>
      <c r="I187" s="3"/>
      <c r="J187" s="3">
        <v>1</v>
      </c>
      <c r="K187" s="3"/>
      <c r="L187" s="3">
        <v>1</v>
      </c>
    </row>
    <row r="188" spans="1:12" hidden="1">
      <c r="A188" s="2" t="s">
        <v>383</v>
      </c>
      <c r="B188" s="3"/>
      <c r="C188" s="3"/>
      <c r="D188" s="3"/>
      <c r="E188" s="3"/>
      <c r="F188" s="3"/>
      <c r="G188" s="3"/>
      <c r="H188" s="3"/>
      <c r="I188" s="3"/>
      <c r="J188" s="3">
        <v>1</v>
      </c>
      <c r="K188" s="3"/>
      <c r="L188" s="3">
        <v>1</v>
      </c>
    </row>
    <row r="189" spans="1:12" hidden="1">
      <c r="A189" s="2" t="s">
        <v>385</v>
      </c>
      <c r="B189" s="3"/>
      <c r="C189" s="3"/>
      <c r="D189" s="3"/>
      <c r="E189" s="3"/>
      <c r="F189" s="3"/>
      <c r="G189" s="3"/>
      <c r="H189" s="3"/>
      <c r="I189" s="3"/>
      <c r="J189" s="3">
        <v>1</v>
      </c>
      <c r="K189" s="3"/>
      <c r="L189" s="3">
        <v>1</v>
      </c>
    </row>
    <row r="190" spans="1:12" hidden="1">
      <c r="A190" s="2" t="s">
        <v>387</v>
      </c>
      <c r="B190" s="3"/>
      <c r="C190" s="3"/>
      <c r="D190" s="3"/>
      <c r="E190" s="3"/>
      <c r="F190" s="3"/>
      <c r="G190" s="3"/>
      <c r="H190" s="3"/>
      <c r="I190" s="3"/>
      <c r="J190" s="3">
        <v>1</v>
      </c>
      <c r="K190" s="3"/>
      <c r="L190" s="3">
        <v>1</v>
      </c>
    </row>
    <row r="191" spans="1:12" hidden="1">
      <c r="A191" s="2" t="s">
        <v>389</v>
      </c>
      <c r="B191" s="3"/>
      <c r="C191" s="3"/>
      <c r="D191" s="3"/>
      <c r="E191" s="3"/>
      <c r="F191" s="3"/>
      <c r="G191" s="3"/>
      <c r="H191" s="3"/>
      <c r="I191" s="3"/>
      <c r="J191" s="3">
        <v>1</v>
      </c>
      <c r="K191" s="3"/>
      <c r="L191" s="3">
        <v>1</v>
      </c>
    </row>
    <row r="192" spans="1:12" hidden="1">
      <c r="A192" s="2" t="s">
        <v>391</v>
      </c>
      <c r="B192" s="3"/>
      <c r="C192" s="3"/>
      <c r="D192" s="3"/>
      <c r="E192" s="3"/>
      <c r="F192" s="3"/>
      <c r="G192" s="3"/>
      <c r="H192" s="3"/>
      <c r="I192" s="3"/>
      <c r="J192" s="3">
        <v>1</v>
      </c>
      <c r="K192" s="3"/>
      <c r="L192" s="3">
        <v>1</v>
      </c>
    </row>
    <row r="193" spans="1:12" hidden="1">
      <c r="A193" s="2" t="s">
        <v>393</v>
      </c>
      <c r="B193" s="3"/>
      <c r="C193" s="3"/>
      <c r="D193" s="3"/>
      <c r="E193" s="3"/>
      <c r="F193" s="3"/>
      <c r="G193" s="3"/>
      <c r="H193" s="3"/>
      <c r="I193" s="3"/>
      <c r="J193" s="3">
        <v>1</v>
      </c>
      <c r="K193" s="3"/>
      <c r="L193" s="3">
        <v>1</v>
      </c>
    </row>
    <row r="194" spans="1:12" hidden="1">
      <c r="A194" s="2" t="s">
        <v>395</v>
      </c>
      <c r="B194" s="3"/>
      <c r="C194" s="3"/>
      <c r="D194" s="3"/>
      <c r="E194" s="3"/>
      <c r="F194" s="3"/>
      <c r="G194" s="3"/>
      <c r="H194" s="3"/>
      <c r="I194" s="3"/>
      <c r="J194" s="3">
        <v>1</v>
      </c>
      <c r="K194" s="3"/>
      <c r="L194" s="3">
        <v>1</v>
      </c>
    </row>
    <row r="195" spans="1:12" hidden="1">
      <c r="A195" s="2" t="s">
        <v>397</v>
      </c>
      <c r="B195" s="3"/>
      <c r="C195" s="3"/>
      <c r="D195" s="3"/>
      <c r="E195" s="3"/>
      <c r="F195" s="3"/>
      <c r="G195" s="3"/>
      <c r="H195" s="3"/>
      <c r="I195" s="3"/>
      <c r="J195" s="3">
        <v>1</v>
      </c>
      <c r="K195" s="3"/>
      <c r="L195" s="3">
        <v>1</v>
      </c>
    </row>
    <row r="196" spans="1:12" hidden="1">
      <c r="A196" s="2" t="s">
        <v>399</v>
      </c>
      <c r="B196" s="3"/>
      <c r="C196" s="3"/>
      <c r="D196" s="3"/>
      <c r="E196" s="3"/>
      <c r="F196" s="3"/>
      <c r="G196" s="3"/>
      <c r="H196" s="3"/>
      <c r="I196" s="3"/>
      <c r="J196" s="3">
        <v>1</v>
      </c>
      <c r="K196" s="3"/>
      <c r="L196" s="3">
        <v>1</v>
      </c>
    </row>
    <row r="197" spans="1:12" hidden="1">
      <c r="A197" s="2" t="s">
        <v>401</v>
      </c>
      <c r="B197" s="3"/>
      <c r="C197" s="3"/>
      <c r="D197" s="3"/>
      <c r="E197" s="3"/>
      <c r="F197" s="3"/>
      <c r="G197" s="3"/>
      <c r="H197" s="3"/>
      <c r="I197" s="3"/>
      <c r="J197" s="3">
        <v>1</v>
      </c>
      <c r="K197" s="3"/>
      <c r="L197" s="3">
        <v>1</v>
      </c>
    </row>
    <row r="198" spans="1:12">
      <c r="A198" s="2" t="s">
        <v>403</v>
      </c>
      <c r="B198" s="3"/>
      <c r="C198" s="3"/>
      <c r="D198" s="3"/>
      <c r="E198" s="3"/>
      <c r="F198" s="3"/>
      <c r="G198" s="3"/>
      <c r="H198" s="3"/>
      <c r="I198" s="3">
        <v>1</v>
      </c>
      <c r="J198" s="3">
        <v>1</v>
      </c>
      <c r="K198" s="3">
        <v>1</v>
      </c>
      <c r="L198" s="3">
        <v>3</v>
      </c>
    </row>
    <row r="199" spans="1:12" hidden="1">
      <c r="A199" s="2" t="s">
        <v>405</v>
      </c>
      <c r="B199" s="3">
        <v>1</v>
      </c>
      <c r="C199" s="3"/>
      <c r="D199" s="3"/>
      <c r="E199" s="3"/>
      <c r="F199" s="3"/>
      <c r="G199" s="3"/>
      <c r="H199" s="3"/>
      <c r="I199" s="3">
        <v>1</v>
      </c>
      <c r="J199" s="3">
        <v>1</v>
      </c>
      <c r="K199" s="3">
        <v>1</v>
      </c>
      <c r="L199" s="3">
        <v>4</v>
      </c>
    </row>
    <row r="200" spans="1:12" hidden="1">
      <c r="A200" s="2" t="s">
        <v>407</v>
      </c>
      <c r="B200" s="3">
        <v>1</v>
      </c>
      <c r="C200" s="3"/>
      <c r="D200" s="3"/>
      <c r="E200" s="3"/>
      <c r="F200" s="3"/>
      <c r="G200" s="3"/>
      <c r="H200" s="3"/>
      <c r="I200" s="3">
        <v>1</v>
      </c>
      <c r="J200" s="3">
        <v>1</v>
      </c>
      <c r="K200" s="3">
        <v>1</v>
      </c>
      <c r="L200" s="3">
        <v>4</v>
      </c>
    </row>
    <row r="201" spans="1:12" hidden="1">
      <c r="A201" s="2" t="s">
        <v>409</v>
      </c>
      <c r="B201" s="3"/>
      <c r="C201" s="3"/>
      <c r="D201" s="3"/>
      <c r="E201" s="3"/>
      <c r="F201" s="3"/>
      <c r="G201" s="3"/>
      <c r="H201" s="3"/>
      <c r="I201" s="3"/>
      <c r="J201" s="3">
        <v>1</v>
      </c>
      <c r="K201" s="3"/>
      <c r="L201" s="3">
        <v>1</v>
      </c>
    </row>
    <row r="202" spans="1:12" hidden="1">
      <c r="A202" s="2" t="s">
        <v>411</v>
      </c>
      <c r="B202" s="3"/>
      <c r="C202" s="3"/>
      <c r="D202" s="3"/>
      <c r="E202" s="3"/>
      <c r="F202" s="3"/>
      <c r="G202" s="3"/>
      <c r="H202" s="3"/>
      <c r="I202" s="3"/>
      <c r="J202" s="3">
        <v>1</v>
      </c>
      <c r="K202" s="3"/>
      <c r="L202" s="3">
        <v>1</v>
      </c>
    </row>
    <row r="203" spans="1:12" hidden="1">
      <c r="A203" s="2" t="s">
        <v>413</v>
      </c>
      <c r="B203" s="3"/>
      <c r="C203" s="3"/>
      <c r="D203" s="3"/>
      <c r="E203" s="3"/>
      <c r="F203" s="3"/>
      <c r="G203" s="3"/>
      <c r="H203" s="3"/>
      <c r="I203" s="3"/>
      <c r="J203" s="3">
        <v>1</v>
      </c>
      <c r="K203" s="3"/>
      <c r="L203" s="3">
        <v>1</v>
      </c>
    </row>
    <row r="204" spans="1:12" hidden="1">
      <c r="A204" s="2" t="s">
        <v>415</v>
      </c>
      <c r="B204" s="3"/>
      <c r="C204" s="3"/>
      <c r="D204" s="3"/>
      <c r="E204" s="3"/>
      <c r="F204" s="3"/>
      <c r="G204" s="3"/>
      <c r="H204" s="3"/>
      <c r="I204" s="3"/>
      <c r="J204" s="3">
        <v>1</v>
      </c>
      <c r="K204" s="3"/>
      <c r="L204" s="3">
        <v>1</v>
      </c>
    </row>
    <row r="205" spans="1:12" hidden="1">
      <c r="A205" s="2" t="s">
        <v>417</v>
      </c>
      <c r="B205" s="3"/>
      <c r="C205" s="3"/>
      <c r="D205" s="3"/>
      <c r="E205" s="3"/>
      <c r="F205" s="3"/>
      <c r="G205" s="3"/>
      <c r="H205" s="3"/>
      <c r="I205" s="3"/>
      <c r="J205" s="3">
        <v>1</v>
      </c>
      <c r="K205" s="3"/>
      <c r="L205" s="3">
        <v>1</v>
      </c>
    </row>
    <row r="206" spans="1:12" hidden="1">
      <c r="A206" s="2" t="s">
        <v>419</v>
      </c>
      <c r="B206" s="3"/>
      <c r="C206" s="3"/>
      <c r="D206" s="3"/>
      <c r="E206" s="3"/>
      <c r="F206" s="3"/>
      <c r="G206" s="3"/>
      <c r="H206" s="3"/>
      <c r="I206" s="3"/>
      <c r="J206" s="3">
        <v>1</v>
      </c>
      <c r="K206" s="3"/>
      <c r="L206" s="3">
        <v>1</v>
      </c>
    </row>
    <row r="207" spans="1:12" hidden="1">
      <c r="A207" s="2" t="s">
        <v>421</v>
      </c>
      <c r="B207" s="3"/>
      <c r="C207" s="3"/>
      <c r="D207" s="3"/>
      <c r="E207" s="3"/>
      <c r="F207" s="3"/>
      <c r="G207" s="3"/>
      <c r="H207" s="3"/>
      <c r="I207" s="3"/>
      <c r="J207" s="3">
        <v>1</v>
      </c>
      <c r="K207" s="3"/>
      <c r="L207" s="3">
        <v>1</v>
      </c>
    </row>
    <row r="208" spans="1:12" hidden="1">
      <c r="A208" s="2" t="s">
        <v>423</v>
      </c>
      <c r="B208" s="3"/>
      <c r="C208" s="3"/>
      <c r="D208" s="3"/>
      <c r="E208" s="3"/>
      <c r="F208" s="3"/>
      <c r="G208" s="3"/>
      <c r="H208" s="3"/>
      <c r="I208" s="3"/>
      <c r="J208" s="3">
        <v>1</v>
      </c>
      <c r="K208" s="3"/>
      <c r="L208" s="3">
        <v>1</v>
      </c>
    </row>
    <row r="209" spans="1:12" hidden="1">
      <c r="A209" s="2" t="s">
        <v>425</v>
      </c>
      <c r="B209" s="3"/>
      <c r="C209" s="3"/>
      <c r="D209" s="3"/>
      <c r="E209" s="3"/>
      <c r="F209" s="3"/>
      <c r="G209" s="3"/>
      <c r="H209" s="3"/>
      <c r="I209" s="3"/>
      <c r="J209" s="3">
        <v>1</v>
      </c>
      <c r="K209" s="3"/>
      <c r="L209" s="3">
        <v>1</v>
      </c>
    </row>
    <row r="210" spans="1:12" hidden="1">
      <c r="A210" s="2" t="s">
        <v>427</v>
      </c>
      <c r="B210" s="3"/>
      <c r="C210" s="3"/>
      <c r="D210" s="3"/>
      <c r="E210" s="3"/>
      <c r="F210" s="3"/>
      <c r="G210" s="3"/>
      <c r="H210" s="3"/>
      <c r="I210" s="3"/>
      <c r="J210" s="3">
        <v>1</v>
      </c>
      <c r="K210" s="3"/>
      <c r="L210" s="3">
        <v>1</v>
      </c>
    </row>
    <row r="211" spans="1:12" hidden="1">
      <c r="A211" s="2" t="s">
        <v>429</v>
      </c>
      <c r="B211" s="3"/>
      <c r="C211" s="3"/>
      <c r="D211" s="3"/>
      <c r="E211" s="3"/>
      <c r="F211" s="3"/>
      <c r="G211" s="3"/>
      <c r="H211" s="3"/>
      <c r="I211" s="3"/>
      <c r="J211" s="3">
        <v>1</v>
      </c>
      <c r="K211" s="3"/>
      <c r="L211" s="3">
        <v>1</v>
      </c>
    </row>
    <row r="212" spans="1:12" hidden="1">
      <c r="A212" s="2" t="s">
        <v>431</v>
      </c>
      <c r="B212" s="3"/>
      <c r="C212" s="3"/>
      <c r="D212" s="3"/>
      <c r="E212" s="3"/>
      <c r="F212" s="3"/>
      <c r="G212" s="3"/>
      <c r="H212" s="3"/>
      <c r="I212" s="3"/>
      <c r="J212" s="3">
        <v>1</v>
      </c>
      <c r="K212" s="3"/>
      <c r="L212" s="3">
        <v>1</v>
      </c>
    </row>
    <row r="213" spans="1:12" hidden="1">
      <c r="A213" s="2" t="s">
        <v>433</v>
      </c>
      <c r="B213" s="3"/>
      <c r="C213" s="3"/>
      <c r="D213" s="3"/>
      <c r="E213" s="3"/>
      <c r="F213" s="3"/>
      <c r="G213" s="3"/>
      <c r="H213" s="3"/>
      <c r="I213" s="3"/>
      <c r="J213" s="3">
        <v>1</v>
      </c>
      <c r="K213" s="3"/>
      <c r="L213" s="3">
        <v>1</v>
      </c>
    </row>
    <row r="214" spans="1:12" hidden="1">
      <c r="A214" s="2" t="s">
        <v>435</v>
      </c>
      <c r="B214" s="3"/>
      <c r="C214" s="3"/>
      <c r="D214" s="3"/>
      <c r="E214" s="3"/>
      <c r="F214" s="3"/>
      <c r="G214" s="3"/>
      <c r="H214" s="3"/>
      <c r="I214" s="3"/>
      <c r="J214" s="3">
        <v>1</v>
      </c>
      <c r="K214" s="3"/>
      <c r="L214" s="3">
        <v>1</v>
      </c>
    </row>
    <row r="215" spans="1:12">
      <c r="A215" s="2" t="s">
        <v>437</v>
      </c>
      <c r="B215" s="3"/>
      <c r="C215" s="3"/>
      <c r="D215" s="3"/>
      <c r="E215" s="3"/>
      <c r="F215" s="3"/>
      <c r="G215" s="3"/>
      <c r="H215" s="3"/>
      <c r="I215" s="3">
        <v>1</v>
      </c>
      <c r="J215" s="3">
        <v>1</v>
      </c>
      <c r="K215" s="3">
        <v>1</v>
      </c>
      <c r="L215" s="3">
        <v>3</v>
      </c>
    </row>
    <row r="216" spans="1:12" hidden="1">
      <c r="A216" s="2" t="s">
        <v>439</v>
      </c>
      <c r="B216" s="3"/>
      <c r="C216" s="3"/>
      <c r="D216" s="3"/>
      <c r="E216" s="3"/>
      <c r="F216" s="3"/>
      <c r="G216" s="3"/>
      <c r="H216" s="3"/>
      <c r="I216" s="3"/>
      <c r="J216" s="3">
        <v>1</v>
      </c>
      <c r="K216" s="3"/>
      <c r="L216" s="3">
        <v>1</v>
      </c>
    </row>
    <row r="217" spans="1:12" hidden="1">
      <c r="A217" s="2" t="s">
        <v>441</v>
      </c>
      <c r="B217" s="3"/>
      <c r="C217" s="3"/>
      <c r="D217" s="3"/>
      <c r="E217" s="3"/>
      <c r="F217" s="3"/>
      <c r="G217" s="3"/>
      <c r="H217" s="3"/>
      <c r="I217" s="3"/>
      <c r="J217" s="3">
        <v>1</v>
      </c>
      <c r="K217" s="3"/>
      <c r="L217" s="3">
        <v>1</v>
      </c>
    </row>
    <row r="218" spans="1:12" hidden="1">
      <c r="A218" s="2" t="s">
        <v>443</v>
      </c>
      <c r="B218" s="3"/>
      <c r="C218" s="3"/>
      <c r="D218" s="3"/>
      <c r="E218" s="3"/>
      <c r="F218" s="3"/>
      <c r="G218" s="3"/>
      <c r="H218" s="3"/>
      <c r="I218" s="3"/>
      <c r="J218" s="3">
        <v>1</v>
      </c>
      <c r="K218" s="3"/>
      <c r="L218" s="3">
        <v>1</v>
      </c>
    </row>
    <row r="219" spans="1:12" hidden="1">
      <c r="A219" s="2" t="s">
        <v>445</v>
      </c>
      <c r="B219" s="3"/>
      <c r="C219" s="3"/>
      <c r="D219" s="3"/>
      <c r="E219" s="3"/>
      <c r="F219" s="3"/>
      <c r="G219" s="3"/>
      <c r="H219" s="3"/>
      <c r="I219" s="3"/>
      <c r="J219" s="3">
        <v>1</v>
      </c>
      <c r="K219" s="3"/>
      <c r="L219" s="3">
        <v>1</v>
      </c>
    </row>
    <row r="220" spans="1:12" hidden="1">
      <c r="A220" s="2" t="s">
        <v>447</v>
      </c>
      <c r="B220" s="3"/>
      <c r="C220" s="3"/>
      <c r="D220" s="3"/>
      <c r="E220" s="3"/>
      <c r="F220" s="3"/>
      <c r="G220" s="3"/>
      <c r="H220" s="3"/>
      <c r="I220" s="3"/>
      <c r="J220" s="3">
        <v>1</v>
      </c>
      <c r="K220" s="3"/>
      <c r="L220" s="3">
        <v>1</v>
      </c>
    </row>
    <row r="221" spans="1:12" hidden="1">
      <c r="A221" s="2" t="s">
        <v>449</v>
      </c>
      <c r="B221" s="3"/>
      <c r="C221" s="3"/>
      <c r="D221" s="3"/>
      <c r="E221" s="3"/>
      <c r="F221" s="3"/>
      <c r="G221" s="3"/>
      <c r="H221" s="3"/>
      <c r="I221" s="3"/>
      <c r="J221" s="3">
        <v>1</v>
      </c>
      <c r="K221" s="3"/>
      <c r="L221" s="3">
        <v>1</v>
      </c>
    </row>
    <row r="222" spans="1:12" hidden="1">
      <c r="A222" s="2" t="s">
        <v>451</v>
      </c>
      <c r="B222" s="3"/>
      <c r="C222" s="3"/>
      <c r="D222" s="3"/>
      <c r="E222" s="3"/>
      <c r="F222" s="3"/>
      <c r="G222" s="3"/>
      <c r="H222" s="3"/>
      <c r="I222" s="3"/>
      <c r="J222" s="3">
        <v>1</v>
      </c>
      <c r="K222" s="3"/>
      <c r="L222" s="3">
        <v>1</v>
      </c>
    </row>
    <row r="223" spans="1:12" hidden="1">
      <c r="A223" s="2" t="s">
        <v>453</v>
      </c>
      <c r="B223" s="3"/>
      <c r="C223" s="3"/>
      <c r="D223" s="3"/>
      <c r="E223" s="3"/>
      <c r="F223" s="3"/>
      <c r="G223" s="3"/>
      <c r="H223" s="3"/>
      <c r="I223" s="3"/>
      <c r="J223" s="3">
        <v>1</v>
      </c>
      <c r="K223" s="3"/>
      <c r="L223" s="3">
        <v>1</v>
      </c>
    </row>
    <row r="224" spans="1:12" hidden="1">
      <c r="A224" s="2" t="s">
        <v>455</v>
      </c>
      <c r="B224" s="3"/>
      <c r="C224" s="3"/>
      <c r="D224" s="3"/>
      <c r="E224" s="3"/>
      <c r="F224" s="3"/>
      <c r="G224" s="3"/>
      <c r="H224" s="3"/>
      <c r="I224" s="3"/>
      <c r="J224" s="3">
        <v>1</v>
      </c>
      <c r="K224" s="3"/>
      <c r="L224" s="3">
        <v>1</v>
      </c>
    </row>
    <row r="225" spans="1:12" hidden="1">
      <c r="A225" s="2" t="s">
        <v>457</v>
      </c>
      <c r="B225" s="3"/>
      <c r="C225" s="3"/>
      <c r="D225" s="3"/>
      <c r="E225" s="3"/>
      <c r="F225" s="3"/>
      <c r="G225" s="3"/>
      <c r="H225" s="3"/>
      <c r="I225" s="3"/>
      <c r="J225" s="3">
        <v>1</v>
      </c>
      <c r="K225" s="3"/>
      <c r="L225" s="3">
        <v>1</v>
      </c>
    </row>
    <row r="226" spans="1:12" hidden="1">
      <c r="A226" s="2" t="s">
        <v>459</v>
      </c>
      <c r="B226" s="3"/>
      <c r="C226" s="3"/>
      <c r="D226" s="3"/>
      <c r="E226" s="3"/>
      <c r="F226" s="3"/>
      <c r="G226" s="3"/>
      <c r="H226" s="3"/>
      <c r="I226" s="3"/>
      <c r="J226" s="3">
        <v>1</v>
      </c>
      <c r="K226" s="3"/>
      <c r="L226" s="3">
        <v>1</v>
      </c>
    </row>
    <row r="227" spans="1:12" hidden="1">
      <c r="A227" s="2" t="s">
        <v>461</v>
      </c>
      <c r="B227" s="3"/>
      <c r="C227" s="3"/>
      <c r="D227" s="3"/>
      <c r="E227" s="3"/>
      <c r="F227" s="3"/>
      <c r="G227" s="3"/>
      <c r="H227" s="3"/>
      <c r="I227" s="3"/>
      <c r="J227" s="3">
        <v>1</v>
      </c>
      <c r="K227" s="3"/>
      <c r="L227" s="3">
        <v>1</v>
      </c>
    </row>
    <row r="228" spans="1:12" hidden="1">
      <c r="A228" s="2" t="s">
        <v>463</v>
      </c>
      <c r="B228" s="3"/>
      <c r="C228" s="3"/>
      <c r="D228" s="3"/>
      <c r="E228" s="3"/>
      <c r="F228" s="3"/>
      <c r="G228" s="3"/>
      <c r="H228" s="3"/>
      <c r="I228" s="3"/>
      <c r="J228" s="3">
        <v>1</v>
      </c>
      <c r="K228" s="3"/>
      <c r="L228" s="3">
        <v>1</v>
      </c>
    </row>
    <row r="229" spans="1:12" hidden="1">
      <c r="A229" s="2" t="s">
        <v>465</v>
      </c>
      <c r="B229" s="3"/>
      <c r="C229" s="3"/>
      <c r="D229" s="3"/>
      <c r="E229" s="3"/>
      <c r="F229" s="3"/>
      <c r="G229" s="3"/>
      <c r="H229" s="3"/>
      <c r="I229" s="3"/>
      <c r="J229" s="3">
        <v>1</v>
      </c>
      <c r="K229" s="3"/>
      <c r="L229" s="3">
        <v>1</v>
      </c>
    </row>
    <row r="230" spans="1:12" hidden="1">
      <c r="A230" s="2" t="s">
        <v>467</v>
      </c>
      <c r="B230" s="3"/>
      <c r="C230" s="3"/>
      <c r="D230" s="3"/>
      <c r="E230" s="3"/>
      <c r="F230" s="3"/>
      <c r="G230" s="3"/>
      <c r="H230" s="3"/>
      <c r="I230" s="3"/>
      <c r="J230" s="3">
        <v>1</v>
      </c>
      <c r="K230" s="3"/>
      <c r="L230" s="3">
        <v>1</v>
      </c>
    </row>
    <row r="231" spans="1:12" hidden="1">
      <c r="A231" s="2" t="s">
        <v>469</v>
      </c>
      <c r="B231" s="3"/>
      <c r="C231" s="3"/>
      <c r="D231" s="3"/>
      <c r="E231" s="3"/>
      <c r="F231" s="3"/>
      <c r="G231" s="3"/>
      <c r="H231" s="3"/>
      <c r="I231" s="3"/>
      <c r="J231" s="3">
        <v>1</v>
      </c>
      <c r="K231" s="3"/>
      <c r="L231" s="3">
        <v>1</v>
      </c>
    </row>
    <row r="232" spans="1:12" hidden="1">
      <c r="A232" s="2" t="s">
        <v>471</v>
      </c>
      <c r="B232" s="3"/>
      <c r="C232" s="3"/>
      <c r="D232" s="3"/>
      <c r="E232" s="3"/>
      <c r="F232" s="3"/>
      <c r="G232" s="3"/>
      <c r="H232" s="3"/>
      <c r="I232" s="3"/>
      <c r="J232" s="3">
        <v>1</v>
      </c>
      <c r="K232" s="3"/>
      <c r="L232" s="3">
        <v>1</v>
      </c>
    </row>
    <row r="233" spans="1:12" hidden="1">
      <c r="A233" s="2" t="s">
        <v>473</v>
      </c>
      <c r="B233" s="3"/>
      <c r="C233" s="3"/>
      <c r="D233" s="3"/>
      <c r="E233" s="3"/>
      <c r="F233" s="3"/>
      <c r="G233" s="3"/>
      <c r="H233" s="3"/>
      <c r="I233" s="3"/>
      <c r="J233" s="3">
        <v>1</v>
      </c>
      <c r="K233" s="3"/>
      <c r="L233" s="3">
        <v>1</v>
      </c>
    </row>
    <row r="234" spans="1:12" hidden="1">
      <c r="A234" s="2" t="s">
        <v>475</v>
      </c>
      <c r="B234" s="3"/>
      <c r="C234" s="3"/>
      <c r="D234" s="3"/>
      <c r="E234" s="3"/>
      <c r="F234" s="3"/>
      <c r="G234" s="3"/>
      <c r="H234" s="3"/>
      <c r="I234" s="3"/>
      <c r="J234" s="3">
        <v>1</v>
      </c>
      <c r="K234" s="3"/>
      <c r="L234" s="3">
        <v>1</v>
      </c>
    </row>
    <row r="235" spans="1:12" hidden="1">
      <c r="A235" s="2" t="s">
        <v>477</v>
      </c>
      <c r="B235" s="3"/>
      <c r="C235" s="3"/>
      <c r="D235" s="3"/>
      <c r="E235" s="3"/>
      <c r="F235" s="3"/>
      <c r="G235" s="3"/>
      <c r="H235" s="3"/>
      <c r="I235" s="3"/>
      <c r="J235" s="3">
        <v>1</v>
      </c>
      <c r="K235" s="3"/>
      <c r="L235" s="3">
        <v>1</v>
      </c>
    </row>
    <row r="236" spans="1:12" hidden="1">
      <c r="A236" s="2" t="s">
        <v>479</v>
      </c>
      <c r="B236" s="3"/>
      <c r="C236" s="3"/>
      <c r="D236" s="3"/>
      <c r="E236" s="3"/>
      <c r="F236" s="3"/>
      <c r="G236" s="3"/>
      <c r="H236" s="3"/>
      <c r="I236" s="3"/>
      <c r="J236" s="3">
        <v>1</v>
      </c>
      <c r="K236" s="3"/>
      <c r="L236" s="3">
        <v>1</v>
      </c>
    </row>
    <row r="237" spans="1:12" hidden="1">
      <c r="A237" s="2" t="s">
        <v>481</v>
      </c>
      <c r="B237" s="3"/>
      <c r="C237" s="3"/>
      <c r="D237" s="3"/>
      <c r="E237" s="3"/>
      <c r="F237" s="3"/>
      <c r="G237" s="3"/>
      <c r="H237" s="3"/>
      <c r="I237" s="3"/>
      <c r="J237" s="3">
        <v>1</v>
      </c>
      <c r="K237" s="3"/>
      <c r="L237" s="3">
        <v>1</v>
      </c>
    </row>
    <row r="238" spans="1:12" hidden="1">
      <c r="A238" s="2" t="s">
        <v>483</v>
      </c>
      <c r="B238" s="3"/>
      <c r="C238" s="3"/>
      <c r="D238" s="3"/>
      <c r="E238" s="3"/>
      <c r="F238" s="3"/>
      <c r="G238" s="3"/>
      <c r="H238" s="3"/>
      <c r="I238" s="3"/>
      <c r="J238" s="3">
        <v>1</v>
      </c>
      <c r="K238" s="3"/>
      <c r="L238" s="3">
        <v>1</v>
      </c>
    </row>
    <row r="239" spans="1:12" hidden="1">
      <c r="A239" s="2" t="s">
        <v>485</v>
      </c>
      <c r="B239" s="3"/>
      <c r="C239" s="3"/>
      <c r="D239" s="3"/>
      <c r="E239" s="3"/>
      <c r="F239" s="3"/>
      <c r="G239" s="3"/>
      <c r="H239" s="3"/>
      <c r="I239" s="3"/>
      <c r="J239" s="3">
        <v>1</v>
      </c>
      <c r="K239" s="3"/>
      <c r="L239" s="3">
        <v>1</v>
      </c>
    </row>
    <row r="240" spans="1:12">
      <c r="A240" s="2" t="s">
        <v>487</v>
      </c>
      <c r="B240" s="3"/>
      <c r="C240" s="3"/>
      <c r="D240" s="3"/>
      <c r="E240" s="3"/>
      <c r="F240" s="3"/>
      <c r="G240" s="3"/>
      <c r="H240" s="3"/>
      <c r="I240" s="3">
        <v>1</v>
      </c>
      <c r="J240" s="3">
        <v>1</v>
      </c>
      <c r="K240" s="3">
        <v>1</v>
      </c>
      <c r="L240" s="3">
        <v>3</v>
      </c>
    </row>
    <row r="241" spans="1:12" hidden="1">
      <c r="A241" s="2" t="s">
        <v>489</v>
      </c>
      <c r="B241" s="3"/>
      <c r="C241" s="3"/>
      <c r="D241" s="3"/>
      <c r="E241" s="3"/>
      <c r="F241" s="3"/>
      <c r="G241" s="3"/>
      <c r="H241" s="3"/>
      <c r="I241" s="3"/>
      <c r="J241" s="3">
        <v>1</v>
      </c>
      <c r="K241" s="3"/>
      <c r="L241" s="3">
        <v>1</v>
      </c>
    </row>
    <row r="242" spans="1:12" hidden="1">
      <c r="A242" s="2" t="s">
        <v>491</v>
      </c>
      <c r="B242" s="3"/>
      <c r="C242" s="3"/>
      <c r="D242" s="3"/>
      <c r="E242" s="3"/>
      <c r="F242" s="3"/>
      <c r="G242" s="3"/>
      <c r="H242" s="3"/>
      <c r="I242" s="3"/>
      <c r="J242" s="3">
        <v>1</v>
      </c>
      <c r="K242" s="3"/>
      <c r="L242" s="3">
        <v>1</v>
      </c>
    </row>
    <row r="243" spans="1:12" hidden="1">
      <c r="A243" s="2" t="s">
        <v>493</v>
      </c>
      <c r="B243" s="3"/>
      <c r="C243" s="3"/>
      <c r="D243" s="3"/>
      <c r="E243" s="3"/>
      <c r="F243" s="3"/>
      <c r="G243" s="3"/>
      <c r="H243" s="3"/>
      <c r="I243" s="3"/>
      <c r="J243" s="3">
        <v>1</v>
      </c>
      <c r="K243" s="3"/>
      <c r="L243" s="3">
        <v>1</v>
      </c>
    </row>
    <row r="244" spans="1:12" hidden="1">
      <c r="A244" s="2" t="s">
        <v>495</v>
      </c>
      <c r="B244" s="3"/>
      <c r="C244" s="3"/>
      <c r="D244" s="3"/>
      <c r="E244" s="3"/>
      <c r="F244" s="3"/>
      <c r="G244" s="3"/>
      <c r="H244" s="3"/>
      <c r="I244" s="3"/>
      <c r="J244" s="3">
        <v>1</v>
      </c>
      <c r="K244" s="3"/>
      <c r="L244" s="3">
        <v>1</v>
      </c>
    </row>
    <row r="245" spans="1:12" hidden="1">
      <c r="A245" s="2" t="s">
        <v>497</v>
      </c>
      <c r="B245" s="3"/>
      <c r="C245" s="3"/>
      <c r="D245" s="3"/>
      <c r="E245" s="3"/>
      <c r="F245" s="3"/>
      <c r="G245" s="3"/>
      <c r="H245" s="3"/>
      <c r="I245" s="3"/>
      <c r="J245" s="3">
        <v>1</v>
      </c>
      <c r="K245" s="3"/>
      <c r="L245" s="3">
        <v>1</v>
      </c>
    </row>
    <row r="246" spans="1:12" hidden="1">
      <c r="A246" s="2" t="s">
        <v>499</v>
      </c>
      <c r="B246" s="3">
        <v>1</v>
      </c>
      <c r="C246" s="3"/>
      <c r="D246" s="3"/>
      <c r="E246" s="3"/>
      <c r="F246" s="3"/>
      <c r="G246" s="3"/>
      <c r="H246" s="3"/>
      <c r="I246" s="3">
        <v>1</v>
      </c>
      <c r="J246" s="3">
        <v>1</v>
      </c>
      <c r="K246" s="3">
        <v>1</v>
      </c>
      <c r="L246" s="3">
        <v>4</v>
      </c>
    </row>
    <row r="247" spans="1:12" hidden="1">
      <c r="A247" s="2" t="s">
        <v>501</v>
      </c>
      <c r="B247" s="3"/>
      <c r="C247" s="3"/>
      <c r="D247" s="3"/>
      <c r="E247" s="3"/>
      <c r="F247" s="3"/>
      <c r="G247" s="3"/>
      <c r="H247" s="3"/>
      <c r="I247" s="3"/>
      <c r="J247" s="3">
        <v>1</v>
      </c>
      <c r="K247" s="3"/>
      <c r="L247" s="3">
        <v>1</v>
      </c>
    </row>
    <row r="248" spans="1:12" hidden="1">
      <c r="A248" s="2" t="s">
        <v>503</v>
      </c>
      <c r="B248" s="3"/>
      <c r="C248" s="3"/>
      <c r="D248" s="3"/>
      <c r="E248" s="3"/>
      <c r="F248" s="3"/>
      <c r="G248" s="3"/>
      <c r="H248" s="3"/>
      <c r="I248" s="3"/>
      <c r="J248" s="3">
        <v>1</v>
      </c>
      <c r="K248" s="3"/>
      <c r="L248" s="3">
        <v>1</v>
      </c>
    </row>
    <row r="249" spans="1:12" hidden="1">
      <c r="A249" s="2" t="s">
        <v>505</v>
      </c>
      <c r="B249" s="3"/>
      <c r="C249" s="3"/>
      <c r="D249" s="3"/>
      <c r="E249" s="3"/>
      <c r="F249" s="3"/>
      <c r="G249" s="3"/>
      <c r="H249" s="3"/>
      <c r="I249" s="3"/>
      <c r="J249" s="3">
        <v>1</v>
      </c>
      <c r="K249" s="3"/>
      <c r="L249" s="3">
        <v>1</v>
      </c>
    </row>
    <row r="250" spans="1:12" hidden="1">
      <c r="A250" s="2" t="s">
        <v>507</v>
      </c>
      <c r="B250" s="3"/>
      <c r="C250" s="3"/>
      <c r="D250" s="3"/>
      <c r="E250" s="3"/>
      <c r="F250" s="3"/>
      <c r="G250" s="3"/>
      <c r="H250" s="3"/>
      <c r="I250" s="3"/>
      <c r="J250" s="3">
        <v>1</v>
      </c>
      <c r="K250" s="3"/>
      <c r="L250" s="3">
        <v>1</v>
      </c>
    </row>
    <row r="251" spans="1:12" hidden="1">
      <c r="A251" s="2" t="s">
        <v>509</v>
      </c>
      <c r="B251" s="3"/>
      <c r="C251" s="3"/>
      <c r="D251" s="3"/>
      <c r="E251" s="3"/>
      <c r="F251" s="3"/>
      <c r="G251" s="3"/>
      <c r="H251" s="3"/>
      <c r="I251" s="3"/>
      <c r="J251" s="3">
        <v>1</v>
      </c>
      <c r="K251" s="3"/>
      <c r="L251" s="3">
        <v>1</v>
      </c>
    </row>
    <row r="252" spans="1:12" hidden="1">
      <c r="A252" s="2" t="s">
        <v>511</v>
      </c>
      <c r="B252" s="3"/>
      <c r="C252" s="3"/>
      <c r="D252" s="3"/>
      <c r="E252" s="3"/>
      <c r="F252" s="3"/>
      <c r="G252" s="3"/>
      <c r="H252" s="3"/>
      <c r="I252" s="3"/>
      <c r="J252" s="3">
        <v>1</v>
      </c>
      <c r="K252" s="3"/>
      <c r="L252" s="3">
        <v>1</v>
      </c>
    </row>
    <row r="253" spans="1:12" hidden="1">
      <c r="A253" s="2" t="s">
        <v>513</v>
      </c>
      <c r="B253" s="3"/>
      <c r="C253" s="3"/>
      <c r="D253" s="3"/>
      <c r="E253" s="3"/>
      <c r="F253" s="3"/>
      <c r="G253" s="3"/>
      <c r="H253" s="3"/>
      <c r="I253" s="3"/>
      <c r="J253" s="3">
        <v>1</v>
      </c>
      <c r="K253" s="3"/>
      <c r="L253" s="3">
        <v>1</v>
      </c>
    </row>
    <row r="254" spans="1:12" hidden="1">
      <c r="A254" s="2" t="s">
        <v>515</v>
      </c>
      <c r="B254" s="3"/>
      <c r="C254" s="3"/>
      <c r="D254" s="3"/>
      <c r="E254" s="3"/>
      <c r="F254" s="3"/>
      <c r="G254" s="3"/>
      <c r="H254" s="3"/>
      <c r="I254" s="3"/>
      <c r="J254" s="3">
        <v>1</v>
      </c>
      <c r="K254" s="3"/>
      <c r="L254" s="3">
        <v>1</v>
      </c>
    </row>
    <row r="255" spans="1:12" hidden="1">
      <c r="A255" s="2" t="s">
        <v>517</v>
      </c>
      <c r="B255" s="3"/>
      <c r="C255" s="3"/>
      <c r="D255" s="3"/>
      <c r="E255" s="3"/>
      <c r="F255" s="3"/>
      <c r="G255" s="3"/>
      <c r="H255" s="3"/>
      <c r="I255" s="3"/>
      <c r="J255" s="3">
        <v>1</v>
      </c>
      <c r="K255" s="3"/>
      <c r="L255" s="3">
        <v>1</v>
      </c>
    </row>
    <row r="256" spans="1:12" hidden="1">
      <c r="A256" s="2" t="s">
        <v>519</v>
      </c>
      <c r="B256" s="3"/>
      <c r="C256" s="3"/>
      <c r="D256" s="3"/>
      <c r="E256" s="3"/>
      <c r="F256" s="3"/>
      <c r="G256" s="3"/>
      <c r="H256" s="3"/>
      <c r="I256" s="3"/>
      <c r="J256" s="3">
        <v>1</v>
      </c>
      <c r="K256" s="3"/>
      <c r="L256" s="3">
        <v>1</v>
      </c>
    </row>
    <row r="257" spans="1:12" hidden="1">
      <c r="A257" s="2" t="s">
        <v>521</v>
      </c>
      <c r="B257" s="3"/>
      <c r="C257" s="3"/>
      <c r="D257" s="3"/>
      <c r="E257" s="3"/>
      <c r="F257" s="3"/>
      <c r="G257" s="3"/>
      <c r="H257" s="3"/>
      <c r="I257" s="3"/>
      <c r="J257" s="3">
        <v>1</v>
      </c>
      <c r="K257" s="3"/>
      <c r="L257" s="3">
        <v>1</v>
      </c>
    </row>
    <row r="258" spans="1:12" hidden="1">
      <c r="A258" s="2" t="s">
        <v>523</v>
      </c>
      <c r="B258" s="3"/>
      <c r="C258" s="3"/>
      <c r="D258" s="3"/>
      <c r="E258" s="3"/>
      <c r="F258" s="3"/>
      <c r="G258" s="3"/>
      <c r="H258" s="3"/>
      <c r="I258" s="3"/>
      <c r="J258" s="3">
        <v>1</v>
      </c>
      <c r="K258" s="3"/>
      <c r="L258" s="3">
        <v>1</v>
      </c>
    </row>
    <row r="259" spans="1:12" hidden="1">
      <c r="A259" s="2" t="s">
        <v>525</v>
      </c>
      <c r="B259" s="3"/>
      <c r="C259" s="3"/>
      <c r="D259" s="3"/>
      <c r="E259" s="3"/>
      <c r="F259" s="3"/>
      <c r="G259" s="3"/>
      <c r="H259" s="3"/>
      <c r="I259" s="3"/>
      <c r="J259" s="3">
        <v>1</v>
      </c>
      <c r="K259" s="3"/>
      <c r="L259" s="3">
        <v>1</v>
      </c>
    </row>
    <row r="260" spans="1:12">
      <c r="A260" s="2" t="s">
        <v>527</v>
      </c>
      <c r="B260" s="3"/>
      <c r="C260" s="3"/>
      <c r="D260" s="3"/>
      <c r="E260" s="3"/>
      <c r="F260" s="3"/>
      <c r="G260" s="3"/>
      <c r="H260" s="3"/>
      <c r="I260" s="3">
        <v>1</v>
      </c>
      <c r="J260" s="3">
        <v>1</v>
      </c>
      <c r="K260" s="3">
        <v>1</v>
      </c>
      <c r="L260" s="3">
        <v>3</v>
      </c>
    </row>
    <row r="261" spans="1:12" hidden="1">
      <c r="A261" s="2" t="s">
        <v>529</v>
      </c>
      <c r="B261" s="3"/>
      <c r="C261" s="3"/>
      <c r="D261" s="3"/>
      <c r="E261" s="3"/>
      <c r="F261" s="3"/>
      <c r="G261" s="3"/>
      <c r="H261" s="3"/>
      <c r="I261" s="3"/>
      <c r="J261" s="3">
        <v>1</v>
      </c>
      <c r="K261" s="3"/>
      <c r="L261" s="3">
        <v>1</v>
      </c>
    </row>
    <row r="262" spans="1:12" hidden="1">
      <c r="A262" s="2" t="s">
        <v>531</v>
      </c>
      <c r="B262" s="3"/>
      <c r="C262" s="3"/>
      <c r="D262" s="3"/>
      <c r="E262" s="3"/>
      <c r="F262" s="3"/>
      <c r="G262" s="3"/>
      <c r="H262" s="3"/>
      <c r="I262" s="3"/>
      <c r="J262" s="3">
        <v>1</v>
      </c>
      <c r="K262" s="3"/>
      <c r="L262" s="3">
        <v>1</v>
      </c>
    </row>
    <row r="263" spans="1:12" hidden="1">
      <c r="A263" s="2" t="s">
        <v>533</v>
      </c>
      <c r="B263" s="3"/>
      <c r="C263" s="3"/>
      <c r="D263" s="3"/>
      <c r="E263" s="3"/>
      <c r="F263" s="3"/>
      <c r="G263" s="3"/>
      <c r="H263" s="3"/>
      <c r="I263" s="3"/>
      <c r="J263" s="3">
        <v>1</v>
      </c>
      <c r="K263" s="3"/>
      <c r="L263" s="3">
        <v>1</v>
      </c>
    </row>
    <row r="264" spans="1:12" hidden="1">
      <c r="A264" s="2" t="s">
        <v>535</v>
      </c>
      <c r="B264" s="3"/>
      <c r="C264" s="3"/>
      <c r="D264" s="3"/>
      <c r="E264" s="3"/>
      <c r="F264" s="3"/>
      <c r="G264" s="3"/>
      <c r="H264" s="3"/>
      <c r="I264" s="3"/>
      <c r="J264" s="3">
        <v>1</v>
      </c>
      <c r="K264" s="3"/>
      <c r="L264" s="3">
        <v>1</v>
      </c>
    </row>
    <row r="265" spans="1:12" hidden="1">
      <c r="A265" s="2" t="s">
        <v>537</v>
      </c>
      <c r="B265" s="3"/>
      <c r="C265" s="3"/>
      <c r="D265" s="3"/>
      <c r="E265" s="3"/>
      <c r="F265" s="3"/>
      <c r="G265" s="3"/>
      <c r="H265" s="3"/>
      <c r="I265" s="3"/>
      <c r="J265" s="3">
        <v>1</v>
      </c>
      <c r="K265" s="3"/>
      <c r="L265" s="3">
        <v>1</v>
      </c>
    </row>
    <row r="266" spans="1:12" hidden="1">
      <c r="A266" s="2" t="s">
        <v>539</v>
      </c>
      <c r="B266" s="3"/>
      <c r="C266" s="3"/>
      <c r="D266" s="3"/>
      <c r="E266" s="3"/>
      <c r="F266" s="3"/>
      <c r="G266" s="3"/>
      <c r="H266" s="3"/>
      <c r="I266" s="3"/>
      <c r="J266" s="3">
        <v>1</v>
      </c>
      <c r="K266" s="3"/>
      <c r="L266" s="3">
        <v>1</v>
      </c>
    </row>
    <row r="267" spans="1:12" hidden="1">
      <c r="A267" s="2" t="s">
        <v>541</v>
      </c>
      <c r="B267" s="3"/>
      <c r="C267" s="3"/>
      <c r="D267" s="3"/>
      <c r="E267" s="3"/>
      <c r="F267" s="3"/>
      <c r="G267" s="3"/>
      <c r="H267" s="3"/>
      <c r="I267" s="3"/>
      <c r="J267" s="3">
        <v>1</v>
      </c>
      <c r="K267" s="3"/>
      <c r="L267" s="3">
        <v>1</v>
      </c>
    </row>
    <row r="268" spans="1:12" hidden="1">
      <c r="A268" s="2" t="s">
        <v>543</v>
      </c>
      <c r="B268" s="3"/>
      <c r="C268" s="3"/>
      <c r="D268" s="3"/>
      <c r="E268" s="3"/>
      <c r="F268" s="3"/>
      <c r="G268" s="3"/>
      <c r="H268" s="3"/>
      <c r="I268" s="3"/>
      <c r="J268" s="3">
        <v>1</v>
      </c>
      <c r="K268" s="3"/>
      <c r="L268" s="3">
        <v>1</v>
      </c>
    </row>
    <row r="269" spans="1:12" hidden="1">
      <c r="A269" s="2" t="s">
        <v>545</v>
      </c>
      <c r="B269" s="3"/>
      <c r="C269" s="3"/>
      <c r="D269" s="3"/>
      <c r="E269" s="3"/>
      <c r="F269" s="3"/>
      <c r="G269" s="3"/>
      <c r="H269" s="3"/>
      <c r="I269" s="3"/>
      <c r="J269" s="3">
        <v>1</v>
      </c>
      <c r="K269" s="3"/>
      <c r="L269" s="3">
        <v>1</v>
      </c>
    </row>
    <row r="270" spans="1:12" hidden="1">
      <c r="A270" s="2" t="s">
        <v>547</v>
      </c>
      <c r="B270" s="3"/>
      <c r="C270" s="3"/>
      <c r="D270" s="3"/>
      <c r="E270" s="3"/>
      <c r="F270" s="3"/>
      <c r="G270" s="3"/>
      <c r="H270" s="3"/>
      <c r="I270" s="3"/>
      <c r="J270" s="3">
        <v>1</v>
      </c>
      <c r="K270" s="3"/>
      <c r="L270" s="3">
        <v>1</v>
      </c>
    </row>
    <row r="271" spans="1:12" hidden="1">
      <c r="A271" s="2" t="s">
        <v>549</v>
      </c>
      <c r="B271" s="3"/>
      <c r="C271" s="3"/>
      <c r="D271" s="3"/>
      <c r="E271" s="3"/>
      <c r="F271" s="3"/>
      <c r="G271" s="3"/>
      <c r="H271" s="3"/>
      <c r="I271" s="3"/>
      <c r="J271" s="3">
        <v>1</v>
      </c>
      <c r="K271" s="3"/>
      <c r="L271" s="3">
        <v>1</v>
      </c>
    </row>
    <row r="272" spans="1:12" hidden="1">
      <c r="A272" s="2" t="s">
        <v>551</v>
      </c>
      <c r="B272" s="3"/>
      <c r="C272" s="3"/>
      <c r="D272" s="3"/>
      <c r="E272" s="3"/>
      <c r="F272" s="3"/>
      <c r="G272" s="3"/>
      <c r="H272" s="3"/>
      <c r="I272" s="3"/>
      <c r="J272" s="3">
        <v>1</v>
      </c>
      <c r="K272" s="3"/>
      <c r="L272" s="3">
        <v>1</v>
      </c>
    </row>
    <row r="273" spans="1:12" hidden="1">
      <c r="A273" s="2" t="s">
        <v>553</v>
      </c>
      <c r="B273" s="3"/>
      <c r="C273" s="3"/>
      <c r="D273" s="3"/>
      <c r="E273" s="3"/>
      <c r="F273" s="3"/>
      <c r="G273" s="3"/>
      <c r="H273" s="3"/>
      <c r="I273" s="3"/>
      <c r="J273" s="3">
        <v>1</v>
      </c>
      <c r="K273" s="3"/>
      <c r="L273" s="3">
        <v>1</v>
      </c>
    </row>
    <row r="274" spans="1:12" hidden="1">
      <c r="A274" s="2" t="s">
        <v>555</v>
      </c>
      <c r="B274" s="3"/>
      <c r="C274" s="3"/>
      <c r="D274" s="3"/>
      <c r="E274" s="3"/>
      <c r="F274" s="3"/>
      <c r="G274" s="3"/>
      <c r="H274" s="3"/>
      <c r="I274" s="3"/>
      <c r="J274" s="3">
        <v>1</v>
      </c>
      <c r="K274" s="3"/>
      <c r="L274" s="3">
        <v>1</v>
      </c>
    </row>
    <row r="275" spans="1:12" hidden="1">
      <c r="A275" s="2" t="s">
        <v>557</v>
      </c>
      <c r="B275" s="3"/>
      <c r="C275" s="3"/>
      <c r="D275" s="3"/>
      <c r="E275" s="3"/>
      <c r="F275" s="3"/>
      <c r="G275" s="3"/>
      <c r="H275" s="3"/>
      <c r="I275" s="3"/>
      <c r="J275" s="3">
        <v>1</v>
      </c>
      <c r="K275" s="3"/>
      <c r="L275" s="3">
        <v>1</v>
      </c>
    </row>
    <row r="276" spans="1:12" hidden="1">
      <c r="A276" s="2" t="s">
        <v>559</v>
      </c>
      <c r="B276" s="3"/>
      <c r="C276" s="3"/>
      <c r="D276" s="3"/>
      <c r="E276" s="3"/>
      <c r="F276" s="3"/>
      <c r="G276" s="3"/>
      <c r="H276" s="3"/>
      <c r="I276" s="3"/>
      <c r="J276" s="3">
        <v>1</v>
      </c>
      <c r="K276" s="3"/>
      <c r="L276" s="3">
        <v>1</v>
      </c>
    </row>
    <row r="277" spans="1:12" hidden="1">
      <c r="A277" s="2" t="s">
        <v>561</v>
      </c>
      <c r="B277" s="3"/>
      <c r="C277" s="3"/>
      <c r="D277" s="3"/>
      <c r="E277" s="3"/>
      <c r="F277" s="3"/>
      <c r="G277" s="3"/>
      <c r="H277" s="3"/>
      <c r="I277" s="3"/>
      <c r="J277" s="3">
        <v>1</v>
      </c>
      <c r="K277" s="3"/>
      <c r="L277" s="3">
        <v>1</v>
      </c>
    </row>
    <row r="278" spans="1:12" hidden="1">
      <c r="A278" s="2" t="s">
        <v>563</v>
      </c>
      <c r="B278" s="3"/>
      <c r="C278" s="3"/>
      <c r="D278" s="3"/>
      <c r="E278" s="3"/>
      <c r="F278" s="3"/>
      <c r="G278" s="3"/>
      <c r="H278" s="3"/>
      <c r="I278" s="3"/>
      <c r="J278" s="3">
        <v>1</v>
      </c>
      <c r="K278" s="3"/>
      <c r="L278" s="3">
        <v>1</v>
      </c>
    </row>
    <row r="279" spans="1:12" hidden="1">
      <c r="A279" s="2" t="s">
        <v>565</v>
      </c>
      <c r="B279" s="3"/>
      <c r="C279" s="3"/>
      <c r="D279" s="3"/>
      <c r="E279" s="3"/>
      <c r="F279" s="3"/>
      <c r="G279" s="3"/>
      <c r="H279" s="3"/>
      <c r="I279" s="3"/>
      <c r="J279" s="3">
        <v>1</v>
      </c>
      <c r="K279" s="3"/>
      <c r="L279" s="3">
        <v>1</v>
      </c>
    </row>
    <row r="280" spans="1:12" hidden="1">
      <c r="A280" s="2" t="s">
        <v>567</v>
      </c>
      <c r="B280" s="3"/>
      <c r="C280" s="3"/>
      <c r="D280" s="3"/>
      <c r="E280" s="3"/>
      <c r="F280" s="3"/>
      <c r="G280" s="3"/>
      <c r="H280" s="3"/>
      <c r="I280" s="3"/>
      <c r="J280" s="3">
        <v>1</v>
      </c>
      <c r="K280" s="3"/>
      <c r="L280" s="3">
        <v>1</v>
      </c>
    </row>
    <row r="281" spans="1:12" hidden="1">
      <c r="A281" s="2" t="s">
        <v>569</v>
      </c>
      <c r="B281" s="3"/>
      <c r="C281" s="3"/>
      <c r="D281" s="3"/>
      <c r="E281" s="3"/>
      <c r="F281" s="3"/>
      <c r="G281" s="3"/>
      <c r="H281" s="3"/>
      <c r="I281" s="3"/>
      <c r="J281" s="3">
        <v>1</v>
      </c>
      <c r="K281" s="3"/>
      <c r="L281" s="3">
        <v>1</v>
      </c>
    </row>
    <row r="282" spans="1:12" hidden="1">
      <c r="A282" s="2" t="s">
        <v>571</v>
      </c>
      <c r="B282" s="3"/>
      <c r="C282" s="3"/>
      <c r="D282" s="3"/>
      <c r="E282" s="3"/>
      <c r="F282" s="3"/>
      <c r="G282" s="3"/>
      <c r="H282" s="3"/>
      <c r="I282" s="3"/>
      <c r="J282" s="3">
        <v>1</v>
      </c>
      <c r="K282" s="3"/>
      <c r="L282" s="3">
        <v>1</v>
      </c>
    </row>
    <row r="283" spans="1:12" hidden="1">
      <c r="A283" s="2" t="s">
        <v>573</v>
      </c>
      <c r="B283" s="3"/>
      <c r="C283" s="3"/>
      <c r="D283" s="3"/>
      <c r="E283" s="3"/>
      <c r="F283" s="3"/>
      <c r="G283" s="3"/>
      <c r="H283" s="3"/>
      <c r="I283" s="3"/>
      <c r="J283" s="3">
        <v>1</v>
      </c>
      <c r="K283" s="3"/>
      <c r="L283" s="3">
        <v>1</v>
      </c>
    </row>
    <row r="284" spans="1:12" hidden="1">
      <c r="A284" s="2" t="s">
        <v>575</v>
      </c>
      <c r="B284" s="3"/>
      <c r="C284" s="3"/>
      <c r="D284" s="3"/>
      <c r="E284" s="3"/>
      <c r="F284" s="3"/>
      <c r="G284" s="3"/>
      <c r="H284" s="3"/>
      <c r="I284" s="3"/>
      <c r="J284" s="3">
        <v>1</v>
      </c>
      <c r="K284" s="3"/>
      <c r="L284" s="3">
        <v>1</v>
      </c>
    </row>
    <row r="285" spans="1:12" hidden="1">
      <c r="A285" s="2" t="s">
        <v>577</v>
      </c>
      <c r="B285" s="3"/>
      <c r="C285" s="3"/>
      <c r="D285" s="3"/>
      <c r="E285" s="3"/>
      <c r="F285" s="3"/>
      <c r="G285" s="3"/>
      <c r="H285" s="3"/>
      <c r="I285" s="3"/>
      <c r="J285" s="3">
        <v>1</v>
      </c>
      <c r="K285" s="3"/>
      <c r="L285" s="3">
        <v>1</v>
      </c>
    </row>
    <row r="286" spans="1:12" hidden="1">
      <c r="A286" s="2" t="s">
        <v>579</v>
      </c>
      <c r="B286" s="3"/>
      <c r="C286" s="3"/>
      <c r="D286" s="3"/>
      <c r="E286" s="3"/>
      <c r="F286" s="3"/>
      <c r="G286" s="3"/>
      <c r="H286" s="3"/>
      <c r="I286" s="3"/>
      <c r="J286" s="3">
        <v>1</v>
      </c>
      <c r="K286" s="3"/>
      <c r="L286" s="3">
        <v>1</v>
      </c>
    </row>
    <row r="287" spans="1:12" hidden="1">
      <c r="A287" s="2" t="s">
        <v>581</v>
      </c>
      <c r="B287" s="3"/>
      <c r="C287" s="3"/>
      <c r="D287" s="3"/>
      <c r="E287" s="3"/>
      <c r="F287" s="3"/>
      <c r="G287" s="3"/>
      <c r="H287" s="3"/>
      <c r="I287" s="3"/>
      <c r="J287" s="3">
        <v>1</v>
      </c>
      <c r="K287" s="3"/>
      <c r="L287" s="3">
        <v>1</v>
      </c>
    </row>
    <row r="288" spans="1:12" hidden="1">
      <c r="A288" s="2" t="s">
        <v>583</v>
      </c>
      <c r="B288" s="3"/>
      <c r="C288" s="3"/>
      <c r="D288" s="3"/>
      <c r="E288" s="3"/>
      <c r="F288" s="3"/>
      <c r="G288" s="3"/>
      <c r="H288" s="3"/>
      <c r="I288" s="3"/>
      <c r="J288" s="3">
        <v>1</v>
      </c>
      <c r="K288" s="3"/>
      <c r="L288" s="3">
        <v>1</v>
      </c>
    </row>
    <row r="289" spans="1:12" hidden="1">
      <c r="A289" s="2" t="s">
        <v>585</v>
      </c>
      <c r="B289" s="3"/>
      <c r="C289" s="3"/>
      <c r="D289" s="3"/>
      <c r="E289" s="3"/>
      <c r="F289" s="3"/>
      <c r="G289" s="3"/>
      <c r="H289" s="3"/>
      <c r="I289" s="3"/>
      <c r="J289" s="3">
        <v>1</v>
      </c>
      <c r="K289" s="3"/>
      <c r="L289" s="3">
        <v>1</v>
      </c>
    </row>
    <row r="290" spans="1:12" hidden="1">
      <c r="A290" s="2" t="s">
        <v>587</v>
      </c>
      <c r="B290" s="3"/>
      <c r="C290" s="3"/>
      <c r="D290" s="3"/>
      <c r="E290" s="3"/>
      <c r="F290" s="3"/>
      <c r="G290" s="3"/>
      <c r="H290" s="3"/>
      <c r="I290" s="3"/>
      <c r="J290" s="3">
        <v>1</v>
      </c>
      <c r="K290" s="3"/>
      <c r="L290" s="3">
        <v>1</v>
      </c>
    </row>
    <row r="291" spans="1:12" hidden="1">
      <c r="A291" s="2" t="s">
        <v>589</v>
      </c>
      <c r="B291" s="3"/>
      <c r="C291" s="3"/>
      <c r="D291" s="3"/>
      <c r="E291" s="3"/>
      <c r="F291" s="3"/>
      <c r="G291" s="3"/>
      <c r="H291" s="3"/>
      <c r="I291" s="3"/>
      <c r="J291" s="3">
        <v>1</v>
      </c>
      <c r="K291" s="3"/>
      <c r="L291" s="3">
        <v>1</v>
      </c>
    </row>
    <row r="292" spans="1:12" hidden="1">
      <c r="A292" s="2" t="s">
        <v>591</v>
      </c>
      <c r="B292" s="3"/>
      <c r="C292" s="3"/>
      <c r="D292" s="3"/>
      <c r="E292" s="3"/>
      <c r="F292" s="3"/>
      <c r="G292" s="3"/>
      <c r="H292" s="3"/>
      <c r="I292" s="3"/>
      <c r="J292" s="3">
        <v>1</v>
      </c>
      <c r="K292" s="3"/>
      <c r="L292" s="3">
        <v>1</v>
      </c>
    </row>
    <row r="293" spans="1:12" hidden="1">
      <c r="A293" s="2" t="s">
        <v>593</v>
      </c>
      <c r="B293" s="3"/>
      <c r="C293" s="3"/>
      <c r="D293" s="3"/>
      <c r="E293" s="3"/>
      <c r="F293" s="3"/>
      <c r="G293" s="3"/>
      <c r="H293" s="3"/>
      <c r="I293" s="3"/>
      <c r="J293" s="3">
        <v>1</v>
      </c>
      <c r="K293" s="3"/>
      <c r="L293" s="3">
        <v>1</v>
      </c>
    </row>
    <row r="294" spans="1:12" hidden="1">
      <c r="A294" s="2" t="s">
        <v>595</v>
      </c>
      <c r="B294" s="3"/>
      <c r="C294" s="3"/>
      <c r="D294" s="3"/>
      <c r="E294" s="3"/>
      <c r="F294" s="3"/>
      <c r="G294" s="3"/>
      <c r="H294" s="3"/>
      <c r="I294" s="3"/>
      <c r="J294" s="3">
        <v>1</v>
      </c>
      <c r="K294" s="3"/>
      <c r="L294" s="3">
        <v>1</v>
      </c>
    </row>
    <row r="295" spans="1:12" hidden="1">
      <c r="A295" s="2" t="s">
        <v>597</v>
      </c>
      <c r="B295" s="3"/>
      <c r="C295" s="3"/>
      <c r="D295" s="3"/>
      <c r="E295" s="3"/>
      <c r="F295" s="3"/>
      <c r="G295" s="3"/>
      <c r="H295" s="3"/>
      <c r="I295" s="3"/>
      <c r="J295" s="3">
        <v>1</v>
      </c>
      <c r="K295" s="3"/>
      <c r="L295" s="3">
        <v>1</v>
      </c>
    </row>
    <row r="296" spans="1:12" hidden="1">
      <c r="A296" s="2" t="s">
        <v>599</v>
      </c>
      <c r="B296" s="3"/>
      <c r="C296" s="3"/>
      <c r="D296" s="3"/>
      <c r="E296" s="3"/>
      <c r="F296" s="3"/>
      <c r="G296" s="3"/>
      <c r="H296" s="3"/>
      <c r="I296" s="3"/>
      <c r="J296" s="3">
        <v>1</v>
      </c>
      <c r="K296" s="3"/>
      <c r="L296" s="3">
        <v>1</v>
      </c>
    </row>
    <row r="297" spans="1:12" hidden="1">
      <c r="A297" s="2" t="s">
        <v>601</v>
      </c>
      <c r="B297" s="3"/>
      <c r="C297" s="3"/>
      <c r="D297" s="3"/>
      <c r="E297" s="3"/>
      <c r="F297" s="3"/>
      <c r="G297" s="3"/>
      <c r="H297" s="3"/>
      <c r="I297" s="3"/>
      <c r="J297" s="3">
        <v>1</v>
      </c>
      <c r="K297" s="3"/>
      <c r="L297" s="3">
        <v>1</v>
      </c>
    </row>
    <row r="298" spans="1:12" hidden="1">
      <c r="A298" s="2" t="s">
        <v>603</v>
      </c>
      <c r="B298" s="3"/>
      <c r="C298" s="3"/>
      <c r="D298" s="3"/>
      <c r="E298" s="3"/>
      <c r="F298" s="3"/>
      <c r="G298" s="3"/>
      <c r="H298" s="3"/>
      <c r="I298" s="3"/>
      <c r="J298" s="3">
        <v>1</v>
      </c>
      <c r="K298" s="3"/>
      <c r="L298" s="3">
        <v>1</v>
      </c>
    </row>
    <row r="299" spans="1:12" hidden="1">
      <c r="A299" s="2" t="s">
        <v>605</v>
      </c>
      <c r="B299" s="3"/>
      <c r="C299" s="3"/>
      <c r="D299" s="3"/>
      <c r="E299" s="3"/>
      <c r="F299" s="3"/>
      <c r="G299" s="3"/>
      <c r="H299" s="3"/>
      <c r="I299" s="3"/>
      <c r="J299" s="3">
        <v>1</v>
      </c>
      <c r="K299" s="3"/>
      <c r="L299" s="3">
        <v>1</v>
      </c>
    </row>
    <row r="300" spans="1:12" hidden="1">
      <c r="A300" s="2" t="s">
        <v>607</v>
      </c>
      <c r="B300" s="3"/>
      <c r="C300" s="3"/>
      <c r="D300" s="3"/>
      <c r="E300" s="3"/>
      <c r="F300" s="3"/>
      <c r="G300" s="3"/>
      <c r="H300" s="3"/>
      <c r="I300" s="3"/>
      <c r="J300" s="3">
        <v>1</v>
      </c>
      <c r="K300" s="3"/>
      <c r="L300" s="3">
        <v>1</v>
      </c>
    </row>
    <row r="301" spans="1:12" hidden="1">
      <c r="A301" s="2" t="s">
        <v>609</v>
      </c>
      <c r="B301" s="3"/>
      <c r="C301" s="3"/>
      <c r="D301" s="3"/>
      <c r="E301" s="3"/>
      <c r="F301" s="3"/>
      <c r="G301" s="3"/>
      <c r="H301" s="3"/>
      <c r="I301" s="3"/>
      <c r="J301" s="3">
        <v>1</v>
      </c>
      <c r="K301" s="3"/>
      <c r="L301" s="3">
        <v>1</v>
      </c>
    </row>
    <row r="302" spans="1:12" hidden="1">
      <c r="A302" s="2" t="s">
        <v>611</v>
      </c>
      <c r="B302" s="3"/>
      <c r="C302" s="3"/>
      <c r="D302" s="3"/>
      <c r="E302" s="3"/>
      <c r="F302" s="3"/>
      <c r="G302" s="3"/>
      <c r="H302" s="3"/>
      <c r="I302" s="3"/>
      <c r="J302" s="3">
        <v>1</v>
      </c>
      <c r="K302" s="3"/>
      <c r="L302" s="3">
        <v>1</v>
      </c>
    </row>
    <row r="303" spans="1:12" hidden="1">
      <c r="A303" s="2" t="s">
        <v>613</v>
      </c>
      <c r="B303" s="3"/>
      <c r="C303" s="3"/>
      <c r="D303" s="3"/>
      <c r="E303" s="3"/>
      <c r="F303" s="3"/>
      <c r="G303" s="3"/>
      <c r="H303" s="3"/>
      <c r="I303" s="3"/>
      <c r="J303" s="3">
        <v>1</v>
      </c>
      <c r="K303" s="3"/>
      <c r="L303" s="3">
        <v>1</v>
      </c>
    </row>
    <row r="304" spans="1:12" hidden="1">
      <c r="A304" s="2" t="s">
        <v>615</v>
      </c>
      <c r="B304" s="3"/>
      <c r="C304" s="3"/>
      <c r="D304" s="3"/>
      <c r="E304" s="3"/>
      <c r="F304" s="3"/>
      <c r="G304" s="3"/>
      <c r="H304" s="3"/>
      <c r="I304" s="3"/>
      <c r="J304" s="3">
        <v>1</v>
      </c>
      <c r="K304" s="3"/>
      <c r="L304" s="3">
        <v>1</v>
      </c>
    </row>
    <row r="305" spans="1:12" hidden="1">
      <c r="A305" s="2" t="s">
        <v>617</v>
      </c>
      <c r="B305" s="3"/>
      <c r="C305" s="3"/>
      <c r="D305" s="3"/>
      <c r="E305" s="3"/>
      <c r="F305" s="3"/>
      <c r="G305" s="3"/>
      <c r="H305" s="3"/>
      <c r="I305" s="3"/>
      <c r="J305" s="3">
        <v>1</v>
      </c>
      <c r="K305" s="3"/>
      <c r="L305" s="3">
        <v>1</v>
      </c>
    </row>
    <row r="306" spans="1:12" hidden="1">
      <c r="A306" s="2" t="s">
        <v>619</v>
      </c>
      <c r="B306" s="3"/>
      <c r="C306" s="3"/>
      <c r="D306" s="3"/>
      <c r="E306" s="3"/>
      <c r="F306" s="3"/>
      <c r="G306" s="3"/>
      <c r="H306" s="3"/>
      <c r="I306" s="3"/>
      <c r="J306" s="3">
        <v>1</v>
      </c>
      <c r="K306" s="3"/>
      <c r="L306" s="3">
        <v>1</v>
      </c>
    </row>
    <row r="307" spans="1:12" hidden="1">
      <c r="A307" s="2" t="s">
        <v>621</v>
      </c>
      <c r="B307" s="3"/>
      <c r="C307" s="3"/>
      <c r="D307" s="3"/>
      <c r="E307" s="3"/>
      <c r="F307" s="3"/>
      <c r="G307" s="3"/>
      <c r="H307" s="3"/>
      <c r="I307" s="3"/>
      <c r="J307" s="3">
        <v>1</v>
      </c>
      <c r="K307" s="3"/>
      <c r="L307" s="3">
        <v>1</v>
      </c>
    </row>
    <row r="308" spans="1:12" hidden="1">
      <c r="A308" s="2" t="s">
        <v>623</v>
      </c>
      <c r="B308" s="3"/>
      <c r="C308" s="3"/>
      <c r="D308" s="3"/>
      <c r="E308" s="3"/>
      <c r="F308" s="3"/>
      <c r="G308" s="3"/>
      <c r="H308" s="3"/>
      <c r="I308" s="3"/>
      <c r="J308" s="3">
        <v>1</v>
      </c>
      <c r="K308" s="3"/>
      <c r="L308" s="3">
        <v>1</v>
      </c>
    </row>
    <row r="309" spans="1:12" hidden="1">
      <c r="A309" s="2" t="s">
        <v>625</v>
      </c>
      <c r="B309" s="3"/>
      <c r="C309" s="3"/>
      <c r="D309" s="3"/>
      <c r="E309" s="3"/>
      <c r="F309" s="3"/>
      <c r="G309" s="3"/>
      <c r="H309" s="3"/>
      <c r="I309" s="3"/>
      <c r="J309" s="3">
        <v>1</v>
      </c>
      <c r="K309" s="3"/>
      <c r="L309" s="3">
        <v>1</v>
      </c>
    </row>
    <row r="310" spans="1:12" hidden="1">
      <c r="A310" s="2" t="s">
        <v>627</v>
      </c>
      <c r="B310" s="3"/>
      <c r="C310" s="3"/>
      <c r="D310" s="3"/>
      <c r="E310" s="3"/>
      <c r="F310" s="3"/>
      <c r="G310" s="3"/>
      <c r="H310" s="3"/>
      <c r="I310" s="3"/>
      <c r="J310" s="3">
        <v>1</v>
      </c>
      <c r="K310" s="3"/>
      <c r="L310" s="3">
        <v>1</v>
      </c>
    </row>
    <row r="311" spans="1:12" hidden="1">
      <c r="A311" s="2" t="s">
        <v>629</v>
      </c>
      <c r="B311" s="3"/>
      <c r="C311" s="3"/>
      <c r="D311" s="3"/>
      <c r="E311" s="3"/>
      <c r="F311" s="3"/>
      <c r="G311" s="3"/>
      <c r="H311" s="3"/>
      <c r="I311" s="3"/>
      <c r="J311" s="3">
        <v>1</v>
      </c>
      <c r="K311" s="3"/>
      <c r="L311" s="3">
        <v>1</v>
      </c>
    </row>
    <row r="312" spans="1:12" hidden="1">
      <c r="A312" s="2" t="s">
        <v>631</v>
      </c>
      <c r="B312" s="3"/>
      <c r="C312" s="3"/>
      <c r="D312" s="3"/>
      <c r="E312" s="3"/>
      <c r="F312" s="3"/>
      <c r="G312" s="3"/>
      <c r="H312" s="3"/>
      <c r="I312" s="3"/>
      <c r="J312" s="3">
        <v>1</v>
      </c>
      <c r="K312" s="3"/>
      <c r="L312" s="3">
        <v>1</v>
      </c>
    </row>
    <row r="313" spans="1:12" hidden="1">
      <c r="A313" s="2" t="s">
        <v>633</v>
      </c>
      <c r="B313" s="3"/>
      <c r="C313" s="3"/>
      <c r="D313" s="3"/>
      <c r="E313" s="3"/>
      <c r="F313" s="3"/>
      <c r="G313" s="3"/>
      <c r="H313" s="3"/>
      <c r="I313" s="3"/>
      <c r="J313" s="3">
        <v>1</v>
      </c>
      <c r="K313" s="3"/>
      <c r="L313" s="3">
        <v>1</v>
      </c>
    </row>
    <row r="314" spans="1:12" hidden="1">
      <c r="A314" s="2" t="s">
        <v>635</v>
      </c>
      <c r="B314" s="3"/>
      <c r="C314" s="3"/>
      <c r="D314" s="3"/>
      <c r="E314" s="3"/>
      <c r="F314" s="3"/>
      <c r="G314" s="3"/>
      <c r="H314" s="3"/>
      <c r="I314" s="3"/>
      <c r="J314" s="3">
        <v>1</v>
      </c>
      <c r="K314" s="3"/>
      <c r="L314" s="3">
        <v>1</v>
      </c>
    </row>
    <row r="315" spans="1:12" hidden="1">
      <c r="A315" s="2" t="s">
        <v>637</v>
      </c>
      <c r="B315" s="3">
        <v>1</v>
      </c>
      <c r="C315" s="3"/>
      <c r="D315" s="3"/>
      <c r="E315" s="3"/>
      <c r="F315" s="3"/>
      <c r="G315" s="3"/>
      <c r="H315" s="3"/>
      <c r="I315" s="3">
        <v>1</v>
      </c>
      <c r="J315" s="3">
        <v>1</v>
      </c>
      <c r="K315" s="3">
        <v>1</v>
      </c>
      <c r="L315" s="3">
        <v>4</v>
      </c>
    </row>
    <row r="316" spans="1:12" hidden="1">
      <c r="A316" s="2" t="s">
        <v>639</v>
      </c>
      <c r="B316" s="3"/>
      <c r="C316" s="3"/>
      <c r="D316" s="3"/>
      <c r="E316" s="3"/>
      <c r="F316" s="3"/>
      <c r="G316" s="3"/>
      <c r="H316" s="3"/>
      <c r="I316" s="3"/>
      <c r="J316" s="3">
        <v>1</v>
      </c>
      <c r="K316" s="3"/>
      <c r="L316" s="3">
        <v>1</v>
      </c>
    </row>
    <row r="317" spans="1:12" hidden="1">
      <c r="A317" s="2" t="s">
        <v>641</v>
      </c>
      <c r="B317" s="3"/>
      <c r="C317" s="3"/>
      <c r="D317" s="3"/>
      <c r="E317" s="3"/>
      <c r="F317" s="3"/>
      <c r="G317" s="3"/>
      <c r="H317" s="3"/>
      <c r="I317" s="3"/>
      <c r="J317" s="3">
        <v>1</v>
      </c>
      <c r="K317" s="3"/>
      <c r="L317" s="3">
        <v>1</v>
      </c>
    </row>
    <row r="318" spans="1:12" hidden="1">
      <c r="A318" s="2" t="s">
        <v>643</v>
      </c>
      <c r="B318" s="3"/>
      <c r="C318" s="3"/>
      <c r="D318" s="3"/>
      <c r="E318" s="3"/>
      <c r="F318" s="3"/>
      <c r="G318" s="3"/>
      <c r="H318" s="3"/>
      <c r="I318" s="3"/>
      <c r="J318" s="3">
        <v>1</v>
      </c>
      <c r="K318" s="3"/>
      <c r="L318" s="3">
        <v>1</v>
      </c>
    </row>
    <row r="319" spans="1:12" hidden="1">
      <c r="A319" s="2" t="s">
        <v>645</v>
      </c>
      <c r="B319" s="3"/>
      <c r="C319" s="3"/>
      <c r="D319" s="3"/>
      <c r="E319" s="3"/>
      <c r="F319" s="3"/>
      <c r="G319" s="3"/>
      <c r="H319" s="3"/>
      <c r="I319" s="3"/>
      <c r="J319" s="3">
        <v>1</v>
      </c>
      <c r="K319" s="3"/>
      <c r="L319" s="3">
        <v>1</v>
      </c>
    </row>
    <row r="320" spans="1:12" hidden="1">
      <c r="A320" s="2" t="s">
        <v>647</v>
      </c>
      <c r="B320" s="3"/>
      <c r="C320" s="3"/>
      <c r="D320" s="3"/>
      <c r="E320" s="3"/>
      <c r="F320" s="3"/>
      <c r="G320" s="3"/>
      <c r="H320" s="3"/>
      <c r="I320" s="3"/>
      <c r="J320" s="3">
        <v>1</v>
      </c>
      <c r="K320" s="3"/>
      <c r="L320" s="3">
        <v>1</v>
      </c>
    </row>
    <row r="321" spans="1:12" hidden="1">
      <c r="A321" s="2" t="s">
        <v>649</v>
      </c>
      <c r="B321" s="3"/>
      <c r="C321" s="3"/>
      <c r="D321" s="3"/>
      <c r="E321" s="3"/>
      <c r="F321" s="3"/>
      <c r="G321" s="3"/>
      <c r="H321" s="3"/>
      <c r="I321" s="3"/>
      <c r="J321" s="3">
        <v>1</v>
      </c>
      <c r="K321" s="3"/>
      <c r="L321" s="3">
        <v>1</v>
      </c>
    </row>
    <row r="322" spans="1:12" hidden="1">
      <c r="A322" s="2" t="s">
        <v>651</v>
      </c>
      <c r="B322" s="3"/>
      <c r="C322" s="3"/>
      <c r="D322" s="3"/>
      <c r="E322" s="3"/>
      <c r="F322" s="3"/>
      <c r="G322" s="3"/>
      <c r="H322" s="3"/>
      <c r="I322" s="3"/>
      <c r="J322" s="3">
        <v>1</v>
      </c>
      <c r="K322" s="3"/>
      <c r="L322" s="3">
        <v>1</v>
      </c>
    </row>
    <row r="323" spans="1:12" hidden="1">
      <c r="A323" s="2" t="s">
        <v>653</v>
      </c>
      <c r="B323" s="3"/>
      <c r="C323" s="3"/>
      <c r="D323" s="3"/>
      <c r="E323" s="3"/>
      <c r="F323" s="3"/>
      <c r="G323" s="3"/>
      <c r="H323" s="3"/>
      <c r="I323" s="3"/>
      <c r="J323" s="3">
        <v>1</v>
      </c>
      <c r="K323" s="3"/>
      <c r="L323" s="3">
        <v>1</v>
      </c>
    </row>
    <row r="324" spans="1:12" hidden="1">
      <c r="A324" s="2" t="s">
        <v>655</v>
      </c>
      <c r="B324" s="3"/>
      <c r="C324" s="3"/>
      <c r="D324" s="3"/>
      <c r="E324" s="3"/>
      <c r="F324" s="3"/>
      <c r="G324" s="3"/>
      <c r="H324" s="3"/>
      <c r="I324" s="3"/>
      <c r="J324" s="3">
        <v>1</v>
      </c>
      <c r="K324" s="3"/>
      <c r="L324" s="3">
        <v>1</v>
      </c>
    </row>
    <row r="325" spans="1:12">
      <c r="A325" s="2" t="s">
        <v>657</v>
      </c>
      <c r="B325" s="3"/>
      <c r="C325" s="3"/>
      <c r="D325" s="3"/>
      <c r="E325" s="3"/>
      <c r="F325" s="3"/>
      <c r="G325" s="3"/>
      <c r="H325" s="3"/>
      <c r="I325" s="3">
        <v>1</v>
      </c>
      <c r="J325" s="3">
        <v>1</v>
      </c>
      <c r="K325" s="3">
        <v>1</v>
      </c>
      <c r="L325" s="3">
        <v>3</v>
      </c>
    </row>
    <row r="326" spans="1:12" hidden="1">
      <c r="A326" s="2" t="s">
        <v>659</v>
      </c>
      <c r="B326" s="3"/>
      <c r="C326" s="3"/>
      <c r="D326" s="3"/>
      <c r="E326" s="3"/>
      <c r="F326" s="3"/>
      <c r="G326" s="3"/>
      <c r="H326" s="3"/>
      <c r="I326" s="3"/>
      <c r="J326" s="3">
        <v>1</v>
      </c>
      <c r="K326" s="3"/>
      <c r="L326" s="3">
        <v>1</v>
      </c>
    </row>
    <row r="327" spans="1:12" hidden="1">
      <c r="A327" s="2" t="s">
        <v>661</v>
      </c>
      <c r="B327" s="3"/>
      <c r="C327" s="3"/>
      <c r="D327" s="3"/>
      <c r="E327" s="3"/>
      <c r="F327" s="3"/>
      <c r="G327" s="3"/>
      <c r="H327" s="3"/>
      <c r="I327" s="3"/>
      <c r="J327" s="3">
        <v>1</v>
      </c>
      <c r="K327" s="3"/>
      <c r="L327" s="3">
        <v>1</v>
      </c>
    </row>
    <row r="328" spans="1:12" hidden="1">
      <c r="A328" s="2" t="s">
        <v>663</v>
      </c>
      <c r="B328" s="3"/>
      <c r="C328" s="3"/>
      <c r="D328" s="3"/>
      <c r="E328" s="3"/>
      <c r="F328" s="3"/>
      <c r="G328" s="3"/>
      <c r="H328" s="3"/>
      <c r="I328" s="3"/>
      <c r="J328" s="3">
        <v>1</v>
      </c>
      <c r="K328" s="3"/>
      <c r="L328" s="3">
        <v>1</v>
      </c>
    </row>
    <row r="329" spans="1:12">
      <c r="A329" s="2" t="s">
        <v>665</v>
      </c>
      <c r="B329" s="3"/>
      <c r="C329" s="3"/>
      <c r="D329" s="3"/>
      <c r="E329" s="3"/>
      <c r="F329" s="3"/>
      <c r="G329" s="3"/>
      <c r="H329" s="3"/>
      <c r="I329" s="3">
        <v>1</v>
      </c>
      <c r="J329" s="3">
        <v>1</v>
      </c>
      <c r="K329" s="3">
        <v>1</v>
      </c>
      <c r="L329" s="3">
        <v>3</v>
      </c>
    </row>
    <row r="330" spans="1:12" hidden="1">
      <c r="A330" s="2" t="s">
        <v>667</v>
      </c>
      <c r="B330" s="3"/>
      <c r="C330" s="3"/>
      <c r="D330" s="3"/>
      <c r="E330" s="3"/>
      <c r="F330" s="3"/>
      <c r="G330" s="3"/>
      <c r="H330" s="3"/>
      <c r="I330" s="3"/>
      <c r="J330" s="3">
        <v>1</v>
      </c>
      <c r="K330" s="3"/>
      <c r="L330" s="3">
        <v>1</v>
      </c>
    </row>
    <row r="331" spans="1:12" hidden="1">
      <c r="A331" s="2" t="s">
        <v>669</v>
      </c>
      <c r="B331" s="3"/>
      <c r="C331" s="3"/>
      <c r="D331" s="3"/>
      <c r="E331" s="3"/>
      <c r="F331" s="3"/>
      <c r="G331" s="3"/>
      <c r="H331" s="3"/>
      <c r="I331" s="3"/>
      <c r="J331" s="3">
        <v>1</v>
      </c>
      <c r="K331" s="3"/>
      <c r="L331" s="3">
        <v>1</v>
      </c>
    </row>
    <row r="332" spans="1:12" hidden="1">
      <c r="A332" s="2" t="s">
        <v>671</v>
      </c>
      <c r="B332" s="3"/>
      <c r="C332" s="3"/>
      <c r="D332" s="3"/>
      <c r="E332" s="3"/>
      <c r="F332" s="3"/>
      <c r="G332" s="3"/>
      <c r="H332" s="3"/>
      <c r="I332" s="3"/>
      <c r="J332" s="3">
        <v>1</v>
      </c>
      <c r="K332" s="3"/>
      <c r="L332" s="3">
        <v>1</v>
      </c>
    </row>
    <row r="333" spans="1:12" hidden="1">
      <c r="A333" s="2" t="s">
        <v>673</v>
      </c>
      <c r="B333" s="3"/>
      <c r="C333" s="3"/>
      <c r="D333" s="3"/>
      <c r="E333" s="3"/>
      <c r="F333" s="3"/>
      <c r="G333" s="3"/>
      <c r="H333" s="3"/>
      <c r="I333" s="3"/>
      <c r="J333" s="3">
        <v>1</v>
      </c>
      <c r="K333" s="3"/>
      <c r="L333" s="3">
        <v>1</v>
      </c>
    </row>
    <row r="334" spans="1:12" hidden="1">
      <c r="A334" s="2" t="s">
        <v>675</v>
      </c>
      <c r="B334" s="3"/>
      <c r="C334" s="3"/>
      <c r="D334" s="3"/>
      <c r="E334" s="3"/>
      <c r="F334" s="3"/>
      <c r="G334" s="3"/>
      <c r="H334" s="3"/>
      <c r="I334" s="3"/>
      <c r="J334" s="3">
        <v>1</v>
      </c>
      <c r="K334" s="3"/>
      <c r="L334" s="3">
        <v>1</v>
      </c>
    </row>
    <row r="335" spans="1:12" hidden="1">
      <c r="A335" s="2" t="s">
        <v>677</v>
      </c>
      <c r="B335" s="3"/>
      <c r="C335" s="3"/>
      <c r="D335" s="3"/>
      <c r="E335" s="3"/>
      <c r="F335" s="3"/>
      <c r="G335" s="3"/>
      <c r="H335" s="3"/>
      <c r="I335" s="3"/>
      <c r="J335" s="3">
        <v>1</v>
      </c>
      <c r="K335" s="3"/>
      <c r="L335" s="3">
        <v>1</v>
      </c>
    </row>
    <row r="336" spans="1:12" hidden="1">
      <c r="A336" s="2" t="s">
        <v>679</v>
      </c>
      <c r="B336" s="3"/>
      <c r="C336" s="3"/>
      <c r="D336" s="3"/>
      <c r="E336" s="3"/>
      <c r="F336" s="3"/>
      <c r="G336" s="3"/>
      <c r="H336" s="3"/>
      <c r="I336" s="3"/>
      <c r="J336" s="3">
        <v>1</v>
      </c>
      <c r="K336" s="3"/>
      <c r="L336" s="3">
        <v>1</v>
      </c>
    </row>
    <row r="337" spans="1:12" hidden="1">
      <c r="A337" s="2" t="s">
        <v>681</v>
      </c>
      <c r="B337" s="3"/>
      <c r="C337" s="3"/>
      <c r="D337" s="3"/>
      <c r="E337" s="3"/>
      <c r="F337" s="3"/>
      <c r="G337" s="3"/>
      <c r="H337" s="3"/>
      <c r="I337" s="3"/>
      <c r="J337" s="3">
        <v>1</v>
      </c>
      <c r="K337" s="3"/>
      <c r="L337" s="3">
        <v>1</v>
      </c>
    </row>
    <row r="338" spans="1:12" hidden="1">
      <c r="A338" s="2" t="s">
        <v>683</v>
      </c>
      <c r="B338" s="3"/>
      <c r="C338" s="3"/>
      <c r="D338" s="3"/>
      <c r="E338" s="3"/>
      <c r="F338" s="3"/>
      <c r="G338" s="3"/>
      <c r="H338" s="3"/>
      <c r="I338" s="3"/>
      <c r="J338" s="3">
        <v>1</v>
      </c>
      <c r="K338" s="3"/>
      <c r="L338" s="3">
        <v>1</v>
      </c>
    </row>
    <row r="339" spans="1:12" hidden="1">
      <c r="A339" s="2" t="s">
        <v>685</v>
      </c>
      <c r="B339" s="3"/>
      <c r="C339" s="3"/>
      <c r="D339" s="3"/>
      <c r="E339" s="3"/>
      <c r="F339" s="3"/>
      <c r="G339" s="3"/>
      <c r="H339" s="3"/>
      <c r="I339" s="3"/>
      <c r="J339" s="3">
        <v>1</v>
      </c>
      <c r="K339" s="3"/>
      <c r="L339" s="3">
        <v>1</v>
      </c>
    </row>
    <row r="340" spans="1:12">
      <c r="A340" s="2" t="s">
        <v>687</v>
      </c>
      <c r="B340" s="3"/>
      <c r="C340" s="3"/>
      <c r="D340" s="3"/>
      <c r="E340" s="3"/>
      <c r="F340" s="3"/>
      <c r="G340" s="3"/>
      <c r="H340" s="3"/>
      <c r="I340" s="3">
        <v>1</v>
      </c>
      <c r="J340" s="3">
        <v>1</v>
      </c>
      <c r="K340" s="3">
        <v>1</v>
      </c>
      <c r="L340" s="3">
        <v>3</v>
      </c>
    </row>
    <row r="341" spans="1:12" hidden="1">
      <c r="A341" s="2" t="s">
        <v>689</v>
      </c>
      <c r="B341" s="3"/>
      <c r="C341" s="3"/>
      <c r="D341" s="3"/>
      <c r="E341" s="3"/>
      <c r="F341" s="3"/>
      <c r="G341" s="3"/>
      <c r="H341" s="3"/>
      <c r="I341" s="3"/>
      <c r="J341" s="3">
        <v>1</v>
      </c>
      <c r="K341" s="3"/>
      <c r="L341" s="3">
        <v>1</v>
      </c>
    </row>
    <row r="342" spans="1:12">
      <c r="A342" s="2" t="s">
        <v>691</v>
      </c>
      <c r="B342" s="3"/>
      <c r="C342" s="3"/>
      <c r="D342" s="3"/>
      <c r="E342" s="3"/>
      <c r="F342" s="3"/>
      <c r="G342" s="3"/>
      <c r="H342" s="3"/>
      <c r="I342" s="3">
        <v>1</v>
      </c>
      <c r="J342" s="3">
        <v>1</v>
      </c>
      <c r="K342" s="3">
        <v>1</v>
      </c>
      <c r="L342" s="3">
        <v>3</v>
      </c>
    </row>
    <row r="343" spans="1:12" hidden="1">
      <c r="A343" s="2" t="s">
        <v>693</v>
      </c>
      <c r="B343" s="3">
        <v>1</v>
      </c>
      <c r="C343" s="3"/>
      <c r="D343" s="3"/>
      <c r="E343" s="3"/>
      <c r="F343" s="3"/>
      <c r="G343" s="3"/>
      <c r="H343" s="3"/>
      <c r="I343" s="3">
        <v>1</v>
      </c>
      <c r="J343" s="3">
        <v>1</v>
      </c>
      <c r="K343" s="3">
        <v>1</v>
      </c>
      <c r="L343" s="3">
        <v>4</v>
      </c>
    </row>
    <row r="344" spans="1:12" hidden="1">
      <c r="A344" s="2" t="s">
        <v>695</v>
      </c>
      <c r="B344" s="3"/>
      <c r="C344" s="3"/>
      <c r="D344" s="3"/>
      <c r="E344" s="3"/>
      <c r="F344" s="3"/>
      <c r="G344" s="3"/>
      <c r="H344" s="3"/>
      <c r="I344" s="3"/>
      <c r="J344" s="3">
        <v>1</v>
      </c>
      <c r="K344" s="3"/>
      <c r="L344" s="3">
        <v>1</v>
      </c>
    </row>
    <row r="345" spans="1:12">
      <c r="A345" s="2" t="s">
        <v>697</v>
      </c>
      <c r="B345" s="3"/>
      <c r="C345" s="3"/>
      <c r="D345" s="3"/>
      <c r="E345" s="3"/>
      <c r="F345" s="3"/>
      <c r="G345" s="3"/>
      <c r="H345" s="3"/>
      <c r="I345" s="3">
        <v>1</v>
      </c>
      <c r="J345" s="3">
        <v>1</v>
      </c>
      <c r="K345" s="3">
        <v>1</v>
      </c>
      <c r="L345" s="3">
        <v>3</v>
      </c>
    </row>
    <row r="346" spans="1:12">
      <c r="A346" s="2" t="s">
        <v>699</v>
      </c>
      <c r="B346" s="3"/>
      <c r="C346" s="3"/>
      <c r="D346" s="3"/>
      <c r="E346" s="3"/>
      <c r="F346" s="3"/>
      <c r="G346" s="3"/>
      <c r="H346" s="3"/>
      <c r="I346" s="3">
        <v>1</v>
      </c>
      <c r="J346" s="3">
        <v>1</v>
      </c>
      <c r="K346" s="3">
        <v>1</v>
      </c>
      <c r="L346" s="3">
        <v>3</v>
      </c>
    </row>
    <row r="347" spans="1:12" hidden="1">
      <c r="A347" s="2" t="s">
        <v>701</v>
      </c>
      <c r="B347" s="3"/>
      <c r="C347" s="3"/>
      <c r="D347" s="3"/>
      <c r="E347" s="3"/>
      <c r="F347" s="3"/>
      <c r="G347" s="3"/>
      <c r="H347" s="3"/>
      <c r="I347" s="3"/>
      <c r="J347" s="3">
        <v>1</v>
      </c>
      <c r="K347" s="3"/>
      <c r="L347" s="3">
        <v>1</v>
      </c>
    </row>
    <row r="348" spans="1:12" hidden="1">
      <c r="A348" s="2" t="s">
        <v>703</v>
      </c>
      <c r="B348" s="3"/>
      <c r="C348" s="3"/>
      <c r="D348" s="3"/>
      <c r="E348" s="3"/>
      <c r="F348" s="3"/>
      <c r="G348" s="3"/>
      <c r="H348" s="3"/>
      <c r="I348" s="3"/>
      <c r="J348" s="3">
        <v>1</v>
      </c>
      <c r="K348" s="3"/>
      <c r="L348" s="3">
        <v>1</v>
      </c>
    </row>
    <row r="349" spans="1:12" hidden="1">
      <c r="A349" s="2" t="s">
        <v>705</v>
      </c>
      <c r="B349" s="3">
        <v>1</v>
      </c>
      <c r="C349" s="3"/>
      <c r="D349" s="3"/>
      <c r="E349" s="3"/>
      <c r="F349" s="3"/>
      <c r="G349" s="3"/>
      <c r="H349" s="3"/>
      <c r="I349" s="3">
        <v>1</v>
      </c>
      <c r="J349" s="3">
        <v>1</v>
      </c>
      <c r="K349" s="3">
        <v>1</v>
      </c>
      <c r="L349" s="3">
        <v>4</v>
      </c>
    </row>
    <row r="350" spans="1:12" hidden="1">
      <c r="A350" s="2" t="s">
        <v>707</v>
      </c>
      <c r="B350" s="3"/>
      <c r="C350" s="3"/>
      <c r="D350" s="3"/>
      <c r="E350" s="3"/>
      <c r="F350" s="3"/>
      <c r="G350" s="3"/>
      <c r="H350" s="3"/>
      <c r="I350" s="3"/>
      <c r="J350" s="3">
        <v>1</v>
      </c>
      <c r="K350" s="3"/>
      <c r="L350" s="3">
        <v>1</v>
      </c>
    </row>
    <row r="351" spans="1:12" hidden="1">
      <c r="A351" s="2" t="s">
        <v>709</v>
      </c>
      <c r="B351" s="3"/>
      <c r="C351" s="3"/>
      <c r="D351" s="3"/>
      <c r="E351" s="3"/>
      <c r="F351" s="3"/>
      <c r="G351" s="3"/>
      <c r="H351" s="3"/>
      <c r="I351" s="3"/>
      <c r="J351" s="3">
        <v>1</v>
      </c>
      <c r="K351" s="3"/>
      <c r="L351" s="3">
        <v>1</v>
      </c>
    </row>
    <row r="352" spans="1:12" hidden="1">
      <c r="A352" s="2" t="s">
        <v>711</v>
      </c>
      <c r="B352" s="3"/>
      <c r="C352" s="3"/>
      <c r="D352" s="3"/>
      <c r="E352" s="3"/>
      <c r="F352" s="3"/>
      <c r="G352" s="3"/>
      <c r="H352" s="3"/>
      <c r="I352" s="3"/>
      <c r="J352" s="3">
        <v>1</v>
      </c>
      <c r="K352" s="3"/>
      <c r="L352" s="3">
        <v>1</v>
      </c>
    </row>
    <row r="353" spans="1:12" hidden="1">
      <c r="A353" s="2" t="s">
        <v>713</v>
      </c>
      <c r="B353" s="3"/>
      <c r="C353" s="3"/>
      <c r="D353" s="3"/>
      <c r="E353" s="3"/>
      <c r="F353" s="3"/>
      <c r="G353" s="3"/>
      <c r="H353" s="3"/>
      <c r="I353" s="3"/>
      <c r="J353" s="3">
        <v>1</v>
      </c>
      <c r="K353" s="3"/>
      <c r="L353" s="3">
        <v>1</v>
      </c>
    </row>
    <row r="354" spans="1:12" hidden="1">
      <c r="A354" s="2" t="s">
        <v>715</v>
      </c>
      <c r="B354" s="3"/>
      <c r="C354" s="3"/>
      <c r="D354" s="3"/>
      <c r="E354" s="3"/>
      <c r="F354" s="3"/>
      <c r="G354" s="3"/>
      <c r="H354" s="3"/>
      <c r="I354" s="3"/>
      <c r="J354" s="3">
        <v>1</v>
      </c>
      <c r="K354" s="3"/>
      <c r="L354" s="3">
        <v>1</v>
      </c>
    </row>
    <row r="355" spans="1:12" hidden="1">
      <c r="A355" s="2" t="s">
        <v>717</v>
      </c>
      <c r="B355" s="3"/>
      <c r="C355" s="3"/>
      <c r="D355" s="3"/>
      <c r="E355" s="3"/>
      <c r="F355" s="3"/>
      <c r="G355" s="3"/>
      <c r="H355" s="3"/>
      <c r="I355" s="3"/>
      <c r="J355" s="3">
        <v>1</v>
      </c>
      <c r="K355" s="3"/>
      <c r="L355" s="3">
        <v>1</v>
      </c>
    </row>
    <row r="356" spans="1:12" hidden="1">
      <c r="A356" s="2" t="s">
        <v>719</v>
      </c>
      <c r="B356" s="3"/>
      <c r="C356" s="3"/>
      <c r="D356" s="3"/>
      <c r="E356" s="3"/>
      <c r="F356" s="3"/>
      <c r="G356" s="3"/>
      <c r="H356" s="3"/>
      <c r="I356" s="3"/>
      <c r="J356" s="3">
        <v>1</v>
      </c>
      <c r="K356" s="3"/>
      <c r="L356" s="3">
        <v>1</v>
      </c>
    </row>
    <row r="357" spans="1:12" hidden="1">
      <c r="A357" s="2" t="s">
        <v>721</v>
      </c>
      <c r="B357" s="3"/>
      <c r="C357" s="3"/>
      <c r="D357" s="3"/>
      <c r="E357" s="3"/>
      <c r="F357" s="3"/>
      <c r="G357" s="3"/>
      <c r="H357" s="3"/>
      <c r="I357" s="3"/>
      <c r="J357" s="3">
        <v>1</v>
      </c>
      <c r="K357" s="3"/>
      <c r="L357" s="3">
        <v>1</v>
      </c>
    </row>
    <row r="358" spans="1:12" hidden="1">
      <c r="A358" s="2" t="s">
        <v>723</v>
      </c>
      <c r="B358" s="3"/>
      <c r="C358" s="3"/>
      <c r="D358" s="3"/>
      <c r="E358" s="3"/>
      <c r="F358" s="3"/>
      <c r="G358" s="3"/>
      <c r="H358" s="3"/>
      <c r="I358" s="3"/>
      <c r="J358" s="3">
        <v>1</v>
      </c>
      <c r="K358" s="3"/>
      <c r="L358" s="3">
        <v>1</v>
      </c>
    </row>
    <row r="359" spans="1:12" hidden="1">
      <c r="A359" s="2" t="s">
        <v>725</v>
      </c>
      <c r="B359" s="3"/>
      <c r="C359" s="3"/>
      <c r="D359" s="3"/>
      <c r="E359" s="3"/>
      <c r="F359" s="3"/>
      <c r="G359" s="3"/>
      <c r="H359" s="3"/>
      <c r="I359" s="3"/>
      <c r="J359" s="3">
        <v>1</v>
      </c>
      <c r="K359" s="3"/>
      <c r="L359" s="3">
        <v>1</v>
      </c>
    </row>
    <row r="360" spans="1:12" hidden="1">
      <c r="A360" s="2" t="s">
        <v>727</v>
      </c>
      <c r="B360" s="3"/>
      <c r="C360" s="3"/>
      <c r="D360" s="3"/>
      <c r="E360" s="3"/>
      <c r="F360" s="3"/>
      <c r="G360" s="3"/>
      <c r="H360" s="3"/>
      <c r="I360" s="3"/>
      <c r="J360" s="3">
        <v>1</v>
      </c>
      <c r="K360" s="3"/>
      <c r="L360" s="3">
        <v>1</v>
      </c>
    </row>
    <row r="361" spans="1:12" hidden="1">
      <c r="A361" s="2" t="s">
        <v>729</v>
      </c>
      <c r="B361" s="3"/>
      <c r="C361" s="3"/>
      <c r="D361" s="3"/>
      <c r="E361" s="3"/>
      <c r="F361" s="3"/>
      <c r="G361" s="3"/>
      <c r="H361" s="3"/>
      <c r="I361" s="3"/>
      <c r="J361" s="3">
        <v>1</v>
      </c>
      <c r="K361" s="3"/>
      <c r="L361" s="3">
        <v>1</v>
      </c>
    </row>
    <row r="362" spans="1:12" hidden="1">
      <c r="A362" s="2" t="s">
        <v>731</v>
      </c>
      <c r="B362" s="3"/>
      <c r="C362" s="3"/>
      <c r="D362" s="3"/>
      <c r="E362" s="3"/>
      <c r="F362" s="3"/>
      <c r="G362" s="3"/>
      <c r="H362" s="3"/>
      <c r="I362" s="3"/>
      <c r="J362" s="3">
        <v>1</v>
      </c>
      <c r="K362" s="3"/>
      <c r="L362" s="3">
        <v>1</v>
      </c>
    </row>
    <row r="363" spans="1:12" hidden="1">
      <c r="A363" s="2" t="s">
        <v>733</v>
      </c>
      <c r="B363" s="3"/>
      <c r="C363" s="3"/>
      <c r="D363" s="3"/>
      <c r="E363" s="3"/>
      <c r="F363" s="3"/>
      <c r="G363" s="3"/>
      <c r="H363" s="3"/>
      <c r="I363" s="3"/>
      <c r="J363" s="3">
        <v>1</v>
      </c>
      <c r="K363" s="3"/>
      <c r="L363" s="3">
        <v>1</v>
      </c>
    </row>
    <row r="364" spans="1:12" hidden="1">
      <c r="A364" s="2" t="s">
        <v>735</v>
      </c>
      <c r="B364" s="3"/>
      <c r="C364" s="3"/>
      <c r="D364" s="3"/>
      <c r="E364" s="3"/>
      <c r="F364" s="3"/>
      <c r="G364" s="3"/>
      <c r="H364" s="3"/>
      <c r="I364" s="3"/>
      <c r="J364" s="3">
        <v>1</v>
      </c>
      <c r="K364" s="3"/>
      <c r="L364" s="3">
        <v>1</v>
      </c>
    </row>
    <row r="365" spans="1:12" hidden="1">
      <c r="A365" s="2" t="s">
        <v>737</v>
      </c>
      <c r="B365" s="3"/>
      <c r="C365" s="3"/>
      <c r="D365" s="3"/>
      <c r="E365" s="3"/>
      <c r="F365" s="3"/>
      <c r="G365" s="3"/>
      <c r="H365" s="3"/>
      <c r="I365" s="3"/>
      <c r="J365" s="3">
        <v>1</v>
      </c>
      <c r="K365" s="3"/>
      <c r="L365" s="3">
        <v>1</v>
      </c>
    </row>
    <row r="366" spans="1:12" hidden="1">
      <c r="A366" s="2" t="s">
        <v>739</v>
      </c>
      <c r="B366" s="3"/>
      <c r="C366" s="3"/>
      <c r="D366" s="3"/>
      <c r="E366" s="3"/>
      <c r="F366" s="3"/>
      <c r="G366" s="3"/>
      <c r="H366" s="3"/>
      <c r="I366" s="3"/>
      <c r="J366" s="3">
        <v>1</v>
      </c>
      <c r="K366" s="3"/>
      <c r="L366" s="3">
        <v>1</v>
      </c>
    </row>
    <row r="367" spans="1:12" hidden="1">
      <c r="A367" s="2" t="s">
        <v>741</v>
      </c>
      <c r="B367" s="3"/>
      <c r="C367" s="3"/>
      <c r="D367" s="3"/>
      <c r="E367" s="3"/>
      <c r="F367" s="3"/>
      <c r="G367" s="3"/>
      <c r="H367" s="3"/>
      <c r="I367" s="3"/>
      <c r="J367" s="3">
        <v>1</v>
      </c>
      <c r="K367" s="3"/>
      <c r="L367" s="3">
        <v>1</v>
      </c>
    </row>
    <row r="368" spans="1:12" hidden="1">
      <c r="A368" s="2" t="s">
        <v>743</v>
      </c>
      <c r="B368" s="3"/>
      <c r="C368" s="3"/>
      <c r="D368" s="3"/>
      <c r="E368" s="3"/>
      <c r="F368" s="3"/>
      <c r="G368" s="3"/>
      <c r="H368" s="3"/>
      <c r="I368" s="3"/>
      <c r="J368" s="3">
        <v>1</v>
      </c>
      <c r="K368" s="3"/>
      <c r="L368" s="3">
        <v>1</v>
      </c>
    </row>
    <row r="369" spans="1:12" hidden="1">
      <c r="A369" s="2" t="s">
        <v>745</v>
      </c>
      <c r="B369" s="3"/>
      <c r="C369" s="3"/>
      <c r="D369" s="3"/>
      <c r="E369" s="3"/>
      <c r="F369" s="3"/>
      <c r="G369" s="3"/>
      <c r="H369" s="3"/>
      <c r="I369" s="3"/>
      <c r="J369" s="3">
        <v>1</v>
      </c>
      <c r="K369" s="3"/>
      <c r="L369" s="3">
        <v>1</v>
      </c>
    </row>
    <row r="370" spans="1:12" hidden="1">
      <c r="A370" s="2" t="s">
        <v>747</v>
      </c>
      <c r="B370" s="3"/>
      <c r="C370" s="3"/>
      <c r="D370" s="3"/>
      <c r="E370" s="3"/>
      <c r="F370" s="3"/>
      <c r="G370" s="3"/>
      <c r="H370" s="3"/>
      <c r="I370" s="3"/>
      <c r="J370" s="3">
        <v>1</v>
      </c>
      <c r="K370" s="3"/>
      <c r="L370" s="3">
        <v>1</v>
      </c>
    </row>
    <row r="371" spans="1:12" hidden="1">
      <c r="A371" s="2" t="s">
        <v>749</v>
      </c>
      <c r="B371" s="3"/>
      <c r="C371" s="3"/>
      <c r="D371" s="3"/>
      <c r="E371" s="3"/>
      <c r="F371" s="3"/>
      <c r="G371" s="3"/>
      <c r="H371" s="3"/>
      <c r="I371" s="3"/>
      <c r="J371" s="3">
        <v>1</v>
      </c>
      <c r="K371" s="3"/>
      <c r="L371" s="3">
        <v>1</v>
      </c>
    </row>
    <row r="372" spans="1:12" hidden="1">
      <c r="A372" s="2" t="s">
        <v>751</v>
      </c>
      <c r="B372" s="3"/>
      <c r="C372" s="3"/>
      <c r="D372" s="3"/>
      <c r="E372" s="3"/>
      <c r="F372" s="3"/>
      <c r="G372" s="3"/>
      <c r="H372" s="3"/>
      <c r="I372" s="3"/>
      <c r="J372" s="3">
        <v>1</v>
      </c>
      <c r="K372" s="3"/>
      <c r="L372" s="3">
        <v>1</v>
      </c>
    </row>
    <row r="373" spans="1:12" hidden="1">
      <c r="A373" s="2" t="s">
        <v>753</v>
      </c>
      <c r="B373" s="3"/>
      <c r="C373" s="3"/>
      <c r="D373" s="3"/>
      <c r="E373" s="3"/>
      <c r="F373" s="3"/>
      <c r="G373" s="3"/>
      <c r="H373" s="3"/>
      <c r="I373" s="3"/>
      <c r="J373" s="3">
        <v>1</v>
      </c>
      <c r="K373" s="3"/>
      <c r="L373" s="3">
        <v>1</v>
      </c>
    </row>
    <row r="374" spans="1:12" hidden="1">
      <c r="A374" s="2" t="s">
        <v>755</v>
      </c>
      <c r="B374" s="3"/>
      <c r="C374" s="3"/>
      <c r="D374" s="3"/>
      <c r="E374" s="3"/>
      <c r="F374" s="3"/>
      <c r="G374" s="3"/>
      <c r="H374" s="3"/>
      <c r="I374" s="3"/>
      <c r="J374" s="3">
        <v>1</v>
      </c>
      <c r="K374" s="3"/>
      <c r="L374" s="3">
        <v>1</v>
      </c>
    </row>
    <row r="375" spans="1:12" hidden="1">
      <c r="A375" s="2" t="s">
        <v>757</v>
      </c>
      <c r="B375" s="3"/>
      <c r="C375" s="3"/>
      <c r="D375" s="3"/>
      <c r="E375" s="3"/>
      <c r="F375" s="3"/>
      <c r="G375" s="3"/>
      <c r="H375" s="3"/>
      <c r="I375" s="3"/>
      <c r="J375" s="3">
        <v>1</v>
      </c>
      <c r="K375" s="3"/>
      <c r="L375" s="3">
        <v>1</v>
      </c>
    </row>
    <row r="376" spans="1:12" hidden="1">
      <c r="A376" s="2" t="s">
        <v>759</v>
      </c>
      <c r="B376" s="3"/>
      <c r="C376" s="3"/>
      <c r="D376" s="3"/>
      <c r="E376" s="3"/>
      <c r="F376" s="3"/>
      <c r="G376" s="3"/>
      <c r="H376" s="3"/>
      <c r="I376" s="3"/>
      <c r="J376" s="3">
        <v>1</v>
      </c>
      <c r="K376" s="3"/>
      <c r="L376" s="3">
        <v>1</v>
      </c>
    </row>
    <row r="377" spans="1:12" hidden="1">
      <c r="A377" s="2" t="s">
        <v>761</v>
      </c>
      <c r="B377" s="3"/>
      <c r="C377" s="3"/>
      <c r="D377" s="3"/>
      <c r="E377" s="3"/>
      <c r="F377" s="3"/>
      <c r="G377" s="3"/>
      <c r="H377" s="3"/>
      <c r="I377" s="3"/>
      <c r="J377" s="3">
        <v>1</v>
      </c>
      <c r="K377" s="3"/>
      <c r="L377" s="3">
        <v>1</v>
      </c>
    </row>
    <row r="378" spans="1:12" hidden="1">
      <c r="A378" s="2" t="s">
        <v>763</v>
      </c>
      <c r="B378" s="3"/>
      <c r="C378" s="3"/>
      <c r="D378" s="3"/>
      <c r="E378" s="3"/>
      <c r="F378" s="3"/>
      <c r="G378" s="3"/>
      <c r="H378" s="3"/>
      <c r="I378" s="3"/>
      <c r="J378" s="3">
        <v>1</v>
      </c>
      <c r="K378" s="3"/>
      <c r="L378" s="3">
        <v>1</v>
      </c>
    </row>
    <row r="379" spans="1:12" hidden="1">
      <c r="A379" s="2" t="s">
        <v>765</v>
      </c>
      <c r="B379" s="3"/>
      <c r="C379" s="3"/>
      <c r="D379" s="3"/>
      <c r="E379" s="3"/>
      <c r="F379" s="3"/>
      <c r="G379" s="3"/>
      <c r="H379" s="3"/>
      <c r="I379" s="3"/>
      <c r="J379" s="3">
        <v>1</v>
      </c>
      <c r="K379" s="3"/>
      <c r="L379" s="3">
        <v>1</v>
      </c>
    </row>
    <row r="380" spans="1:12" hidden="1">
      <c r="A380" s="2" t="s">
        <v>767</v>
      </c>
      <c r="B380" s="3"/>
      <c r="C380" s="3"/>
      <c r="D380" s="3"/>
      <c r="E380" s="3"/>
      <c r="F380" s="3"/>
      <c r="G380" s="3"/>
      <c r="H380" s="3"/>
      <c r="I380" s="3"/>
      <c r="J380" s="3">
        <v>1</v>
      </c>
      <c r="K380" s="3"/>
      <c r="L380" s="3">
        <v>1</v>
      </c>
    </row>
    <row r="381" spans="1:12" hidden="1">
      <c r="A381" s="2" t="s">
        <v>769</v>
      </c>
      <c r="B381" s="3"/>
      <c r="C381" s="3"/>
      <c r="D381" s="3"/>
      <c r="E381" s="3"/>
      <c r="F381" s="3"/>
      <c r="G381" s="3"/>
      <c r="H381" s="3"/>
      <c r="I381" s="3"/>
      <c r="J381" s="3">
        <v>1</v>
      </c>
      <c r="K381" s="3"/>
      <c r="L381" s="3">
        <v>1</v>
      </c>
    </row>
    <row r="382" spans="1:12" hidden="1">
      <c r="A382" s="2" t="s">
        <v>771</v>
      </c>
      <c r="B382" s="3"/>
      <c r="C382" s="3"/>
      <c r="D382" s="3"/>
      <c r="E382" s="3"/>
      <c r="F382" s="3"/>
      <c r="G382" s="3"/>
      <c r="H382" s="3"/>
      <c r="I382" s="3"/>
      <c r="J382" s="3">
        <v>1</v>
      </c>
      <c r="K382" s="3"/>
      <c r="L382" s="3">
        <v>1</v>
      </c>
    </row>
    <row r="383" spans="1:12" hidden="1">
      <c r="A383" s="2" t="s">
        <v>773</v>
      </c>
      <c r="B383" s="3"/>
      <c r="C383" s="3"/>
      <c r="D383" s="3"/>
      <c r="E383" s="3"/>
      <c r="F383" s="3"/>
      <c r="G383" s="3"/>
      <c r="H383" s="3"/>
      <c r="I383" s="3"/>
      <c r="J383" s="3">
        <v>1</v>
      </c>
      <c r="K383" s="3"/>
      <c r="L383" s="3">
        <v>1</v>
      </c>
    </row>
    <row r="384" spans="1:12" hidden="1">
      <c r="A384" s="2" t="s">
        <v>775</v>
      </c>
      <c r="B384" s="3"/>
      <c r="C384" s="3"/>
      <c r="D384" s="3"/>
      <c r="E384" s="3"/>
      <c r="F384" s="3"/>
      <c r="G384" s="3"/>
      <c r="H384" s="3"/>
      <c r="I384" s="3"/>
      <c r="J384" s="3">
        <v>1</v>
      </c>
      <c r="K384" s="3"/>
      <c r="L384" s="3">
        <v>1</v>
      </c>
    </row>
    <row r="385" spans="1:12" hidden="1">
      <c r="A385" s="2" t="s">
        <v>777</v>
      </c>
      <c r="B385" s="3"/>
      <c r="C385" s="3"/>
      <c r="D385" s="3"/>
      <c r="E385" s="3"/>
      <c r="F385" s="3"/>
      <c r="G385" s="3"/>
      <c r="H385" s="3"/>
      <c r="I385" s="3"/>
      <c r="J385" s="3">
        <v>1</v>
      </c>
      <c r="K385" s="3"/>
      <c r="L385" s="3">
        <v>1</v>
      </c>
    </row>
    <row r="386" spans="1:12" hidden="1">
      <c r="A386" s="2" t="s">
        <v>779</v>
      </c>
      <c r="B386" s="3"/>
      <c r="C386" s="3"/>
      <c r="D386" s="3"/>
      <c r="E386" s="3"/>
      <c r="F386" s="3"/>
      <c r="G386" s="3"/>
      <c r="H386" s="3"/>
      <c r="I386" s="3"/>
      <c r="J386" s="3">
        <v>1</v>
      </c>
      <c r="K386" s="3"/>
      <c r="L386" s="3">
        <v>1</v>
      </c>
    </row>
    <row r="387" spans="1:12" hidden="1">
      <c r="A387" s="2" t="s">
        <v>781</v>
      </c>
      <c r="B387" s="3"/>
      <c r="C387" s="3"/>
      <c r="D387" s="3"/>
      <c r="E387" s="3"/>
      <c r="F387" s="3"/>
      <c r="G387" s="3"/>
      <c r="H387" s="3"/>
      <c r="I387" s="3"/>
      <c r="J387" s="3">
        <v>1</v>
      </c>
      <c r="K387" s="3"/>
      <c r="L387" s="3">
        <v>1</v>
      </c>
    </row>
    <row r="388" spans="1:12" hidden="1">
      <c r="A388" s="2" t="s">
        <v>783</v>
      </c>
      <c r="B388" s="3">
        <v>1</v>
      </c>
      <c r="C388" s="3"/>
      <c r="D388" s="3"/>
      <c r="E388" s="3"/>
      <c r="F388" s="3"/>
      <c r="G388" s="3"/>
      <c r="H388" s="3"/>
      <c r="I388" s="3">
        <v>1</v>
      </c>
      <c r="J388" s="3">
        <v>1</v>
      </c>
      <c r="K388" s="3">
        <v>1</v>
      </c>
      <c r="L388" s="3">
        <v>4</v>
      </c>
    </row>
    <row r="389" spans="1:12" hidden="1">
      <c r="A389" s="2" t="s">
        <v>785</v>
      </c>
      <c r="B389" s="3"/>
      <c r="C389" s="3"/>
      <c r="D389" s="3"/>
      <c r="E389" s="3"/>
      <c r="F389" s="3"/>
      <c r="G389" s="3"/>
      <c r="H389" s="3"/>
      <c r="I389" s="3"/>
      <c r="J389" s="3">
        <v>1</v>
      </c>
      <c r="K389" s="3"/>
      <c r="L389" s="3">
        <v>1</v>
      </c>
    </row>
    <row r="390" spans="1:12">
      <c r="A390" s="2" t="s">
        <v>787</v>
      </c>
      <c r="B390" s="3"/>
      <c r="C390" s="3"/>
      <c r="D390" s="3"/>
      <c r="E390" s="3"/>
      <c r="F390" s="3"/>
      <c r="G390" s="3"/>
      <c r="H390" s="3"/>
      <c r="I390" s="3">
        <v>1</v>
      </c>
      <c r="J390" s="3">
        <v>1</v>
      </c>
      <c r="K390" s="3">
        <v>1</v>
      </c>
      <c r="L390" s="3">
        <v>3</v>
      </c>
    </row>
    <row r="391" spans="1:12">
      <c r="A391" s="2" t="s">
        <v>789</v>
      </c>
      <c r="B391" s="3"/>
      <c r="C391" s="3"/>
      <c r="D391" s="3"/>
      <c r="E391" s="3"/>
      <c r="F391" s="3"/>
      <c r="G391" s="3"/>
      <c r="H391" s="3"/>
      <c r="I391" s="3">
        <v>1</v>
      </c>
      <c r="J391" s="3">
        <v>1</v>
      </c>
      <c r="K391" s="3">
        <v>1</v>
      </c>
      <c r="L391" s="3">
        <v>3</v>
      </c>
    </row>
    <row r="392" spans="1:12" hidden="1">
      <c r="A392" s="2" t="s">
        <v>791</v>
      </c>
      <c r="B392" s="3"/>
      <c r="C392" s="3"/>
      <c r="D392" s="3"/>
      <c r="E392" s="3"/>
      <c r="F392" s="3"/>
      <c r="G392" s="3"/>
      <c r="H392" s="3"/>
      <c r="I392" s="3"/>
      <c r="J392" s="3">
        <v>1</v>
      </c>
      <c r="K392" s="3"/>
      <c r="L392" s="3">
        <v>1</v>
      </c>
    </row>
    <row r="393" spans="1:12" hidden="1">
      <c r="A393" s="2" t="s">
        <v>793</v>
      </c>
      <c r="B393" s="3"/>
      <c r="C393" s="3"/>
      <c r="D393" s="3"/>
      <c r="E393" s="3"/>
      <c r="F393" s="3"/>
      <c r="G393" s="3"/>
      <c r="H393" s="3"/>
      <c r="I393" s="3"/>
      <c r="J393" s="3">
        <v>1</v>
      </c>
      <c r="K393" s="3"/>
      <c r="L393" s="3">
        <v>1</v>
      </c>
    </row>
    <row r="394" spans="1:12">
      <c r="A394" s="2" t="s">
        <v>795</v>
      </c>
      <c r="B394" s="3"/>
      <c r="C394" s="3"/>
      <c r="D394" s="3"/>
      <c r="E394" s="3"/>
      <c r="F394" s="3"/>
      <c r="G394" s="3"/>
      <c r="H394" s="3"/>
      <c r="I394" s="3">
        <v>1</v>
      </c>
      <c r="J394" s="3">
        <v>1</v>
      </c>
      <c r="K394" s="3">
        <v>1</v>
      </c>
      <c r="L394" s="3">
        <v>3</v>
      </c>
    </row>
    <row r="395" spans="1:12">
      <c r="A395" s="2" t="s">
        <v>797</v>
      </c>
      <c r="B395" s="3"/>
      <c r="C395" s="3"/>
      <c r="D395" s="3"/>
      <c r="E395" s="3"/>
      <c r="F395" s="3"/>
      <c r="G395" s="3"/>
      <c r="H395" s="3"/>
      <c r="I395" s="3">
        <v>1</v>
      </c>
      <c r="J395" s="3">
        <v>1</v>
      </c>
      <c r="K395" s="3">
        <v>1</v>
      </c>
      <c r="L395" s="3">
        <v>3</v>
      </c>
    </row>
    <row r="396" spans="1:12" hidden="1">
      <c r="A396" s="2" t="s">
        <v>799</v>
      </c>
      <c r="B396" s="3"/>
      <c r="C396" s="3"/>
      <c r="D396" s="3"/>
      <c r="E396" s="3"/>
      <c r="F396" s="3"/>
      <c r="G396" s="3"/>
      <c r="H396" s="3"/>
      <c r="I396" s="3"/>
      <c r="J396" s="3">
        <v>1</v>
      </c>
      <c r="K396" s="3"/>
      <c r="L396" s="3">
        <v>1</v>
      </c>
    </row>
    <row r="397" spans="1:12" hidden="1">
      <c r="A397" s="2" t="s">
        <v>801</v>
      </c>
      <c r="B397" s="3"/>
      <c r="C397" s="3"/>
      <c r="D397" s="3"/>
      <c r="E397" s="3"/>
      <c r="F397" s="3">
        <v>1</v>
      </c>
      <c r="G397" s="3"/>
      <c r="H397" s="3"/>
      <c r="I397" s="3">
        <v>1</v>
      </c>
      <c r="J397" s="3">
        <v>1</v>
      </c>
      <c r="K397" s="3">
        <v>1</v>
      </c>
      <c r="L397" s="3">
        <v>4</v>
      </c>
    </row>
    <row r="398" spans="1:12" hidden="1">
      <c r="A398" s="2" t="s">
        <v>803</v>
      </c>
      <c r="B398" s="3">
        <v>1</v>
      </c>
      <c r="C398" s="3"/>
      <c r="D398" s="3"/>
      <c r="E398" s="3"/>
      <c r="F398" s="3"/>
      <c r="G398" s="3"/>
      <c r="H398" s="3"/>
      <c r="I398" s="3">
        <v>1</v>
      </c>
      <c r="J398" s="3">
        <v>1</v>
      </c>
      <c r="K398" s="3">
        <v>1</v>
      </c>
      <c r="L398" s="3">
        <v>4</v>
      </c>
    </row>
    <row r="399" spans="1:12" hidden="1">
      <c r="A399" s="2" t="s">
        <v>805</v>
      </c>
      <c r="B399" s="3"/>
      <c r="C399" s="3"/>
      <c r="D399" s="3"/>
      <c r="E399" s="3"/>
      <c r="F399" s="3"/>
      <c r="G399" s="3"/>
      <c r="H399" s="3"/>
      <c r="I399" s="3"/>
      <c r="J399" s="3">
        <v>1</v>
      </c>
      <c r="K399" s="3"/>
      <c r="L399" s="3">
        <v>1</v>
      </c>
    </row>
    <row r="400" spans="1:12" hidden="1">
      <c r="A400" s="2" t="s">
        <v>807</v>
      </c>
      <c r="B400" s="3"/>
      <c r="C400" s="3"/>
      <c r="D400" s="3"/>
      <c r="E400" s="3"/>
      <c r="F400" s="3"/>
      <c r="G400" s="3"/>
      <c r="H400" s="3"/>
      <c r="I400" s="3"/>
      <c r="J400" s="3">
        <v>1</v>
      </c>
      <c r="K400" s="3"/>
      <c r="L400" s="3">
        <v>1</v>
      </c>
    </row>
    <row r="401" spans="1:12" hidden="1">
      <c r="A401" s="2" t="s">
        <v>809</v>
      </c>
      <c r="B401" s="3"/>
      <c r="C401" s="3"/>
      <c r="D401" s="3"/>
      <c r="E401" s="3"/>
      <c r="F401" s="3"/>
      <c r="G401" s="3"/>
      <c r="H401" s="3"/>
      <c r="I401" s="3"/>
      <c r="J401" s="3">
        <v>1</v>
      </c>
      <c r="K401" s="3"/>
      <c r="L401" s="3">
        <v>1</v>
      </c>
    </row>
    <row r="402" spans="1:12" hidden="1">
      <c r="A402" s="2" t="s">
        <v>811</v>
      </c>
      <c r="B402" s="3"/>
      <c r="C402" s="3"/>
      <c r="D402" s="3"/>
      <c r="E402" s="3"/>
      <c r="F402" s="3"/>
      <c r="G402" s="3"/>
      <c r="H402" s="3"/>
      <c r="I402" s="3"/>
      <c r="J402" s="3">
        <v>1</v>
      </c>
      <c r="K402" s="3"/>
      <c r="L402" s="3">
        <v>1</v>
      </c>
    </row>
    <row r="403" spans="1:12" hidden="1">
      <c r="A403" s="2" t="s">
        <v>813</v>
      </c>
      <c r="B403" s="3"/>
      <c r="C403" s="3"/>
      <c r="D403" s="3"/>
      <c r="E403" s="3"/>
      <c r="F403" s="3"/>
      <c r="G403" s="3"/>
      <c r="H403" s="3"/>
      <c r="I403" s="3"/>
      <c r="J403" s="3">
        <v>1</v>
      </c>
      <c r="K403" s="3"/>
      <c r="L403" s="3">
        <v>1</v>
      </c>
    </row>
    <row r="404" spans="1:12" hidden="1">
      <c r="A404" s="2" t="s">
        <v>815</v>
      </c>
      <c r="B404" s="3"/>
      <c r="C404" s="3"/>
      <c r="D404" s="3"/>
      <c r="E404" s="3"/>
      <c r="F404" s="3"/>
      <c r="G404" s="3"/>
      <c r="H404" s="3"/>
      <c r="I404" s="3"/>
      <c r="J404" s="3">
        <v>1</v>
      </c>
      <c r="K404" s="3"/>
      <c r="L404" s="3">
        <v>1</v>
      </c>
    </row>
    <row r="405" spans="1:12" hidden="1">
      <c r="A405" s="2" t="s">
        <v>817</v>
      </c>
      <c r="B405" s="3"/>
      <c r="C405" s="3"/>
      <c r="D405" s="3"/>
      <c r="E405" s="3"/>
      <c r="F405" s="3"/>
      <c r="G405" s="3"/>
      <c r="H405" s="3"/>
      <c r="I405" s="3"/>
      <c r="J405" s="3">
        <v>1</v>
      </c>
      <c r="K405" s="3"/>
      <c r="L405" s="3">
        <v>1</v>
      </c>
    </row>
    <row r="406" spans="1:12">
      <c r="A406" s="2" t="s">
        <v>819</v>
      </c>
      <c r="B406" s="3"/>
      <c r="C406" s="3"/>
      <c r="D406" s="3"/>
      <c r="E406" s="3"/>
      <c r="F406" s="3"/>
      <c r="G406" s="3"/>
      <c r="H406" s="3"/>
      <c r="I406" s="3">
        <v>1</v>
      </c>
      <c r="J406" s="3">
        <v>1</v>
      </c>
      <c r="K406" s="3">
        <v>1</v>
      </c>
      <c r="L406" s="3">
        <v>3</v>
      </c>
    </row>
    <row r="407" spans="1:12" hidden="1">
      <c r="A407" s="2" t="s">
        <v>821</v>
      </c>
      <c r="B407" s="3"/>
      <c r="C407" s="3"/>
      <c r="D407" s="3"/>
      <c r="E407" s="3"/>
      <c r="F407" s="3"/>
      <c r="G407" s="3"/>
      <c r="H407" s="3"/>
      <c r="I407" s="3"/>
      <c r="J407" s="3">
        <v>1</v>
      </c>
      <c r="K407" s="3"/>
      <c r="L407" s="3">
        <v>1</v>
      </c>
    </row>
    <row r="408" spans="1:12">
      <c r="A408" s="2" t="s">
        <v>823</v>
      </c>
      <c r="B408" s="3"/>
      <c r="C408" s="3"/>
      <c r="D408" s="3"/>
      <c r="E408" s="3"/>
      <c r="F408" s="3"/>
      <c r="G408" s="3"/>
      <c r="H408" s="3"/>
      <c r="I408" s="3">
        <v>1</v>
      </c>
      <c r="J408" s="3">
        <v>1</v>
      </c>
      <c r="K408" s="3">
        <v>1</v>
      </c>
      <c r="L408" s="3">
        <v>3</v>
      </c>
    </row>
    <row r="409" spans="1:12" hidden="1">
      <c r="A409" s="2" t="s">
        <v>825</v>
      </c>
      <c r="B409" s="3"/>
      <c r="C409" s="3"/>
      <c r="D409" s="3"/>
      <c r="E409" s="3"/>
      <c r="F409" s="3"/>
      <c r="G409" s="3"/>
      <c r="H409" s="3"/>
      <c r="I409" s="3"/>
      <c r="J409" s="3">
        <v>1</v>
      </c>
      <c r="K409" s="3"/>
      <c r="L409" s="3">
        <v>1</v>
      </c>
    </row>
    <row r="410" spans="1:12" hidden="1">
      <c r="A410" s="2" t="s">
        <v>827</v>
      </c>
      <c r="B410" s="3"/>
      <c r="C410" s="3"/>
      <c r="D410" s="3"/>
      <c r="E410" s="3"/>
      <c r="F410" s="3"/>
      <c r="G410" s="3"/>
      <c r="H410" s="3"/>
      <c r="I410" s="3"/>
      <c r="J410" s="3">
        <v>1</v>
      </c>
      <c r="K410" s="3"/>
      <c r="L410" s="3">
        <v>1</v>
      </c>
    </row>
    <row r="411" spans="1:12" hidden="1">
      <c r="A411" s="2" t="s">
        <v>829</v>
      </c>
      <c r="B411" s="3"/>
      <c r="C411" s="3"/>
      <c r="D411" s="3"/>
      <c r="E411" s="3"/>
      <c r="F411" s="3"/>
      <c r="G411" s="3"/>
      <c r="H411" s="3"/>
      <c r="I411" s="3"/>
      <c r="J411" s="3">
        <v>1</v>
      </c>
      <c r="K411" s="3"/>
      <c r="L411" s="3">
        <v>1</v>
      </c>
    </row>
    <row r="412" spans="1:12" hidden="1">
      <c r="A412" s="2" t="s">
        <v>831</v>
      </c>
      <c r="B412" s="3"/>
      <c r="C412" s="3"/>
      <c r="D412" s="3"/>
      <c r="E412" s="3"/>
      <c r="F412" s="3"/>
      <c r="G412" s="3"/>
      <c r="H412" s="3"/>
      <c r="I412" s="3"/>
      <c r="J412" s="3">
        <v>1</v>
      </c>
      <c r="K412" s="3"/>
      <c r="L412" s="3">
        <v>1</v>
      </c>
    </row>
    <row r="413" spans="1:12">
      <c r="A413" s="2" t="s">
        <v>833</v>
      </c>
      <c r="B413" s="3"/>
      <c r="C413" s="3"/>
      <c r="D413" s="3"/>
      <c r="E413" s="3"/>
      <c r="F413" s="3"/>
      <c r="G413" s="3"/>
      <c r="H413" s="3"/>
      <c r="I413" s="3">
        <v>1</v>
      </c>
      <c r="J413" s="3">
        <v>1</v>
      </c>
      <c r="K413" s="3">
        <v>1</v>
      </c>
      <c r="L413" s="3">
        <v>3</v>
      </c>
    </row>
    <row r="414" spans="1:12" hidden="1">
      <c r="A414" s="2" t="s">
        <v>835</v>
      </c>
      <c r="B414" s="3"/>
      <c r="C414" s="3"/>
      <c r="D414" s="3"/>
      <c r="E414" s="3"/>
      <c r="F414" s="3"/>
      <c r="G414" s="3"/>
      <c r="H414" s="3"/>
      <c r="I414" s="3"/>
      <c r="J414" s="3">
        <v>1</v>
      </c>
      <c r="K414" s="3"/>
      <c r="L414" s="3">
        <v>1</v>
      </c>
    </row>
    <row r="415" spans="1:12" hidden="1">
      <c r="A415" s="2" t="s">
        <v>837</v>
      </c>
      <c r="B415" s="3"/>
      <c r="C415" s="3"/>
      <c r="D415" s="3"/>
      <c r="E415" s="3"/>
      <c r="F415" s="3"/>
      <c r="G415" s="3"/>
      <c r="H415" s="3"/>
      <c r="I415" s="3"/>
      <c r="J415" s="3">
        <v>1</v>
      </c>
      <c r="K415" s="3"/>
      <c r="L415" s="3">
        <v>1</v>
      </c>
    </row>
    <row r="416" spans="1:12" hidden="1">
      <c r="A416" s="2" t="s">
        <v>839</v>
      </c>
      <c r="B416" s="3"/>
      <c r="C416" s="3"/>
      <c r="D416" s="3"/>
      <c r="E416" s="3"/>
      <c r="F416" s="3"/>
      <c r="G416" s="3"/>
      <c r="H416" s="3"/>
      <c r="I416" s="3"/>
      <c r="J416" s="3">
        <v>1</v>
      </c>
      <c r="K416" s="3"/>
      <c r="L416" s="3">
        <v>1</v>
      </c>
    </row>
    <row r="417" spans="1:12" hidden="1">
      <c r="A417" s="2" t="s">
        <v>841</v>
      </c>
      <c r="B417" s="3"/>
      <c r="C417" s="3"/>
      <c r="D417" s="3"/>
      <c r="E417" s="3"/>
      <c r="F417" s="3"/>
      <c r="G417" s="3"/>
      <c r="H417" s="3"/>
      <c r="I417" s="3"/>
      <c r="J417" s="3">
        <v>1</v>
      </c>
      <c r="K417" s="3"/>
      <c r="L417" s="3">
        <v>1</v>
      </c>
    </row>
    <row r="418" spans="1:12" hidden="1">
      <c r="A418" s="2" t="s">
        <v>843</v>
      </c>
      <c r="B418" s="3"/>
      <c r="C418" s="3"/>
      <c r="D418" s="3"/>
      <c r="E418" s="3"/>
      <c r="F418" s="3"/>
      <c r="G418" s="3"/>
      <c r="H418" s="3"/>
      <c r="I418" s="3"/>
      <c r="J418" s="3">
        <v>1</v>
      </c>
      <c r="K418" s="3"/>
      <c r="L418" s="3">
        <v>1</v>
      </c>
    </row>
    <row r="419" spans="1:12" hidden="1">
      <c r="A419" s="2" t="s">
        <v>845</v>
      </c>
      <c r="B419" s="3"/>
      <c r="C419" s="3"/>
      <c r="D419" s="3"/>
      <c r="E419" s="3"/>
      <c r="F419" s="3"/>
      <c r="G419" s="3"/>
      <c r="H419" s="3"/>
      <c r="I419" s="3"/>
      <c r="J419" s="3">
        <v>1</v>
      </c>
      <c r="K419" s="3"/>
      <c r="L419" s="3">
        <v>1</v>
      </c>
    </row>
    <row r="420" spans="1:12" hidden="1">
      <c r="A420" s="2" t="s">
        <v>847</v>
      </c>
      <c r="B420" s="3"/>
      <c r="C420" s="3"/>
      <c r="D420" s="3"/>
      <c r="E420" s="3"/>
      <c r="F420" s="3"/>
      <c r="G420" s="3"/>
      <c r="H420" s="3"/>
      <c r="I420" s="3"/>
      <c r="J420" s="3">
        <v>1</v>
      </c>
      <c r="K420" s="3"/>
      <c r="L420" s="3">
        <v>1</v>
      </c>
    </row>
    <row r="421" spans="1:12" hidden="1">
      <c r="A421" s="2" t="s">
        <v>849</v>
      </c>
      <c r="B421" s="3"/>
      <c r="C421" s="3"/>
      <c r="D421" s="3"/>
      <c r="E421" s="3"/>
      <c r="F421" s="3"/>
      <c r="G421" s="3"/>
      <c r="H421" s="3"/>
      <c r="I421" s="3"/>
      <c r="J421" s="3">
        <v>1</v>
      </c>
      <c r="K421" s="3"/>
      <c r="L421" s="3">
        <v>1</v>
      </c>
    </row>
    <row r="422" spans="1:12" hidden="1">
      <c r="A422" s="2" t="s">
        <v>851</v>
      </c>
      <c r="B422" s="3"/>
      <c r="C422" s="3"/>
      <c r="D422" s="3"/>
      <c r="E422" s="3"/>
      <c r="F422" s="3"/>
      <c r="G422" s="3"/>
      <c r="H422" s="3"/>
      <c r="I422" s="3"/>
      <c r="J422" s="3">
        <v>1</v>
      </c>
      <c r="K422" s="3"/>
      <c r="L422" s="3">
        <v>1</v>
      </c>
    </row>
    <row r="423" spans="1:12" hidden="1">
      <c r="A423" s="2" t="s">
        <v>853</v>
      </c>
      <c r="B423" s="3"/>
      <c r="C423" s="3"/>
      <c r="D423" s="3"/>
      <c r="E423" s="3"/>
      <c r="F423" s="3"/>
      <c r="G423" s="3"/>
      <c r="H423" s="3"/>
      <c r="I423" s="3"/>
      <c r="J423" s="3">
        <v>1</v>
      </c>
      <c r="K423" s="3"/>
      <c r="L423" s="3">
        <v>1</v>
      </c>
    </row>
    <row r="424" spans="1:12" hidden="1">
      <c r="A424" s="2" t="s">
        <v>855</v>
      </c>
      <c r="B424" s="3"/>
      <c r="C424" s="3"/>
      <c r="D424" s="3"/>
      <c r="E424" s="3"/>
      <c r="F424" s="3"/>
      <c r="G424" s="3"/>
      <c r="H424" s="3"/>
      <c r="I424" s="3"/>
      <c r="J424" s="3">
        <v>1</v>
      </c>
      <c r="K424" s="3"/>
      <c r="L424" s="3">
        <v>1</v>
      </c>
    </row>
    <row r="425" spans="1:12" hidden="1">
      <c r="A425" s="2" t="s">
        <v>857</v>
      </c>
      <c r="B425" s="3"/>
      <c r="C425" s="3"/>
      <c r="D425" s="3"/>
      <c r="E425" s="3"/>
      <c r="F425" s="3"/>
      <c r="G425" s="3"/>
      <c r="H425" s="3"/>
      <c r="I425" s="3"/>
      <c r="J425" s="3">
        <v>1</v>
      </c>
      <c r="K425" s="3"/>
      <c r="L425" s="3">
        <v>1</v>
      </c>
    </row>
    <row r="426" spans="1:12" hidden="1">
      <c r="A426" s="2" t="s">
        <v>859</v>
      </c>
      <c r="B426" s="3"/>
      <c r="C426" s="3"/>
      <c r="D426" s="3"/>
      <c r="E426" s="3"/>
      <c r="F426" s="3"/>
      <c r="G426" s="3"/>
      <c r="H426" s="3"/>
      <c r="I426" s="3"/>
      <c r="J426" s="3">
        <v>1</v>
      </c>
      <c r="K426" s="3"/>
      <c r="L426" s="3">
        <v>1</v>
      </c>
    </row>
    <row r="427" spans="1:12" hidden="1">
      <c r="A427" s="2" t="s">
        <v>861</v>
      </c>
      <c r="B427" s="3"/>
      <c r="C427" s="3"/>
      <c r="D427" s="3"/>
      <c r="E427" s="3"/>
      <c r="F427" s="3"/>
      <c r="G427" s="3"/>
      <c r="H427" s="3"/>
      <c r="I427" s="3"/>
      <c r="J427" s="3">
        <v>1</v>
      </c>
      <c r="K427" s="3"/>
      <c r="L427" s="3">
        <v>1</v>
      </c>
    </row>
    <row r="428" spans="1:12" hidden="1">
      <c r="A428" s="2" t="s">
        <v>863</v>
      </c>
      <c r="B428" s="3"/>
      <c r="C428" s="3"/>
      <c r="D428" s="3"/>
      <c r="E428" s="3"/>
      <c r="F428" s="3"/>
      <c r="G428" s="3"/>
      <c r="H428" s="3"/>
      <c r="I428" s="3"/>
      <c r="J428" s="3">
        <v>1</v>
      </c>
      <c r="K428" s="3"/>
      <c r="L428" s="3">
        <v>1</v>
      </c>
    </row>
    <row r="429" spans="1:12" hidden="1">
      <c r="A429" s="2" t="s">
        <v>865</v>
      </c>
      <c r="B429" s="3"/>
      <c r="C429" s="3"/>
      <c r="D429" s="3"/>
      <c r="E429" s="3"/>
      <c r="F429" s="3"/>
      <c r="G429" s="3"/>
      <c r="H429" s="3"/>
      <c r="I429" s="3"/>
      <c r="J429" s="3">
        <v>1</v>
      </c>
      <c r="K429" s="3"/>
      <c r="L429" s="3">
        <v>1</v>
      </c>
    </row>
    <row r="430" spans="1:12" hidden="1">
      <c r="A430" s="2" t="s">
        <v>867</v>
      </c>
      <c r="B430" s="3"/>
      <c r="C430" s="3"/>
      <c r="D430" s="3"/>
      <c r="E430" s="3"/>
      <c r="F430" s="3"/>
      <c r="G430" s="3"/>
      <c r="H430" s="3"/>
      <c r="I430" s="3"/>
      <c r="J430" s="3">
        <v>1</v>
      </c>
      <c r="K430" s="3"/>
      <c r="L430" s="3">
        <v>1</v>
      </c>
    </row>
    <row r="431" spans="1:12" hidden="1">
      <c r="A431" s="2" t="s">
        <v>869</v>
      </c>
      <c r="B431" s="3"/>
      <c r="C431" s="3"/>
      <c r="D431" s="3"/>
      <c r="E431" s="3"/>
      <c r="F431" s="3"/>
      <c r="G431" s="3"/>
      <c r="H431" s="3"/>
      <c r="I431" s="3"/>
      <c r="J431" s="3">
        <v>1</v>
      </c>
      <c r="K431" s="3"/>
      <c r="L431" s="3">
        <v>1</v>
      </c>
    </row>
    <row r="432" spans="1:12">
      <c r="A432" s="2" t="s">
        <v>871</v>
      </c>
      <c r="B432" s="3"/>
      <c r="C432" s="3"/>
      <c r="D432" s="3"/>
      <c r="E432" s="3"/>
      <c r="F432" s="3"/>
      <c r="G432" s="3"/>
      <c r="H432" s="3"/>
      <c r="I432" s="3">
        <v>1</v>
      </c>
      <c r="J432" s="3">
        <v>1</v>
      </c>
      <c r="K432" s="3">
        <v>1</v>
      </c>
      <c r="L432" s="3">
        <v>3</v>
      </c>
    </row>
    <row r="433" spans="1:12" hidden="1">
      <c r="A433" s="2" t="s">
        <v>873</v>
      </c>
      <c r="B433" s="3"/>
      <c r="C433" s="3"/>
      <c r="D433" s="3"/>
      <c r="E433" s="3"/>
      <c r="F433" s="3"/>
      <c r="G433" s="3"/>
      <c r="H433" s="3"/>
      <c r="I433" s="3"/>
      <c r="J433" s="3">
        <v>1</v>
      </c>
      <c r="K433" s="3"/>
      <c r="L433" s="3">
        <v>1</v>
      </c>
    </row>
    <row r="434" spans="1:12" hidden="1">
      <c r="A434" s="2" t="s">
        <v>875</v>
      </c>
      <c r="B434" s="3"/>
      <c r="C434" s="3"/>
      <c r="D434" s="3"/>
      <c r="E434" s="3"/>
      <c r="F434" s="3"/>
      <c r="G434" s="3"/>
      <c r="H434" s="3"/>
      <c r="I434" s="3"/>
      <c r="J434" s="3">
        <v>1</v>
      </c>
      <c r="K434" s="3"/>
      <c r="L434" s="3">
        <v>1</v>
      </c>
    </row>
    <row r="435" spans="1:12" hidden="1">
      <c r="A435" s="2" t="s">
        <v>877</v>
      </c>
      <c r="B435" s="3"/>
      <c r="C435" s="3"/>
      <c r="D435" s="3"/>
      <c r="E435" s="3"/>
      <c r="F435" s="3"/>
      <c r="G435" s="3"/>
      <c r="H435" s="3"/>
      <c r="I435" s="3">
        <v>1</v>
      </c>
      <c r="J435" s="3">
        <v>1</v>
      </c>
      <c r="K435" s="3"/>
      <c r="L435" s="3">
        <v>2</v>
      </c>
    </row>
    <row r="436" spans="1:12">
      <c r="A436" s="2" t="s">
        <v>879</v>
      </c>
      <c r="B436" s="3"/>
      <c r="C436" s="3"/>
      <c r="D436" s="3"/>
      <c r="E436" s="3"/>
      <c r="F436" s="3"/>
      <c r="G436" s="3"/>
      <c r="H436" s="3"/>
      <c r="I436" s="3">
        <v>1</v>
      </c>
      <c r="J436" s="3">
        <v>1</v>
      </c>
      <c r="K436" s="3">
        <v>1</v>
      </c>
      <c r="L436" s="3">
        <v>3</v>
      </c>
    </row>
    <row r="437" spans="1:12" hidden="1">
      <c r="A437" s="2" t="s">
        <v>881</v>
      </c>
      <c r="B437" s="3"/>
      <c r="C437" s="3"/>
      <c r="D437" s="3"/>
      <c r="E437" s="3"/>
      <c r="F437" s="3"/>
      <c r="G437" s="3"/>
      <c r="H437" s="3"/>
      <c r="I437" s="3"/>
      <c r="J437" s="3">
        <v>1</v>
      </c>
      <c r="K437" s="3"/>
      <c r="L437" s="3">
        <v>1</v>
      </c>
    </row>
    <row r="438" spans="1:12" hidden="1">
      <c r="A438" s="2" t="s">
        <v>883</v>
      </c>
      <c r="B438" s="3"/>
      <c r="C438" s="3"/>
      <c r="D438" s="3"/>
      <c r="E438" s="3"/>
      <c r="F438" s="3"/>
      <c r="G438" s="3"/>
      <c r="H438" s="3"/>
      <c r="I438" s="3"/>
      <c r="J438" s="3">
        <v>1</v>
      </c>
      <c r="K438" s="3"/>
      <c r="L438" s="3">
        <v>1</v>
      </c>
    </row>
    <row r="439" spans="1:12" hidden="1">
      <c r="A439" s="2" t="s">
        <v>885</v>
      </c>
      <c r="B439" s="3"/>
      <c r="C439" s="3"/>
      <c r="D439" s="3"/>
      <c r="E439" s="3"/>
      <c r="F439" s="3"/>
      <c r="G439" s="3"/>
      <c r="H439" s="3"/>
      <c r="I439" s="3"/>
      <c r="J439" s="3">
        <v>1</v>
      </c>
      <c r="K439" s="3"/>
      <c r="L439" s="3">
        <v>1</v>
      </c>
    </row>
    <row r="440" spans="1:12" hidden="1">
      <c r="A440" s="2" t="s">
        <v>887</v>
      </c>
      <c r="B440" s="3"/>
      <c r="C440" s="3">
        <v>1</v>
      </c>
      <c r="D440" s="3"/>
      <c r="E440" s="3"/>
      <c r="F440" s="3"/>
      <c r="G440" s="3"/>
      <c r="H440" s="3"/>
      <c r="I440" s="3"/>
      <c r="J440" s="3">
        <v>1</v>
      </c>
      <c r="K440" s="3"/>
      <c r="L440" s="3">
        <v>2</v>
      </c>
    </row>
    <row r="441" spans="1:12" hidden="1">
      <c r="A441" s="2" t="s">
        <v>890</v>
      </c>
      <c r="B441" s="3"/>
      <c r="C441" s="3"/>
      <c r="D441" s="3"/>
      <c r="E441" s="3"/>
      <c r="F441" s="3"/>
      <c r="G441" s="3"/>
      <c r="H441" s="3"/>
      <c r="I441" s="3"/>
      <c r="J441" s="3">
        <v>1</v>
      </c>
      <c r="K441" s="3"/>
      <c r="L441" s="3">
        <v>1</v>
      </c>
    </row>
    <row r="442" spans="1:12" hidden="1">
      <c r="A442" s="2" t="s">
        <v>892</v>
      </c>
      <c r="B442" s="3"/>
      <c r="C442" s="3"/>
      <c r="D442" s="3"/>
      <c r="E442" s="3"/>
      <c r="F442" s="3"/>
      <c r="G442" s="3"/>
      <c r="H442" s="3"/>
      <c r="I442" s="3"/>
      <c r="J442" s="3">
        <v>1</v>
      </c>
      <c r="K442" s="3"/>
      <c r="L442" s="3">
        <v>1</v>
      </c>
    </row>
    <row r="443" spans="1:12" hidden="1">
      <c r="A443" s="2" t="s">
        <v>894</v>
      </c>
      <c r="B443" s="3"/>
      <c r="C443" s="3"/>
      <c r="D443" s="3"/>
      <c r="E443" s="3"/>
      <c r="F443" s="3"/>
      <c r="G443" s="3"/>
      <c r="H443" s="3"/>
      <c r="I443" s="3"/>
      <c r="J443" s="3">
        <v>1</v>
      </c>
      <c r="K443" s="3"/>
      <c r="L443" s="3">
        <v>1</v>
      </c>
    </row>
    <row r="444" spans="1:12">
      <c r="A444" s="2" t="s">
        <v>896</v>
      </c>
      <c r="B444" s="3"/>
      <c r="C444" s="3"/>
      <c r="D444" s="3"/>
      <c r="E444" s="3"/>
      <c r="F444" s="3"/>
      <c r="G444" s="3"/>
      <c r="H444" s="3"/>
      <c r="I444" s="3">
        <v>1</v>
      </c>
      <c r="J444" s="3">
        <v>1</v>
      </c>
      <c r="K444" s="3">
        <v>1</v>
      </c>
      <c r="L444" s="3">
        <v>3</v>
      </c>
    </row>
    <row r="445" spans="1:12">
      <c r="A445" s="2" t="s">
        <v>898</v>
      </c>
      <c r="B445" s="3"/>
      <c r="C445" s="3"/>
      <c r="D445" s="3"/>
      <c r="E445" s="3"/>
      <c r="F445" s="3"/>
      <c r="G445" s="3"/>
      <c r="H445" s="3"/>
      <c r="I445" s="3">
        <v>1</v>
      </c>
      <c r="J445" s="3">
        <v>1</v>
      </c>
      <c r="K445" s="3">
        <v>1</v>
      </c>
      <c r="L445" s="3">
        <v>3</v>
      </c>
    </row>
    <row r="446" spans="1:12" hidden="1">
      <c r="A446" s="2" t="s">
        <v>900</v>
      </c>
      <c r="B446" s="3"/>
      <c r="C446" s="3"/>
      <c r="D446" s="3"/>
      <c r="E446" s="3"/>
      <c r="F446" s="3"/>
      <c r="G446" s="3"/>
      <c r="H446" s="3"/>
      <c r="I446" s="3"/>
      <c r="J446" s="3">
        <v>1</v>
      </c>
      <c r="K446" s="3"/>
      <c r="L446" s="3">
        <v>1</v>
      </c>
    </row>
    <row r="447" spans="1:12" hidden="1">
      <c r="A447" s="2" t="s">
        <v>902</v>
      </c>
      <c r="B447" s="3"/>
      <c r="C447" s="3"/>
      <c r="D447" s="3"/>
      <c r="E447" s="3"/>
      <c r="F447" s="3"/>
      <c r="G447" s="3"/>
      <c r="H447" s="3"/>
      <c r="I447" s="3"/>
      <c r="J447" s="3">
        <v>1</v>
      </c>
      <c r="K447" s="3"/>
      <c r="L447" s="3">
        <v>1</v>
      </c>
    </row>
    <row r="448" spans="1:12" hidden="1">
      <c r="A448" s="2" t="s">
        <v>904</v>
      </c>
      <c r="B448" s="3"/>
      <c r="C448" s="3"/>
      <c r="D448" s="3"/>
      <c r="E448" s="3"/>
      <c r="F448" s="3"/>
      <c r="G448" s="3"/>
      <c r="H448" s="3"/>
      <c r="I448" s="3"/>
      <c r="J448" s="3">
        <v>1</v>
      </c>
      <c r="K448" s="3"/>
      <c r="L448" s="3">
        <v>1</v>
      </c>
    </row>
    <row r="449" spans="1:12" hidden="1">
      <c r="A449" s="2" t="s">
        <v>906</v>
      </c>
      <c r="B449" s="3"/>
      <c r="C449" s="3"/>
      <c r="D449" s="3"/>
      <c r="E449" s="3"/>
      <c r="F449" s="3"/>
      <c r="G449" s="3"/>
      <c r="H449" s="3"/>
      <c r="I449" s="3"/>
      <c r="J449" s="3">
        <v>1</v>
      </c>
      <c r="K449" s="3"/>
      <c r="L449" s="3">
        <v>1</v>
      </c>
    </row>
    <row r="450" spans="1:12" hidden="1">
      <c r="A450" s="2" t="s">
        <v>908</v>
      </c>
      <c r="B450" s="3"/>
      <c r="C450" s="3"/>
      <c r="D450" s="3"/>
      <c r="E450" s="3"/>
      <c r="F450" s="3"/>
      <c r="G450" s="3"/>
      <c r="H450" s="3"/>
      <c r="I450" s="3"/>
      <c r="J450" s="3">
        <v>1</v>
      </c>
      <c r="K450" s="3"/>
      <c r="L450" s="3">
        <v>1</v>
      </c>
    </row>
    <row r="451" spans="1:12" hidden="1">
      <c r="A451" s="2" t="s">
        <v>910</v>
      </c>
      <c r="B451" s="3"/>
      <c r="C451" s="3"/>
      <c r="D451" s="3"/>
      <c r="E451" s="3"/>
      <c r="F451" s="3"/>
      <c r="G451" s="3"/>
      <c r="H451" s="3"/>
      <c r="I451" s="3"/>
      <c r="J451" s="3">
        <v>1</v>
      </c>
      <c r="K451" s="3"/>
      <c r="L451" s="3">
        <v>1</v>
      </c>
    </row>
    <row r="452" spans="1:12" hidden="1">
      <c r="A452" s="2" t="s">
        <v>912</v>
      </c>
      <c r="B452" s="3"/>
      <c r="C452" s="3"/>
      <c r="D452" s="3"/>
      <c r="E452" s="3"/>
      <c r="F452" s="3"/>
      <c r="G452" s="3"/>
      <c r="H452" s="3"/>
      <c r="I452" s="3"/>
      <c r="J452" s="3">
        <v>1</v>
      </c>
      <c r="K452" s="3"/>
      <c r="L452" s="3">
        <v>1</v>
      </c>
    </row>
    <row r="453" spans="1:12" hidden="1">
      <c r="A453" s="2" t="s">
        <v>914</v>
      </c>
      <c r="B453" s="3"/>
      <c r="C453" s="3"/>
      <c r="D453" s="3"/>
      <c r="E453" s="3"/>
      <c r="F453" s="3"/>
      <c r="G453" s="3"/>
      <c r="H453" s="3"/>
      <c r="I453" s="3"/>
      <c r="J453" s="3">
        <v>1</v>
      </c>
      <c r="K453" s="3"/>
      <c r="L453" s="3">
        <v>1</v>
      </c>
    </row>
    <row r="454" spans="1:12" hidden="1">
      <c r="A454" s="2" t="s">
        <v>916</v>
      </c>
      <c r="B454" s="3"/>
      <c r="C454" s="3"/>
      <c r="D454" s="3"/>
      <c r="E454" s="3"/>
      <c r="F454" s="3"/>
      <c r="G454" s="3"/>
      <c r="H454" s="3"/>
      <c r="I454" s="3"/>
      <c r="J454" s="3">
        <v>1</v>
      </c>
      <c r="K454" s="3"/>
      <c r="L454" s="3">
        <v>1</v>
      </c>
    </row>
    <row r="455" spans="1:12" hidden="1">
      <c r="A455" s="2" t="s">
        <v>918</v>
      </c>
      <c r="B455" s="3"/>
      <c r="C455" s="3"/>
      <c r="D455" s="3"/>
      <c r="E455" s="3"/>
      <c r="F455" s="3"/>
      <c r="G455" s="3"/>
      <c r="H455" s="3"/>
      <c r="I455" s="3"/>
      <c r="J455" s="3">
        <v>1</v>
      </c>
      <c r="K455" s="3"/>
      <c r="L455" s="3">
        <v>1</v>
      </c>
    </row>
    <row r="456" spans="1:12" hidden="1">
      <c r="A456" s="2" t="s">
        <v>920</v>
      </c>
      <c r="B456" s="3"/>
      <c r="C456" s="3"/>
      <c r="D456" s="3"/>
      <c r="E456" s="3"/>
      <c r="F456" s="3"/>
      <c r="G456" s="3"/>
      <c r="H456" s="3"/>
      <c r="I456" s="3"/>
      <c r="J456" s="3">
        <v>1</v>
      </c>
      <c r="K456" s="3"/>
      <c r="L456" s="3">
        <v>1</v>
      </c>
    </row>
    <row r="457" spans="1:12" hidden="1">
      <c r="A457" s="2" t="s">
        <v>922</v>
      </c>
      <c r="B457" s="3"/>
      <c r="C457" s="3"/>
      <c r="D457" s="3"/>
      <c r="E457" s="3"/>
      <c r="F457" s="3"/>
      <c r="G457" s="3"/>
      <c r="H457" s="3"/>
      <c r="I457" s="3"/>
      <c r="J457" s="3">
        <v>1</v>
      </c>
      <c r="K457" s="3"/>
      <c r="L457" s="3">
        <v>1</v>
      </c>
    </row>
    <row r="458" spans="1:12" hidden="1">
      <c r="A458" s="2" t="s">
        <v>924</v>
      </c>
      <c r="B458" s="3"/>
      <c r="C458" s="3"/>
      <c r="D458" s="3"/>
      <c r="E458" s="3"/>
      <c r="F458" s="3"/>
      <c r="G458" s="3"/>
      <c r="H458" s="3"/>
      <c r="I458" s="3"/>
      <c r="J458" s="3">
        <v>1</v>
      </c>
      <c r="K458" s="3"/>
      <c r="L458" s="3">
        <v>1</v>
      </c>
    </row>
    <row r="459" spans="1:12" hidden="1">
      <c r="A459" s="2" t="s">
        <v>926</v>
      </c>
      <c r="B459" s="3"/>
      <c r="C459" s="3"/>
      <c r="D459" s="3"/>
      <c r="E459" s="3"/>
      <c r="F459" s="3"/>
      <c r="G459" s="3"/>
      <c r="H459" s="3"/>
      <c r="I459" s="3"/>
      <c r="J459" s="3">
        <v>1</v>
      </c>
      <c r="K459" s="3"/>
      <c r="L459" s="3">
        <v>1</v>
      </c>
    </row>
    <row r="460" spans="1:12">
      <c r="A460" s="2" t="s">
        <v>928</v>
      </c>
      <c r="B460" s="3"/>
      <c r="C460" s="3"/>
      <c r="D460" s="3"/>
      <c r="E460" s="3"/>
      <c r="F460" s="3"/>
      <c r="G460" s="3"/>
      <c r="H460" s="3"/>
      <c r="I460" s="3">
        <v>1</v>
      </c>
      <c r="J460" s="3">
        <v>1</v>
      </c>
      <c r="K460" s="3">
        <v>1</v>
      </c>
      <c r="L460" s="3">
        <v>3</v>
      </c>
    </row>
    <row r="461" spans="1:12" hidden="1">
      <c r="A461" s="2" t="s">
        <v>930</v>
      </c>
      <c r="B461" s="3"/>
      <c r="C461" s="3"/>
      <c r="D461" s="3"/>
      <c r="E461" s="3"/>
      <c r="F461" s="3"/>
      <c r="G461" s="3"/>
      <c r="H461" s="3"/>
      <c r="I461" s="3"/>
      <c r="J461" s="3">
        <v>1</v>
      </c>
      <c r="K461" s="3"/>
      <c r="L461" s="3">
        <v>1</v>
      </c>
    </row>
    <row r="462" spans="1:12" hidden="1">
      <c r="A462" s="2" t="s">
        <v>932</v>
      </c>
      <c r="B462" s="3"/>
      <c r="C462" s="3"/>
      <c r="D462" s="3"/>
      <c r="E462" s="3"/>
      <c r="F462" s="3"/>
      <c r="G462" s="3"/>
      <c r="H462" s="3"/>
      <c r="I462" s="3"/>
      <c r="J462" s="3">
        <v>1</v>
      </c>
      <c r="K462" s="3"/>
      <c r="L462" s="3">
        <v>1</v>
      </c>
    </row>
    <row r="463" spans="1:12" hidden="1">
      <c r="A463" s="2" t="s">
        <v>934</v>
      </c>
      <c r="B463" s="3"/>
      <c r="C463" s="3"/>
      <c r="D463" s="3"/>
      <c r="E463" s="3"/>
      <c r="F463" s="3"/>
      <c r="G463" s="3"/>
      <c r="H463" s="3"/>
      <c r="I463" s="3"/>
      <c r="J463" s="3">
        <v>1</v>
      </c>
      <c r="K463" s="3"/>
      <c r="L463" s="3">
        <v>1</v>
      </c>
    </row>
    <row r="464" spans="1:12" hidden="1">
      <c r="A464" s="2" t="s">
        <v>936</v>
      </c>
      <c r="B464" s="3"/>
      <c r="C464" s="3"/>
      <c r="D464" s="3"/>
      <c r="E464" s="3"/>
      <c r="F464" s="3"/>
      <c r="G464" s="3"/>
      <c r="H464" s="3"/>
      <c r="I464" s="3"/>
      <c r="J464" s="3">
        <v>1</v>
      </c>
      <c r="K464" s="3"/>
      <c r="L464" s="3">
        <v>1</v>
      </c>
    </row>
    <row r="465" spans="1:12" hidden="1">
      <c r="A465" s="2" t="s">
        <v>938</v>
      </c>
      <c r="B465" s="3"/>
      <c r="C465" s="3"/>
      <c r="D465" s="3"/>
      <c r="E465" s="3"/>
      <c r="F465" s="3"/>
      <c r="G465" s="3"/>
      <c r="H465" s="3"/>
      <c r="I465" s="3"/>
      <c r="J465" s="3">
        <v>1</v>
      </c>
      <c r="K465" s="3"/>
      <c r="L465" s="3">
        <v>1</v>
      </c>
    </row>
    <row r="466" spans="1:12" hidden="1">
      <c r="A466" s="2" t="s">
        <v>940</v>
      </c>
      <c r="B466" s="3"/>
      <c r="C466" s="3"/>
      <c r="D466" s="3"/>
      <c r="E466" s="3"/>
      <c r="F466" s="3"/>
      <c r="G466" s="3"/>
      <c r="H466" s="3"/>
      <c r="I466" s="3"/>
      <c r="J466" s="3">
        <v>1</v>
      </c>
      <c r="K466" s="3"/>
      <c r="L466" s="3">
        <v>1</v>
      </c>
    </row>
    <row r="467" spans="1:12" hidden="1">
      <c r="A467" s="2" t="s">
        <v>942</v>
      </c>
      <c r="B467" s="3"/>
      <c r="C467" s="3"/>
      <c r="D467" s="3"/>
      <c r="E467" s="3"/>
      <c r="F467" s="3"/>
      <c r="G467" s="3"/>
      <c r="H467" s="3"/>
      <c r="I467" s="3"/>
      <c r="J467" s="3">
        <v>1</v>
      </c>
      <c r="K467" s="3"/>
      <c r="L467" s="3">
        <v>1</v>
      </c>
    </row>
    <row r="468" spans="1:12" hidden="1">
      <c r="A468" s="2" t="s">
        <v>944</v>
      </c>
      <c r="B468" s="3"/>
      <c r="C468" s="3"/>
      <c r="D468" s="3"/>
      <c r="E468" s="3"/>
      <c r="F468" s="3"/>
      <c r="G468" s="3"/>
      <c r="H468" s="3"/>
      <c r="I468" s="3"/>
      <c r="J468" s="3">
        <v>1</v>
      </c>
      <c r="K468" s="3"/>
      <c r="L468" s="3">
        <v>1</v>
      </c>
    </row>
    <row r="469" spans="1:12" hidden="1">
      <c r="A469" s="2" t="s">
        <v>946</v>
      </c>
      <c r="B469" s="3"/>
      <c r="C469" s="3"/>
      <c r="D469" s="3"/>
      <c r="E469" s="3"/>
      <c r="F469" s="3"/>
      <c r="G469" s="3"/>
      <c r="H469" s="3"/>
      <c r="I469" s="3"/>
      <c r="J469" s="3">
        <v>1</v>
      </c>
      <c r="K469" s="3"/>
      <c r="L469" s="3">
        <v>1</v>
      </c>
    </row>
    <row r="470" spans="1:12" hidden="1">
      <c r="A470" s="2" t="s">
        <v>948</v>
      </c>
      <c r="B470" s="3"/>
      <c r="C470" s="3"/>
      <c r="D470" s="3"/>
      <c r="E470" s="3"/>
      <c r="F470" s="3"/>
      <c r="G470" s="3"/>
      <c r="H470" s="3"/>
      <c r="I470" s="3"/>
      <c r="J470" s="3">
        <v>1</v>
      </c>
      <c r="K470" s="3"/>
      <c r="L470" s="3">
        <v>1</v>
      </c>
    </row>
    <row r="471" spans="1:12" hidden="1">
      <c r="A471" s="2" t="s">
        <v>950</v>
      </c>
      <c r="B471" s="3"/>
      <c r="C471" s="3"/>
      <c r="D471" s="3"/>
      <c r="E471" s="3"/>
      <c r="F471" s="3"/>
      <c r="G471" s="3"/>
      <c r="H471" s="3"/>
      <c r="I471" s="3"/>
      <c r="J471" s="3">
        <v>1</v>
      </c>
      <c r="K471" s="3"/>
      <c r="L471" s="3">
        <v>1</v>
      </c>
    </row>
    <row r="472" spans="1:12" hidden="1">
      <c r="A472" s="2" t="s">
        <v>952</v>
      </c>
      <c r="B472" s="3"/>
      <c r="C472" s="3"/>
      <c r="D472" s="3"/>
      <c r="E472" s="3"/>
      <c r="F472" s="3"/>
      <c r="G472" s="3"/>
      <c r="H472" s="3"/>
      <c r="I472" s="3"/>
      <c r="J472" s="3">
        <v>1</v>
      </c>
      <c r="K472" s="3"/>
      <c r="L472" s="3">
        <v>1</v>
      </c>
    </row>
    <row r="473" spans="1:12" hidden="1">
      <c r="A473" s="2" t="s">
        <v>954</v>
      </c>
      <c r="B473" s="3"/>
      <c r="C473" s="3"/>
      <c r="D473" s="3"/>
      <c r="E473" s="3"/>
      <c r="F473" s="3"/>
      <c r="G473" s="3"/>
      <c r="H473" s="3"/>
      <c r="I473" s="3"/>
      <c r="J473" s="3">
        <v>1</v>
      </c>
      <c r="K473" s="3"/>
      <c r="L473" s="3">
        <v>1</v>
      </c>
    </row>
    <row r="474" spans="1:12" hidden="1">
      <c r="A474" s="2" t="s">
        <v>956</v>
      </c>
      <c r="B474" s="3"/>
      <c r="C474" s="3"/>
      <c r="D474" s="3"/>
      <c r="E474" s="3"/>
      <c r="F474" s="3"/>
      <c r="G474" s="3"/>
      <c r="H474" s="3"/>
      <c r="I474" s="3"/>
      <c r="J474" s="3">
        <v>1</v>
      </c>
      <c r="K474" s="3"/>
      <c r="L474" s="3">
        <v>1</v>
      </c>
    </row>
    <row r="475" spans="1:12" hidden="1">
      <c r="A475" s="2" t="s">
        <v>958</v>
      </c>
      <c r="B475" s="3"/>
      <c r="C475" s="3"/>
      <c r="D475" s="3"/>
      <c r="E475" s="3"/>
      <c r="F475" s="3"/>
      <c r="G475" s="3"/>
      <c r="H475" s="3"/>
      <c r="I475" s="3"/>
      <c r="J475" s="3">
        <v>1</v>
      </c>
      <c r="K475" s="3"/>
      <c r="L475" s="3">
        <v>1</v>
      </c>
    </row>
    <row r="476" spans="1:12" hidden="1">
      <c r="A476" s="2" t="s">
        <v>960</v>
      </c>
      <c r="B476" s="3"/>
      <c r="C476" s="3"/>
      <c r="D476" s="3"/>
      <c r="E476" s="3"/>
      <c r="F476" s="3"/>
      <c r="G476" s="3"/>
      <c r="H476" s="3"/>
      <c r="I476" s="3"/>
      <c r="J476" s="3">
        <v>1</v>
      </c>
      <c r="K476" s="3"/>
      <c r="L476" s="3">
        <v>1</v>
      </c>
    </row>
    <row r="477" spans="1:12" hidden="1">
      <c r="A477" s="2" t="s">
        <v>962</v>
      </c>
      <c r="B477" s="3"/>
      <c r="C477" s="3"/>
      <c r="D477" s="3"/>
      <c r="E477" s="3"/>
      <c r="F477" s="3"/>
      <c r="G477" s="3"/>
      <c r="H477" s="3"/>
      <c r="I477" s="3"/>
      <c r="J477" s="3">
        <v>1</v>
      </c>
      <c r="K477" s="3"/>
      <c r="L477" s="3">
        <v>1</v>
      </c>
    </row>
    <row r="478" spans="1:12" hidden="1">
      <c r="A478" s="2" t="s">
        <v>964</v>
      </c>
      <c r="B478" s="3"/>
      <c r="C478" s="3"/>
      <c r="D478" s="3"/>
      <c r="E478" s="3"/>
      <c r="F478" s="3"/>
      <c r="G478" s="3"/>
      <c r="H478" s="3"/>
      <c r="I478" s="3"/>
      <c r="J478" s="3">
        <v>1</v>
      </c>
      <c r="K478" s="3"/>
      <c r="L478" s="3">
        <v>1</v>
      </c>
    </row>
    <row r="479" spans="1:12" hidden="1">
      <c r="A479" s="2" t="s">
        <v>966</v>
      </c>
      <c r="B479" s="3"/>
      <c r="C479" s="3"/>
      <c r="D479" s="3"/>
      <c r="E479" s="3"/>
      <c r="F479" s="3"/>
      <c r="G479" s="3"/>
      <c r="H479" s="3"/>
      <c r="I479" s="3"/>
      <c r="J479" s="3">
        <v>1</v>
      </c>
      <c r="K479" s="3"/>
      <c r="L479" s="3">
        <v>1</v>
      </c>
    </row>
    <row r="480" spans="1:12" hidden="1">
      <c r="A480" s="2" t="s">
        <v>968</v>
      </c>
      <c r="B480" s="3"/>
      <c r="C480" s="3"/>
      <c r="D480" s="3"/>
      <c r="E480" s="3"/>
      <c r="F480" s="3"/>
      <c r="G480" s="3"/>
      <c r="H480" s="3"/>
      <c r="I480" s="3"/>
      <c r="J480" s="3">
        <v>1</v>
      </c>
      <c r="K480" s="3"/>
      <c r="L480" s="3">
        <v>1</v>
      </c>
    </row>
    <row r="481" spans="1:12" hidden="1">
      <c r="A481" s="2" t="s">
        <v>970</v>
      </c>
      <c r="B481" s="3"/>
      <c r="C481" s="3"/>
      <c r="D481" s="3"/>
      <c r="E481" s="3"/>
      <c r="F481" s="3"/>
      <c r="G481" s="3"/>
      <c r="H481" s="3"/>
      <c r="I481" s="3"/>
      <c r="J481" s="3">
        <v>1</v>
      </c>
      <c r="K481" s="3"/>
      <c r="L481" s="3">
        <v>1</v>
      </c>
    </row>
    <row r="482" spans="1:12" hidden="1">
      <c r="A482" s="2" t="s">
        <v>972</v>
      </c>
      <c r="B482" s="3"/>
      <c r="C482" s="3"/>
      <c r="D482" s="3"/>
      <c r="E482" s="3"/>
      <c r="F482" s="3"/>
      <c r="G482" s="3"/>
      <c r="H482" s="3"/>
      <c r="I482" s="3"/>
      <c r="J482" s="3">
        <v>1</v>
      </c>
      <c r="K482" s="3"/>
      <c r="L482" s="3">
        <v>1</v>
      </c>
    </row>
    <row r="483" spans="1:12" hidden="1">
      <c r="A483" s="2" t="s">
        <v>974</v>
      </c>
      <c r="B483" s="3"/>
      <c r="C483" s="3"/>
      <c r="D483" s="3"/>
      <c r="E483" s="3"/>
      <c r="F483" s="3"/>
      <c r="G483" s="3"/>
      <c r="H483" s="3"/>
      <c r="I483" s="3"/>
      <c r="J483" s="3">
        <v>1</v>
      </c>
      <c r="K483" s="3"/>
      <c r="L483" s="3">
        <v>1</v>
      </c>
    </row>
    <row r="484" spans="1:12" hidden="1">
      <c r="A484" s="2" t="s">
        <v>976</v>
      </c>
      <c r="B484" s="3"/>
      <c r="C484" s="3"/>
      <c r="D484" s="3"/>
      <c r="E484" s="3"/>
      <c r="F484" s="3"/>
      <c r="G484" s="3"/>
      <c r="H484" s="3"/>
      <c r="I484" s="3"/>
      <c r="J484" s="3">
        <v>1</v>
      </c>
      <c r="K484" s="3"/>
      <c r="L484" s="3">
        <v>1</v>
      </c>
    </row>
    <row r="485" spans="1:12" hidden="1">
      <c r="A485" s="2" t="s">
        <v>978</v>
      </c>
      <c r="B485" s="3"/>
      <c r="C485" s="3"/>
      <c r="D485" s="3"/>
      <c r="E485" s="3"/>
      <c r="F485" s="3"/>
      <c r="G485" s="3"/>
      <c r="H485" s="3"/>
      <c r="I485" s="3">
        <v>1</v>
      </c>
      <c r="J485" s="3">
        <v>1</v>
      </c>
      <c r="K485" s="3"/>
      <c r="L485" s="3">
        <v>2</v>
      </c>
    </row>
    <row r="486" spans="1:12" hidden="1">
      <c r="A486" s="2" t="s">
        <v>980</v>
      </c>
      <c r="B486" s="3"/>
      <c r="C486" s="3"/>
      <c r="D486" s="3"/>
      <c r="E486" s="3"/>
      <c r="F486" s="3"/>
      <c r="G486" s="3"/>
      <c r="H486" s="3"/>
      <c r="I486" s="3">
        <v>1</v>
      </c>
      <c r="J486" s="3">
        <v>1</v>
      </c>
      <c r="K486" s="3"/>
      <c r="L486" s="3">
        <v>2</v>
      </c>
    </row>
    <row r="487" spans="1:12" hidden="1">
      <c r="A487" s="2" t="s">
        <v>982</v>
      </c>
      <c r="B487" s="3">
        <v>1</v>
      </c>
      <c r="C487" s="3"/>
      <c r="D487" s="3"/>
      <c r="E487" s="3"/>
      <c r="F487" s="3"/>
      <c r="G487" s="3"/>
      <c r="H487" s="3"/>
      <c r="I487" s="3">
        <v>1</v>
      </c>
      <c r="J487" s="3">
        <v>1</v>
      </c>
      <c r="K487" s="3">
        <v>1</v>
      </c>
      <c r="L487" s="3">
        <v>4</v>
      </c>
    </row>
    <row r="488" spans="1:12">
      <c r="A488" s="2" t="s">
        <v>984</v>
      </c>
      <c r="B488" s="3"/>
      <c r="C488" s="3"/>
      <c r="D488" s="3"/>
      <c r="E488" s="3"/>
      <c r="F488" s="3"/>
      <c r="G488" s="3"/>
      <c r="H488" s="3"/>
      <c r="I488" s="3">
        <v>1</v>
      </c>
      <c r="J488" s="3">
        <v>1</v>
      </c>
      <c r="K488" s="3">
        <v>1</v>
      </c>
      <c r="L488" s="3">
        <v>3</v>
      </c>
    </row>
    <row r="489" spans="1:12">
      <c r="A489" s="2" t="s">
        <v>986</v>
      </c>
      <c r="B489" s="3"/>
      <c r="C489" s="3"/>
      <c r="D489" s="3"/>
      <c r="E489" s="3"/>
      <c r="F489" s="3"/>
      <c r="G489" s="3"/>
      <c r="H489" s="3"/>
      <c r="I489" s="3">
        <v>1</v>
      </c>
      <c r="J489" s="3">
        <v>1</v>
      </c>
      <c r="K489" s="3">
        <v>1</v>
      </c>
      <c r="L489" s="3">
        <v>3</v>
      </c>
    </row>
    <row r="490" spans="1:12">
      <c r="A490" s="2" t="s">
        <v>988</v>
      </c>
      <c r="B490" s="3"/>
      <c r="C490" s="3"/>
      <c r="D490" s="3"/>
      <c r="E490" s="3"/>
      <c r="F490" s="3"/>
      <c r="G490" s="3"/>
      <c r="H490" s="3"/>
      <c r="I490" s="3">
        <v>1</v>
      </c>
      <c r="J490" s="3">
        <v>1</v>
      </c>
      <c r="K490" s="3">
        <v>1</v>
      </c>
      <c r="L490" s="3">
        <v>3</v>
      </c>
    </row>
    <row r="491" spans="1:12">
      <c r="A491" s="2" t="s">
        <v>990</v>
      </c>
      <c r="B491" s="3"/>
      <c r="C491" s="3"/>
      <c r="D491" s="3"/>
      <c r="E491" s="3"/>
      <c r="F491" s="3"/>
      <c r="G491" s="3"/>
      <c r="H491" s="3"/>
      <c r="I491" s="3">
        <v>1</v>
      </c>
      <c r="J491" s="3">
        <v>1</v>
      </c>
      <c r="K491" s="3">
        <v>1</v>
      </c>
      <c r="L491" s="3">
        <v>3</v>
      </c>
    </row>
    <row r="492" spans="1:12" hidden="1">
      <c r="A492" s="2" t="s">
        <v>992</v>
      </c>
      <c r="B492" s="3"/>
      <c r="C492" s="3"/>
      <c r="D492" s="3"/>
      <c r="E492" s="3"/>
      <c r="F492" s="3"/>
      <c r="G492" s="3"/>
      <c r="H492" s="3"/>
      <c r="I492" s="3"/>
      <c r="J492" s="3">
        <v>1</v>
      </c>
      <c r="K492" s="3"/>
      <c r="L492" s="3">
        <v>1</v>
      </c>
    </row>
    <row r="493" spans="1:12" hidden="1">
      <c r="A493" s="2" t="s">
        <v>994</v>
      </c>
      <c r="B493" s="3"/>
      <c r="C493" s="3"/>
      <c r="D493" s="3"/>
      <c r="E493" s="3"/>
      <c r="F493" s="3"/>
      <c r="G493" s="3"/>
      <c r="H493" s="3"/>
      <c r="I493" s="3"/>
      <c r="J493" s="3">
        <v>1</v>
      </c>
      <c r="K493" s="3"/>
      <c r="L493" s="3">
        <v>1</v>
      </c>
    </row>
    <row r="494" spans="1:12" hidden="1">
      <c r="A494" s="2" t="s">
        <v>996</v>
      </c>
      <c r="B494" s="3"/>
      <c r="C494" s="3"/>
      <c r="D494" s="3"/>
      <c r="E494" s="3"/>
      <c r="F494" s="3"/>
      <c r="G494" s="3"/>
      <c r="H494" s="3"/>
      <c r="I494" s="3"/>
      <c r="J494" s="3">
        <v>1</v>
      </c>
      <c r="K494" s="3"/>
      <c r="L494" s="3">
        <v>1</v>
      </c>
    </row>
    <row r="495" spans="1:12" hidden="1">
      <c r="A495" s="2" t="s">
        <v>998</v>
      </c>
      <c r="B495" s="3"/>
      <c r="C495" s="3"/>
      <c r="D495" s="3"/>
      <c r="E495" s="3"/>
      <c r="F495" s="3"/>
      <c r="G495" s="3"/>
      <c r="H495" s="3"/>
      <c r="I495" s="3"/>
      <c r="J495" s="3">
        <v>1</v>
      </c>
      <c r="K495" s="3"/>
      <c r="L495" s="3">
        <v>1</v>
      </c>
    </row>
    <row r="496" spans="1:12" hidden="1">
      <c r="A496" s="2" t="s">
        <v>1000</v>
      </c>
      <c r="B496" s="3"/>
      <c r="C496" s="3"/>
      <c r="D496" s="3"/>
      <c r="E496" s="3"/>
      <c r="F496" s="3"/>
      <c r="G496" s="3"/>
      <c r="H496" s="3"/>
      <c r="I496" s="3"/>
      <c r="J496" s="3">
        <v>1</v>
      </c>
      <c r="K496" s="3"/>
      <c r="L496" s="3">
        <v>1</v>
      </c>
    </row>
    <row r="497" spans="1:12" hidden="1">
      <c r="A497" s="2" t="s">
        <v>1002</v>
      </c>
      <c r="B497" s="3"/>
      <c r="C497" s="3"/>
      <c r="D497" s="3"/>
      <c r="E497" s="3"/>
      <c r="F497" s="3"/>
      <c r="G497" s="3"/>
      <c r="H497" s="3"/>
      <c r="I497" s="3"/>
      <c r="J497" s="3">
        <v>1</v>
      </c>
      <c r="K497" s="3"/>
      <c r="L497" s="3">
        <v>1</v>
      </c>
    </row>
    <row r="498" spans="1:12" hidden="1">
      <c r="A498" s="2" t="s">
        <v>1004</v>
      </c>
      <c r="B498" s="3"/>
      <c r="C498" s="3"/>
      <c r="D498" s="3"/>
      <c r="E498" s="3"/>
      <c r="F498" s="3"/>
      <c r="G498" s="3"/>
      <c r="H498" s="3"/>
      <c r="I498" s="3"/>
      <c r="J498" s="3">
        <v>1</v>
      </c>
      <c r="K498" s="3"/>
      <c r="L498" s="3">
        <v>1</v>
      </c>
    </row>
    <row r="499" spans="1:12" hidden="1">
      <c r="A499" s="2" t="s">
        <v>1006</v>
      </c>
      <c r="B499" s="3"/>
      <c r="C499" s="3"/>
      <c r="D499" s="3"/>
      <c r="E499" s="3"/>
      <c r="F499" s="3"/>
      <c r="G499" s="3"/>
      <c r="H499" s="3"/>
      <c r="I499" s="3"/>
      <c r="J499" s="3">
        <v>1</v>
      </c>
      <c r="K499" s="3"/>
      <c r="L499" s="3">
        <v>1</v>
      </c>
    </row>
    <row r="500" spans="1:12" hidden="1">
      <c r="A500" s="2" t="s">
        <v>1008</v>
      </c>
      <c r="B500" s="3"/>
      <c r="C500" s="3"/>
      <c r="D500" s="3"/>
      <c r="E500" s="3"/>
      <c r="F500" s="3"/>
      <c r="G500" s="3"/>
      <c r="H500" s="3"/>
      <c r="I500" s="3"/>
      <c r="J500" s="3">
        <v>1</v>
      </c>
      <c r="K500" s="3"/>
      <c r="L500" s="3">
        <v>1</v>
      </c>
    </row>
    <row r="501" spans="1:12" hidden="1">
      <c r="A501" s="2" t="s">
        <v>1010</v>
      </c>
      <c r="B501" s="3"/>
      <c r="C501" s="3"/>
      <c r="D501" s="3"/>
      <c r="E501" s="3"/>
      <c r="F501" s="3"/>
      <c r="G501" s="3"/>
      <c r="H501" s="3"/>
      <c r="I501" s="3"/>
      <c r="J501" s="3">
        <v>1</v>
      </c>
      <c r="K501" s="3"/>
      <c r="L501" s="3">
        <v>1</v>
      </c>
    </row>
    <row r="502" spans="1:12" hidden="1">
      <c r="A502" s="2" t="s">
        <v>1012</v>
      </c>
      <c r="B502" s="3"/>
      <c r="C502" s="3"/>
      <c r="D502" s="3"/>
      <c r="E502" s="3"/>
      <c r="F502" s="3"/>
      <c r="G502" s="3"/>
      <c r="H502" s="3"/>
      <c r="I502" s="3"/>
      <c r="J502" s="3">
        <v>1</v>
      </c>
      <c r="K502" s="3"/>
      <c r="L502" s="3">
        <v>1</v>
      </c>
    </row>
    <row r="503" spans="1:12" hidden="1">
      <c r="A503" s="2" t="s">
        <v>1014</v>
      </c>
      <c r="B503" s="3"/>
      <c r="C503" s="3"/>
      <c r="D503" s="3"/>
      <c r="E503" s="3"/>
      <c r="F503" s="3"/>
      <c r="G503" s="3"/>
      <c r="H503" s="3"/>
      <c r="I503" s="3"/>
      <c r="J503" s="3">
        <v>1</v>
      </c>
      <c r="K503" s="3"/>
      <c r="L503" s="3">
        <v>1</v>
      </c>
    </row>
    <row r="504" spans="1:12" hidden="1">
      <c r="A504" s="2" t="s">
        <v>1016</v>
      </c>
      <c r="B504" s="3"/>
      <c r="C504" s="3"/>
      <c r="D504" s="3"/>
      <c r="E504" s="3"/>
      <c r="F504" s="3"/>
      <c r="G504" s="3"/>
      <c r="H504" s="3"/>
      <c r="I504" s="3"/>
      <c r="J504" s="3">
        <v>1</v>
      </c>
      <c r="K504" s="3"/>
      <c r="L504" s="3">
        <v>1</v>
      </c>
    </row>
    <row r="505" spans="1:12" hidden="1">
      <c r="A505" s="2" t="s">
        <v>1018</v>
      </c>
      <c r="B505" s="3"/>
      <c r="C505" s="3"/>
      <c r="D505" s="3"/>
      <c r="E505" s="3"/>
      <c r="F505" s="3"/>
      <c r="G505" s="3"/>
      <c r="H505" s="3"/>
      <c r="I505" s="3"/>
      <c r="J505" s="3">
        <v>1</v>
      </c>
      <c r="K505" s="3"/>
      <c r="L505" s="3">
        <v>1</v>
      </c>
    </row>
    <row r="506" spans="1:12" hidden="1">
      <c r="A506" s="2" t="s">
        <v>1020</v>
      </c>
      <c r="B506" s="3"/>
      <c r="C506" s="3"/>
      <c r="D506" s="3"/>
      <c r="E506" s="3"/>
      <c r="F506" s="3"/>
      <c r="G506" s="3"/>
      <c r="H506" s="3"/>
      <c r="I506" s="3"/>
      <c r="J506" s="3">
        <v>1</v>
      </c>
      <c r="K506" s="3"/>
      <c r="L506" s="3">
        <v>1</v>
      </c>
    </row>
    <row r="507" spans="1:12" hidden="1">
      <c r="A507" s="2" t="s">
        <v>1022</v>
      </c>
      <c r="B507" s="3"/>
      <c r="C507" s="3"/>
      <c r="D507" s="3"/>
      <c r="E507" s="3"/>
      <c r="F507" s="3"/>
      <c r="G507" s="3"/>
      <c r="H507" s="3"/>
      <c r="I507" s="3"/>
      <c r="J507" s="3">
        <v>1</v>
      </c>
      <c r="K507" s="3"/>
      <c r="L507" s="3">
        <v>1</v>
      </c>
    </row>
    <row r="508" spans="1:12" hidden="1">
      <c r="A508" s="2" t="s">
        <v>1024</v>
      </c>
      <c r="B508" s="3"/>
      <c r="C508" s="3"/>
      <c r="D508" s="3"/>
      <c r="E508" s="3"/>
      <c r="F508" s="3"/>
      <c r="G508" s="3"/>
      <c r="H508" s="3"/>
      <c r="I508" s="3"/>
      <c r="J508" s="3">
        <v>1</v>
      </c>
      <c r="K508" s="3"/>
      <c r="L508" s="3">
        <v>1</v>
      </c>
    </row>
    <row r="509" spans="1:12">
      <c r="A509" s="2" t="s">
        <v>1026</v>
      </c>
      <c r="B509" s="3"/>
      <c r="C509" s="3"/>
      <c r="D509" s="3"/>
      <c r="E509" s="3"/>
      <c r="F509" s="3"/>
      <c r="G509" s="3"/>
      <c r="H509" s="3"/>
      <c r="I509" s="3">
        <v>1</v>
      </c>
      <c r="J509" s="3">
        <v>1</v>
      </c>
      <c r="K509" s="3">
        <v>1</v>
      </c>
      <c r="L509" s="3">
        <v>3</v>
      </c>
    </row>
    <row r="510" spans="1:12" hidden="1">
      <c r="A510" s="2" t="s">
        <v>1028</v>
      </c>
      <c r="B510" s="3"/>
      <c r="C510" s="3"/>
      <c r="D510" s="3"/>
      <c r="E510" s="3"/>
      <c r="F510" s="3"/>
      <c r="G510" s="3"/>
      <c r="H510" s="3"/>
      <c r="I510" s="3"/>
      <c r="J510" s="3">
        <v>1</v>
      </c>
      <c r="K510" s="3"/>
      <c r="L510" s="3">
        <v>1</v>
      </c>
    </row>
    <row r="511" spans="1:12" hidden="1">
      <c r="A511" s="2" t="s">
        <v>1030</v>
      </c>
      <c r="B511" s="3"/>
      <c r="C511" s="3"/>
      <c r="D511" s="3"/>
      <c r="E511" s="3"/>
      <c r="F511" s="3"/>
      <c r="G511" s="3"/>
      <c r="H511" s="3"/>
      <c r="I511" s="3"/>
      <c r="J511" s="3">
        <v>1</v>
      </c>
      <c r="K511" s="3"/>
      <c r="L511" s="3">
        <v>1</v>
      </c>
    </row>
    <row r="512" spans="1:12" hidden="1">
      <c r="A512" s="2" t="s">
        <v>1032</v>
      </c>
      <c r="B512" s="3"/>
      <c r="C512" s="3"/>
      <c r="D512" s="3"/>
      <c r="E512" s="3"/>
      <c r="F512" s="3"/>
      <c r="G512" s="3"/>
      <c r="H512" s="3"/>
      <c r="I512" s="3"/>
      <c r="J512" s="3">
        <v>1</v>
      </c>
      <c r="K512" s="3"/>
      <c r="L512" s="3">
        <v>1</v>
      </c>
    </row>
    <row r="513" spans="1:12" hidden="1">
      <c r="A513" s="2" t="s">
        <v>1034</v>
      </c>
      <c r="B513" s="3"/>
      <c r="C513" s="3"/>
      <c r="D513" s="3"/>
      <c r="E513" s="3"/>
      <c r="F513" s="3"/>
      <c r="G513" s="3"/>
      <c r="H513" s="3"/>
      <c r="I513" s="3"/>
      <c r="J513" s="3">
        <v>1</v>
      </c>
      <c r="K513" s="3"/>
      <c r="L513" s="3">
        <v>1</v>
      </c>
    </row>
    <row r="514" spans="1:12" hidden="1">
      <c r="A514" s="2" t="s">
        <v>1036</v>
      </c>
      <c r="B514" s="3"/>
      <c r="C514" s="3"/>
      <c r="D514" s="3"/>
      <c r="E514" s="3"/>
      <c r="F514" s="3"/>
      <c r="G514" s="3"/>
      <c r="H514" s="3"/>
      <c r="I514" s="3"/>
      <c r="J514" s="3">
        <v>1</v>
      </c>
      <c r="K514" s="3"/>
      <c r="L514" s="3">
        <v>1</v>
      </c>
    </row>
    <row r="515" spans="1:12" hidden="1">
      <c r="A515" s="2" t="s">
        <v>1038</v>
      </c>
      <c r="B515" s="3"/>
      <c r="C515" s="3"/>
      <c r="D515" s="3"/>
      <c r="E515" s="3"/>
      <c r="F515" s="3"/>
      <c r="G515" s="3"/>
      <c r="H515" s="3"/>
      <c r="I515" s="3"/>
      <c r="J515" s="3">
        <v>1</v>
      </c>
      <c r="K515" s="3"/>
      <c r="L515" s="3">
        <v>1</v>
      </c>
    </row>
    <row r="516" spans="1:12" hidden="1">
      <c r="A516" s="2" t="s">
        <v>1040</v>
      </c>
      <c r="B516" s="3"/>
      <c r="C516" s="3"/>
      <c r="D516" s="3"/>
      <c r="E516" s="3"/>
      <c r="F516" s="3"/>
      <c r="G516" s="3"/>
      <c r="H516" s="3"/>
      <c r="I516" s="3"/>
      <c r="J516" s="3">
        <v>1</v>
      </c>
      <c r="K516" s="3"/>
      <c r="L516" s="3">
        <v>1</v>
      </c>
    </row>
    <row r="517" spans="1:12" hidden="1">
      <c r="A517" s="2" t="s">
        <v>1042</v>
      </c>
      <c r="B517" s="3"/>
      <c r="C517" s="3"/>
      <c r="D517" s="3"/>
      <c r="E517" s="3"/>
      <c r="F517" s="3"/>
      <c r="G517" s="3"/>
      <c r="H517" s="3"/>
      <c r="I517" s="3"/>
      <c r="J517" s="3">
        <v>1</v>
      </c>
      <c r="K517" s="3"/>
      <c r="L517" s="3">
        <v>1</v>
      </c>
    </row>
    <row r="518" spans="1:12" hidden="1">
      <c r="A518" s="2" t="s">
        <v>1044</v>
      </c>
      <c r="B518" s="3"/>
      <c r="C518" s="3"/>
      <c r="D518" s="3"/>
      <c r="E518" s="3"/>
      <c r="F518" s="3"/>
      <c r="G518" s="3"/>
      <c r="H518" s="3"/>
      <c r="I518" s="3"/>
      <c r="J518" s="3">
        <v>1</v>
      </c>
      <c r="K518" s="3"/>
      <c r="L518" s="3">
        <v>1</v>
      </c>
    </row>
    <row r="519" spans="1:12" hidden="1">
      <c r="A519" s="2" t="s">
        <v>1046</v>
      </c>
      <c r="B519" s="3"/>
      <c r="C519" s="3"/>
      <c r="D519" s="3"/>
      <c r="E519" s="3"/>
      <c r="F519" s="3"/>
      <c r="G519" s="3"/>
      <c r="H519" s="3"/>
      <c r="I519" s="3"/>
      <c r="J519" s="3">
        <v>1</v>
      </c>
      <c r="K519" s="3"/>
      <c r="L519" s="3">
        <v>1</v>
      </c>
    </row>
    <row r="520" spans="1:12">
      <c r="A520" s="2" t="s">
        <v>1048</v>
      </c>
      <c r="B520" s="3"/>
      <c r="C520" s="3"/>
      <c r="D520" s="3"/>
      <c r="E520" s="3"/>
      <c r="F520" s="3"/>
      <c r="G520" s="3"/>
      <c r="H520" s="3"/>
      <c r="I520" s="3">
        <v>1</v>
      </c>
      <c r="J520" s="3">
        <v>1</v>
      </c>
      <c r="K520" s="3">
        <v>1</v>
      </c>
      <c r="L520" s="3">
        <v>3</v>
      </c>
    </row>
    <row r="521" spans="1:12" hidden="1">
      <c r="A521" s="2" t="s">
        <v>1050</v>
      </c>
      <c r="B521" s="3"/>
      <c r="C521" s="3"/>
      <c r="D521" s="3"/>
      <c r="E521" s="3"/>
      <c r="F521" s="3"/>
      <c r="G521" s="3"/>
      <c r="H521" s="3"/>
      <c r="I521" s="3"/>
      <c r="J521" s="3">
        <v>1</v>
      </c>
      <c r="K521" s="3"/>
      <c r="L521" s="3">
        <v>1</v>
      </c>
    </row>
    <row r="522" spans="1:12" hidden="1">
      <c r="A522" s="2" t="s">
        <v>1052</v>
      </c>
      <c r="B522" s="3">
        <v>1</v>
      </c>
      <c r="C522" s="3"/>
      <c r="D522" s="3"/>
      <c r="E522" s="3"/>
      <c r="F522" s="3"/>
      <c r="G522" s="3"/>
      <c r="H522" s="3"/>
      <c r="I522" s="3">
        <v>1</v>
      </c>
      <c r="J522" s="3">
        <v>1</v>
      </c>
      <c r="K522" s="3">
        <v>1</v>
      </c>
      <c r="L522" s="3">
        <v>4</v>
      </c>
    </row>
    <row r="523" spans="1:12" hidden="1">
      <c r="A523" s="2" t="s">
        <v>1054</v>
      </c>
      <c r="B523" s="3"/>
      <c r="C523" s="3"/>
      <c r="D523" s="3"/>
      <c r="E523" s="3"/>
      <c r="F523" s="3"/>
      <c r="G523" s="3"/>
      <c r="H523" s="3"/>
      <c r="I523" s="3"/>
      <c r="J523" s="3">
        <v>1</v>
      </c>
      <c r="K523" s="3"/>
      <c r="L523" s="3">
        <v>1</v>
      </c>
    </row>
    <row r="524" spans="1:12" hidden="1">
      <c r="A524" s="2" t="s">
        <v>1056</v>
      </c>
      <c r="B524" s="3"/>
      <c r="C524" s="3"/>
      <c r="D524" s="3"/>
      <c r="E524" s="3"/>
      <c r="F524" s="3"/>
      <c r="G524" s="3"/>
      <c r="H524" s="3"/>
      <c r="I524" s="3"/>
      <c r="J524" s="3">
        <v>1</v>
      </c>
      <c r="K524" s="3"/>
      <c r="L524" s="3">
        <v>1</v>
      </c>
    </row>
    <row r="525" spans="1:12" hidden="1">
      <c r="A525" s="2" t="s">
        <v>1058</v>
      </c>
      <c r="B525" s="3"/>
      <c r="C525" s="3"/>
      <c r="D525" s="3"/>
      <c r="E525" s="3"/>
      <c r="F525" s="3"/>
      <c r="G525" s="3"/>
      <c r="H525" s="3"/>
      <c r="I525" s="3"/>
      <c r="J525" s="3">
        <v>1</v>
      </c>
      <c r="K525" s="3"/>
      <c r="L525" s="3">
        <v>1</v>
      </c>
    </row>
    <row r="526" spans="1:12" hidden="1">
      <c r="A526" s="2" t="s">
        <v>1060</v>
      </c>
      <c r="B526" s="3"/>
      <c r="C526" s="3"/>
      <c r="D526" s="3"/>
      <c r="E526" s="3"/>
      <c r="F526" s="3"/>
      <c r="G526" s="3"/>
      <c r="H526" s="3"/>
      <c r="I526" s="3"/>
      <c r="J526" s="3">
        <v>1</v>
      </c>
      <c r="K526" s="3"/>
      <c r="L526" s="3">
        <v>1</v>
      </c>
    </row>
    <row r="527" spans="1:12" hidden="1">
      <c r="A527" s="2" t="s">
        <v>1062</v>
      </c>
      <c r="B527" s="3"/>
      <c r="C527" s="3"/>
      <c r="D527" s="3"/>
      <c r="E527" s="3"/>
      <c r="F527" s="3"/>
      <c r="G527" s="3"/>
      <c r="H527" s="3"/>
      <c r="I527" s="3"/>
      <c r="J527" s="3">
        <v>1</v>
      </c>
      <c r="K527" s="3"/>
      <c r="L527" s="3">
        <v>1</v>
      </c>
    </row>
    <row r="528" spans="1:12" hidden="1">
      <c r="A528" s="2" t="s">
        <v>1064</v>
      </c>
      <c r="B528" s="3"/>
      <c r="C528" s="3"/>
      <c r="D528" s="3"/>
      <c r="E528" s="3"/>
      <c r="F528" s="3"/>
      <c r="G528" s="3"/>
      <c r="H528" s="3"/>
      <c r="I528" s="3"/>
      <c r="J528" s="3">
        <v>1</v>
      </c>
      <c r="K528" s="3"/>
      <c r="L528" s="3">
        <v>1</v>
      </c>
    </row>
    <row r="529" spans="1:12" hidden="1">
      <c r="A529" s="2" t="s">
        <v>1066</v>
      </c>
      <c r="B529" s="3"/>
      <c r="C529" s="3"/>
      <c r="D529" s="3"/>
      <c r="E529" s="3"/>
      <c r="F529" s="3"/>
      <c r="G529" s="3"/>
      <c r="H529" s="3"/>
      <c r="I529" s="3"/>
      <c r="J529" s="3">
        <v>1</v>
      </c>
      <c r="K529" s="3"/>
      <c r="L529" s="3">
        <v>1</v>
      </c>
    </row>
    <row r="530" spans="1:12" hidden="1">
      <c r="A530" s="2" t="s">
        <v>1068</v>
      </c>
      <c r="B530" s="3"/>
      <c r="C530" s="3"/>
      <c r="D530" s="3"/>
      <c r="E530" s="3"/>
      <c r="F530" s="3"/>
      <c r="G530" s="3"/>
      <c r="H530" s="3"/>
      <c r="I530" s="3"/>
      <c r="J530" s="3">
        <v>1</v>
      </c>
      <c r="K530" s="3"/>
      <c r="L530" s="3">
        <v>1</v>
      </c>
    </row>
    <row r="531" spans="1:12" hidden="1">
      <c r="A531" s="2" t="s">
        <v>1070</v>
      </c>
      <c r="B531" s="3"/>
      <c r="C531" s="3"/>
      <c r="D531" s="3"/>
      <c r="E531" s="3"/>
      <c r="F531" s="3"/>
      <c r="G531" s="3"/>
      <c r="H531" s="3"/>
      <c r="I531" s="3"/>
      <c r="J531" s="3">
        <v>1</v>
      </c>
      <c r="K531" s="3"/>
      <c r="L531" s="3">
        <v>1</v>
      </c>
    </row>
    <row r="532" spans="1:12" hidden="1">
      <c r="A532" s="2" t="s">
        <v>1072</v>
      </c>
      <c r="B532" s="3"/>
      <c r="C532" s="3"/>
      <c r="D532" s="3"/>
      <c r="E532" s="3"/>
      <c r="F532" s="3"/>
      <c r="G532" s="3"/>
      <c r="H532" s="3"/>
      <c r="I532" s="3"/>
      <c r="J532" s="3">
        <v>1</v>
      </c>
      <c r="K532" s="3"/>
      <c r="L532" s="3">
        <v>1</v>
      </c>
    </row>
    <row r="533" spans="1:12" hidden="1">
      <c r="A533" s="2" t="s">
        <v>1074</v>
      </c>
      <c r="B533" s="3"/>
      <c r="C533" s="3"/>
      <c r="D533" s="3"/>
      <c r="E533" s="3"/>
      <c r="F533" s="3"/>
      <c r="G533" s="3"/>
      <c r="H533" s="3"/>
      <c r="I533" s="3"/>
      <c r="J533" s="3">
        <v>1</v>
      </c>
      <c r="K533" s="3"/>
      <c r="L533" s="3">
        <v>1</v>
      </c>
    </row>
    <row r="534" spans="1:12" hidden="1">
      <c r="A534" s="2" t="s">
        <v>1076</v>
      </c>
      <c r="B534" s="3"/>
      <c r="C534" s="3"/>
      <c r="D534" s="3"/>
      <c r="E534" s="3"/>
      <c r="F534" s="3"/>
      <c r="G534" s="3"/>
      <c r="H534" s="3"/>
      <c r="I534" s="3"/>
      <c r="J534" s="3">
        <v>1</v>
      </c>
      <c r="K534" s="3"/>
      <c r="L534" s="3">
        <v>1</v>
      </c>
    </row>
    <row r="535" spans="1:12" hidden="1">
      <c r="A535" s="2" t="s">
        <v>1078</v>
      </c>
      <c r="B535" s="3">
        <v>1</v>
      </c>
      <c r="C535" s="3"/>
      <c r="D535" s="3"/>
      <c r="E535" s="3"/>
      <c r="F535" s="3"/>
      <c r="G535" s="3"/>
      <c r="H535" s="3"/>
      <c r="I535" s="3">
        <v>1</v>
      </c>
      <c r="J535" s="3">
        <v>1</v>
      </c>
      <c r="K535" s="3">
        <v>1</v>
      </c>
      <c r="L535" s="3">
        <v>4</v>
      </c>
    </row>
    <row r="536" spans="1:12" hidden="1">
      <c r="A536" s="2" t="s">
        <v>1080</v>
      </c>
      <c r="B536" s="3">
        <v>1</v>
      </c>
      <c r="C536" s="3"/>
      <c r="D536" s="3"/>
      <c r="E536" s="3"/>
      <c r="F536" s="3"/>
      <c r="G536" s="3"/>
      <c r="H536" s="3"/>
      <c r="I536" s="3">
        <v>1</v>
      </c>
      <c r="J536" s="3">
        <v>1</v>
      </c>
      <c r="K536" s="3"/>
      <c r="L536" s="3">
        <v>3</v>
      </c>
    </row>
    <row r="537" spans="1:12" hidden="1">
      <c r="A537" s="2" t="s">
        <v>1082</v>
      </c>
      <c r="B537" s="3"/>
      <c r="C537" s="3"/>
      <c r="D537" s="3"/>
      <c r="E537" s="3"/>
      <c r="F537" s="3"/>
      <c r="G537" s="3"/>
      <c r="H537" s="3"/>
      <c r="I537" s="3"/>
      <c r="J537" s="3">
        <v>1</v>
      </c>
      <c r="K537" s="3"/>
      <c r="L537" s="3">
        <v>1</v>
      </c>
    </row>
    <row r="538" spans="1:12" hidden="1">
      <c r="A538" s="2" t="s">
        <v>1084</v>
      </c>
      <c r="B538" s="3"/>
      <c r="C538" s="3"/>
      <c r="D538" s="3"/>
      <c r="E538" s="3"/>
      <c r="F538" s="3"/>
      <c r="G538" s="3"/>
      <c r="H538" s="3"/>
      <c r="I538" s="3"/>
      <c r="J538" s="3">
        <v>1</v>
      </c>
      <c r="K538" s="3"/>
      <c r="L538" s="3">
        <v>1</v>
      </c>
    </row>
    <row r="539" spans="1:12" hidden="1">
      <c r="A539" s="2" t="s">
        <v>1086</v>
      </c>
      <c r="B539" s="3"/>
      <c r="C539" s="3"/>
      <c r="D539" s="3"/>
      <c r="E539" s="3"/>
      <c r="F539" s="3"/>
      <c r="G539" s="3"/>
      <c r="H539" s="3"/>
      <c r="I539" s="3"/>
      <c r="J539" s="3">
        <v>1</v>
      </c>
      <c r="K539" s="3"/>
      <c r="L539" s="3">
        <v>1</v>
      </c>
    </row>
    <row r="540" spans="1:12" hidden="1">
      <c r="A540" s="2" t="s">
        <v>1088</v>
      </c>
      <c r="B540" s="3"/>
      <c r="C540" s="3"/>
      <c r="D540" s="3"/>
      <c r="E540" s="3"/>
      <c r="F540" s="3"/>
      <c r="G540" s="3"/>
      <c r="H540" s="3"/>
      <c r="I540" s="3"/>
      <c r="J540" s="3">
        <v>1</v>
      </c>
      <c r="K540" s="3"/>
      <c r="L540" s="3">
        <v>1</v>
      </c>
    </row>
    <row r="541" spans="1:12" hidden="1">
      <c r="A541" s="2" t="s">
        <v>1090</v>
      </c>
      <c r="B541" s="3"/>
      <c r="C541" s="3"/>
      <c r="D541" s="3"/>
      <c r="E541" s="3"/>
      <c r="F541" s="3"/>
      <c r="G541" s="3"/>
      <c r="H541" s="3"/>
      <c r="I541" s="3"/>
      <c r="J541" s="3">
        <v>1</v>
      </c>
      <c r="K541" s="3"/>
      <c r="L541" s="3">
        <v>1</v>
      </c>
    </row>
    <row r="542" spans="1:12" hidden="1">
      <c r="A542" s="2" t="s">
        <v>1092</v>
      </c>
      <c r="B542" s="3"/>
      <c r="C542" s="3"/>
      <c r="D542" s="3"/>
      <c r="E542" s="3"/>
      <c r="F542" s="3"/>
      <c r="G542" s="3"/>
      <c r="H542" s="3"/>
      <c r="I542" s="3"/>
      <c r="J542" s="3">
        <v>1</v>
      </c>
      <c r="K542" s="3"/>
      <c r="L542" s="3">
        <v>1</v>
      </c>
    </row>
    <row r="543" spans="1:12" hidden="1">
      <c r="A543" s="2" t="s">
        <v>1094</v>
      </c>
      <c r="B543" s="3"/>
      <c r="C543" s="3"/>
      <c r="D543" s="3"/>
      <c r="E543" s="3"/>
      <c r="F543" s="3"/>
      <c r="G543" s="3"/>
      <c r="H543" s="3"/>
      <c r="I543" s="3"/>
      <c r="J543" s="3">
        <v>1</v>
      </c>
      <c r="K543" s="3"/>
      <c r="L543" s="3">
        <v>1</v>
      </c>
    </row>
    <row r="544" spans="1:12" hidden="1">
      <c r="A544" s="2" t="s">
        <v>1096</v>
      </c>
      <c r="B544" s="3"/>
      <c r="C544" s="3"/>
      <c r="D544" s="3"/>
      <c r="E544" s="3"/>
      <c r="F544" s="3"/>
      <c r="G544" s="3"/>
      <c r="H544" s="3"/>
      <c r="I544" s="3"/>
      <c r="J544" s="3">
        <v>1</v>
      </c>
      <c r="K544" s="3"/>
      <c r="L544" s="3">
        <v>1</v>
      </c>
    </row>
    <row r="545" spans="1:12" hidden="1">
      <c r="A545" s="2" t="s">
        <v>1098</v>
      </c>
      <c r="B545" s="3"/>
      <c r="C545" s="3"/>
      <c r="D545" s="3"/>
      <c r="E545" s="3"/>
      <c r="F545" s="3"/>
      <c r="G545" s="3"/>
      <c r="H545" s="3"/>
      <c r="I545" s="3"/>
      <c r="J545" s="3">
        <v>1</v>
      </c>
      <c r="K545" s="3"/>
      <c r="L545" s="3">
        <v>1</v>
      </c>
    </row>
    <row r="546" spans="1:12" hidden="1">
      <c r="A546" s="2" t="s">
        <v>1100</v>
      </c>
      <c r="B546" s="3"/>
      <c r="C546" s="3"/>
      <c r="D546" s="3"/>
      <c r="E546" s="3"/>
      <c r="F546" s="3"/>
      <c r="G546" s="3"/>
      <c r="H546" s="3"/>
      <c r="I546" s="3"/>
      <c r="J546" s="3">
        <v>1</v>
      </c>
      <c r="K546" s="3"/>
      <c r="L546" s="3">
        <v>1</v>
      </c>
    </row>
    <row r="547" spans="1:12" hidden="1">
      <c r="A547" s="2" t="s">
        <v>1102</v>
      </c>
      <c r="B547" s="3"/>
      <c r="C547" s="3"/>
      <c r="D547" s="3"/>
      <c r="E547" s="3"/>
      <c r="F547" s="3"/>
      <c r="G547" s="3"/>
      <c r="H547" s="3"/>
      <c r="I547" s="3"/>
      <c r="J547" s="3">
        <v>1</v>
      </c>
      <c r="K547" s="3"/>
      <c r="L547" s="3">
        <v>1</v>
      </c>
    </row>
    <row r="548" spans="1:12" hidden="1">
      <c r="A548" s="2" t="s">
        <v>1104</v>
      </c>
      <c r="B548" s="3"/>
      <c r="C548" s="3"/>
      <c r="D548" s="3"/>
      <c r="E548" s="3"/>
      <c r="F548" s="3"/>
      <c r="G548" s="3"/>
      <c r="H548" s="3"/>
      <c r="I548" s="3"/>
      <c r="J548" s="3">
        <v>1</v>
      </c>
      <c r="K548" s="3"/>
      <c r="L548" s="3">
        <v>1</v>
      </c>
    </row>
    <row r="549" spans="1:12" hidden="1">
      <c r="A549" s="2" t="s">
        <v>1106</v>
      </c>
      <c r="B549" s="3"/>
      <c r="C549" s="3"/>
      <c r="D549" s="3"/>
      <c r="E549" s="3"/>
      <c r="F549" s="3"/>
      <c r="G549" s="3"/>
      <c r="H549" s="3"/>
      <c r="I549" s="3"/>
      <c r="J549" s="3">
        <v>1</v>
      </c>
      <c r="K549" s="3"/>
      <c r="L549" s="3">
        <v>1</v>
      </c>
    </row>
    <row r="550" spans="1:12" hidden="1">
      <c r="A550" s="2" t="s">
        <v>1108</v>
      </c>
      <c r="B550" s="3"/>
      <c r="C550" s="3"/>
      <c r="D550" s="3"/>
      <c r="E550" s="3"/>
      <c r="F550" s="3"/>
      <c r="G550" s="3"/>
      <c r="H550" s="3"/>
      <c r="I550" s="3"/>
      <c r="J550" s="3">
        <v>1</v>
      </c>
      <c r="K550" s="3"/>
      <c r="L550" s="3">
        <v>1</v>
      </c>
    </row>
    <row r="551" spans="1:12" hidden="1">
      <c r="A551" s="2" t="s">
        <v>1110</v>
      </c>
      <c r="B551" s="3"/>
      <c r="C551" s="3"/>
      <c r="D551" s="3"/>
      <c r="E551" s="3"/>
      <c r="F551" s="3"/>
      <c r="G551" s="3"/>
      <c r="H551" s="3"/>
      <c r="I551" s="3"/>
      <c r="J551" s="3">
        <v>1</v>
      </c>
      <c r="K551" s="3"/>
      <c r="L551" s="3">
        <v>1</v>
      </c>
    </row>
    <row r="552" spans="1:12" hidden="1">
      <c r="A552" s="2" t="s">
        <v>1112</v>
      </c>
      <c r="B552" s="3"/>
      <c r="C552" s="3"/>
      <c r="D552" s="3"/>
      <c r="E552" s="3"/>
      <c r="F552" s="3"/>
      <c r="G552" s="3"/>
      <c r="H552" s="3"/>
      <c r="I552" s="3"/>
      <c r="J552" s="3">
        <v>1</v>
      </c>
      <c r="K552" s="3"/>
      <c r="L552" s="3">
        <v>1</v>
      </c>
    </row>
    <row r="553" spans="1:12" hidden="1">
      <c r="A553" s="2" t="s">
        <v>1114</v>
      </c>
      <c r="B553" s="3"/>
      <c r="C553" s="3"/>
      <c r="D553" s="3"/>
      <c r="E553" s="3"/>
      <c r="F553" s="3"/>
      <c r="G553" s="3"/>
      <c r="H553" s="3"/>
      <c r="I553" s="3"/>
      <c r="J553" s="3">
        <v>1</v>
      </c>
      <c r="K553" s="3"/>
      <c r="L553" s="3">
        <v>1</v>
      </c>
    </row>
    <row r="554" spans="1:12" hidden="1">
      <c r="A554" s="2" t="s">
        <v>1116</v>
      </c>
      <c r="B554" s="3"/>
      <c r="C554" s="3"/>
      <c r="D554" s="3"/>
      <c r="E554" s="3"/>
      <c r="F554" s="3"/>
      <c r="G554" s="3"/>
      <c r="H554" s="3"/>
      <c r="I554" s="3"/>
      <c r="J554" s="3">
        <v>1</v>
      </c>
      <c r="K554" s="3"/>
      <c r="L554" s="3">
        <v>1</v>
      </c>
    </row>
    <row r="555" spans="1:12" hidden="1">
      <c r="A555" s="2" t="s">
        <v>1118</v>
      </c>
      <c r="B555" s="3"/>
      <c r="C555" s="3"/>
      <c r="D555" s="3"/>
      <c r="E555" s="3"/>
      <c r="F555" s="3"/>
      <c r="G555" s="3"/>
      <c r="H555" s="3"/>
      <c r="I555" s="3"/>
      <c r="J555" s="3">
        <v>1</v>
      </c>
      <c r="K555" s="3"/>
      <c r="L555" s="3">
        <v>1</v>
      </c>
    </row>
    <row r="556" spans="1:12" hidden="1">
      <c r="A556" s="2" t="s">
        <v>1120</v>
      </c>
      <c r="B556" s="3"/>
      <c r="C556" s="3"/>
      <c r="D556" s="3"/>
      <c r="E556" s="3"/>
      <c r="F556" s="3"/>
      <c r="G556" s="3"/>
      <c r="H556" s="3"/>
      <c r="I556" s="3"/>
      <c r="J556" s="3">
        <v>1</v>
      </c>
      <c r="K556" s="3"/>
      <c r="L556" s="3">
        <v>1</v>
      </c>
    </row>
    <row r="557" spans="1:12" hidden="1">
      <c r="A557" s="2" t="s">
        <v>1122</v>
      </c>
      <c r="B557" s="3"/>
      <c r="C557" s="3"/>
      <c r="D557" s="3"/>
      <c r="E557" s="3"/>
      <c r="F557" s="3"/>
      <c r="G557" s="3"/>
      <c r="H557" s="3"/>
      <c r="I557" s="3"/>
      <c r="J557" s="3">
        <v>1</v>
      </c>
      <c r="K557" s="3"/>
      <c r="L557" s="3">
        <v>1</v>
      </c>
    </row>
    <row r="558" spans="1:12" hidden="1">
      <c r="A558" s="2" t="s">
        <v>1124</v>
      </c>
      <c r="B558" s="3"/>
      <c r="C558" s="3"/>
      <c r="D558" s="3"/>
      <c r="E558" s="3"/>
      <c r="F558" s="3"/>
      <c r="G558" s="3"/>
      <c r="H558" s="3"/>
      <c r="I558" s="3"/>
      <c r="J558" s="3">
        <v>1</v>
      </c>
      <c r="K558" s="3"/>
      <c r="L558" s="3">
        <v>1</v>
      </c>
    </row>
    <row r="559" spans="1:12" hidden="1">
      <c r="A559" s="2" t="s">
        <v>1126</v>
      </c>
      <c r="B559" s="3"/>
      <c r="C559" s="3"/>
      <c r="D559" s="3"/>
      <c r="E559" s="3"/>
      <c r="F559" s="3"/>
      <c r="G559" s="3"/>
      <c r="H559" s="3"/>
      <c r="I559" s="3"/>
      <c r="J559" s="3">
        <v>1</v>
      </c>
      <c r="K559" s="3"/>
      <c r="L559" s="3">
        <v>1</v>
      </c>
    </row>
    <row r="560" spans="1:12" hidden="1">
      <c r="A560" s="2" t="s">
        <v>1128</v>
      </c>
      <c r="B560" s="3"/>
      <c r="C560" s="3"/>
      <c r="D560" s="3"/>
      <c r="E560" s="3"/>
      <c r="F560" s="3"/>
      <c r="G560" s="3"/>
      <c r="H560" s="3"/>
      <c r="I560" s="3"/>
      <c r="J560" s="3">
        <v>1</v>
      </c>
      <c r="K560" s="3"/>
      <c r="L560" s="3">
        <v>1</v>
      </c>
    </row>
    <row r="561" spans="1:12" hidden="1">
      <c r="A561" s="2" t="s">
        <v>1130</v>
      </c>
      <c r="B561" s="3"/>
      <c r="C561" s="3"/>
      <c r="D561" s="3"/>
      <c r="E561" s="3"/>
      <c r="F561" s="3"/>
      <c r="G561" s="3"/>
      <c r="H561" s="3"/>
      <c r="I561" s="3"/>
      <c r="J561" s="3">
        <v>1</v>
      </c>
      <c r="K561" s="3"/>
      <c r="L561" s="3">
        <v>1</v>
      </c>
    </row>
    <row r="562" spans="1:12" hidden="1">
      <c r="A562" s="2" t="s">
        <v>1132</v>
      </c>
      <c r="B562" s="3"/>
      <c r="C562" s="3"/>
      <c r="D562" s="3"/>
      <c r="E562" s="3"/>
      <c r="F562" s="3"/>
      <c r="G562" s="3"/>
      <c r="H562" s="3"/>
      <c r="I562" s="3"/>
      <c r="J562" s="3">
        <v>1</v>
      </c>
      <c r="K562" s="3"/>
      <c r="L562" s="3">
        <v>1</v>
      </c>
    </row>
    <row r="563" spans="1:12" hidden="1">
      <c r="A563" s="2" t="s">
        <v>1134</v>
      </c>
      <c r="B563" s="3"/>
      <c r="C563" s="3"/>
      <c r="D563" s="3"/>
      <c r="E563" s="3"/>
      <c r="F563" s="3"/>
      <c r="G563" s="3"/>
      <c r="H563" s="3"/>
      <c r="I563" s="3"/>
      <c r="J563" s="3">
        <v>1</v>
      </c>
      <c r="K563" s="3"/>
      <c r="L563" s="3">
        <v>1</v>
      </c>
    </row>
    <row r="564" spans="1:12" hidden="1">
      <c r="A564" s="2" t="s">
        <v>1136</v>
      </c>
      <c r="B564" s="3"/>
      <c r="C564" s="3"/>
      <c r="D564" s="3"/>
      <c r="E564" s="3"/>
      <c r="F564" s="3"/>
      <c r="G564" s="3"/>
      <c r="H564" s="3"/>
      <c r="I564" s="3"/>
      <c r="J564" s="3">
        <v>1</v>
      </c>
      <c r="K564" s="3"/>
      <c r="L564" s="3">
        <v>1</v>
      </c>
    </row>
    <row r="565" spans="1:12" hidden="1">
      <c r="A565" s="2" t="s">
        <v>1138</v>
      </c>
      <c r="B565" s="3"/>
      <c r="C565" s="3"/>
      <c r="D565" s="3"/>
      <c r="E565" s="3"/>
      <c r="F565" s="3"/>
      <c r="G565" s="3"/>
      <c r="H565" s="3"/>
      <c r="I565" s="3"/>
      <c r="J565" s="3">
        <v>1</v>
      </c>
      <c r="K565" s="3"/>
      <c r="L565" s="3">
        <v>1</v>
      </c>
    </row>
    <row r="566" spans="1:12" hidden="1">
      <c r="A566" s="2" t="s">
        <v>1140</v>
      </c>
      <c r="B566" s="3"/>
      <c r="C566" s="3"/>
      <c r="D566" s="3"/>
      <c r="E566" s="3"/>
      <c r="F566" s="3"/>
      <c r="G566" s="3"/>
      <c r="H566" s="3"/>
      <c r="I566" s="3"/>
      <c r="J566" s="3">
        <v>1</v>
      </c>
      <c r="K566" s="3"/>
      <c r="L566" s="3">
        <v>1</v>
      </c>
    </row>
    <row r="567" spans="1:12" hidden="1">
      <c r="A567" s="2" t="s">
        <v>1142</v>
      </c>
      <c r="B567" s="3"/>
      <c r="C567" s="3"/>
      <c r="D567" s="3"/>
      <c r="E567" s="3"/>
      <c r="F567" s="3"/>
      <c r="G567" s="3"/>
      <c r="H567" s="3"/>
      <c r="I567" s="3"/>
      <c r="J567" s="3">
        <v>1</v>
      </c>
      <c r="K567" s="3"/>
      <c r="L567" s="3">
        <v>1</v>
      </c>
    </row>
    <row r="568" spans="1:12" hidden="1">
      <c r="A568" s="2" t="s">
        <v>1144</v>
      </c>
      <c r="B568" s="3"/>
      <c r="C568" s="3"/>
      <c r="D568" s="3"/>
      <c r="E568" s="3"/>
      <c r="F568" s="3"/>
      <c r="G568" s="3"/>
      <c r="H568" s="3"/>
      <c r="I568" s="3"/>
      <c r="J568" s="3">
        <v>1</v>
      </c>
      <c r="K568" s="3"/>
      <c r="L568" s="3">
        <v>1</v>
      </c>
    </row>
    <row r="569" spans="1:12" hidden="1">
      <c r="A569" s="2" t="s">
        <v>1146</v>
      </c>
      <c r="B569" s="3"/>
      <c r="C569" s="3"/>
      <c r="D569" s="3"/>
      <c r="E569" s="3"/>
      <c r="F569" s="3"/>
      <c r="G569" s="3"/>
      <c r="H569" s="3"/>
      <c r="I569" s="3"/>
      <c r="J569" s="3">
        <v>1</v>
      </c>
      <c r="K569" s="3"/>
      <c r="L569" s="3">
        <v>1</v>
      </c>
    </row>
    <row r="570" spans="1:12" hidden="1">
      <c r="A570" s="2" t="s">
        <v>1148</v>
      </c>
      <c r="B570" s="3"/>
      <c r="C570" s="3"/>
      <c r="D570" s="3"/>
      <c r="E570" s="3"/>
      <c r="F570" s="3"/>
      <c r="G570" s="3"/>
      <c r="H570" s="3"/>
      <c r="I570" s="3"/>
      <c r="J570" s="3">
        <v>1</v>
      </c>
      <c r="K570" s="3"/>
      <c r="L570" s="3">
        <v>1</v>
      </c>
    </row>
    <row r="571" spans="1:12" hidden="1">
      <c r="A571" s="2" t="s">
        <v>1150</v>
      </c>
      <c r="B571" s="3"/>
      <c r="C571" s="3"/>
      <c r="D571" s="3"/>
      <c r="E571" s="3"/>
      <c r="F571" s="3"/>
      <c r="G571" s="3"/>
      <c r="H571" s="3"/>
      <c r="I571" s="3"/>
      <c r="J571" s="3">
        <v>1</v>
      </c>
      <c r="K571" s="3"/>
      <c r="L571" s="3">
        <v>1</v>
      </c>
    </row>
    <row r="572" spans="1:12" hidden="1">
      <c r="A572" s="2" t="s">
        <v>1152</v>
      </c>
      <c r="B572" s="3"/>
      <c r="C572" s="3"/>
      <c r="D572" s="3"/>
      <c r="E572" s="3"/>
      <c r="F572" s="3"/>
      <c r="G572" s="3"/>
      <c r="H572" s="3"/>
      <c r="I572" s="3"/>
      <c r="J572" s="3">
        <v>1</v>
      </c>
      <c r="K572" s="3"/>
      <c r="L572" s="3">
        <v>1</v>
      </c>
    </row>
    <row r="573" spans="1:12" hidden="1">
      <c r="A573" s="2" t="s">
        <v>1154</v>
      </c>
      <c r="B573" s="3"/>
      <c r="C573" s="3"/>
      <c r="D573" s="3"/>
      <c r="E573" s="3"/>
      <c r="F573" s="3"/>
      <c r="G573" s="3"/>
      <c r="H573" s="3"/>
      <c r="I573" s="3"/>
      <c r="J573" s="3">
        <v>1</v>
      </c>
      <c r="K573" s="3"/>
      <c r="L573" s="3">
        <v>1</v>
      </c>
    </row>
    <row r="574" spans="1:12" hidden="1">
      <c r="A574" s="2" t="s">
        <v>1156</v>
      </c>
      <c r="B574" s="3"/>
      <c r="C574" s="3"/>
      <c r="D574" s="3"/>
      <c r="E574" s="3"/>
      <c r="F574" s="3"/>
      <c r="G574" s="3"/>
      <c r="H574" s="3"/>
      <c r="I574" s="3"/>
      <c r="J574" s="3">
        <v>1</v>
      </c>
      <c r="K574" s="3"/>
      <c r="L574" s="3">
        <v>1</v>
      </c>
    </row>
    <row r="575" spans="1:12" hidden="1">
      <c r="A575" s="2" t="s">
        <v>1158</v>
      </c>
      <c r="B575" s="3"/>
      <c r="C575" s="3"/>
      <c r="D575" s="3"/>
      <c r="E575" s="3"/>
      <c r="F575" s="3"/>
      <c r="G575" s="3"/>
      <c r="H575" s="3"/>
      <c r="I575" s="3"/>
      <c r="J575" s="3">
        <v>1</v>
      </c>
      <c r="K575" s="3"/>
      <c r="L575" s="3">
        <v>1</v>
      </c>
    </row>
    <row r="576" spans="1:12" hidden="1">
      <c r="A576" s="2" t="s">
        <v>1160</v>
      </c>
      <c r="B576" s="3"/>
      <c r="C576" s="3"/>
      <c r="D576" s="3"/>
      <c r="E576" s="3"/>
      <c r="F576" s="3"/>
      <c r="G576" s="3"/>
      <c r="H576" s="3"/>
      <c r="I576" s="3"/>
      <c r="J576" s="3">
        <v>1</v>
      </c>
      <c r="K576" s="3"/>
      <c r="L576" s="3">
        <v>1</v>
      </c>
    </row>
    <row r="577" spans="1:12" hidden="1">
      <c r="A577" s="2" t="s">
        <v>1162</v>
      </c>
      <c r="B577" s="3"/>
      <c r="C577" s="3"/>
      <c r="D577" s="3"/>
      <c r="E577" s="3"/>
      <c r="F577" s="3"/>
      <c r="G577" s="3"/>
      <c r="H577" s="3"/>
      <c r="I577" s="3"/>
      <c r="J577" s="3">
        <v>1</v>
      </c>
      <c r="K577" s="3"/>
      <c r="L577" s="3">
        <v>1</v>
      </c>
    </row>
    <row r="578" spans="1:12" hidden="1">
      <c r="A578" s="2" t="s">
        <v>1164</v>
      </c>
      <c r="B578" s="3"/>
      <c r="C578" s="3"/>
      <c r="D578" s="3"/>
      <c r="E578" s="3"/>
      <c r="F578" s="3"/>
      <c r="G578" s="3"/>
      <c r="H578" s="3"/>
      <c r="I578" s="3"/>
      <c r="J578" s="3">
        <v>1</v>
      </c>
      <c r="K578" s="3"/>
      <c r="L578" s="3">
        <v>1</v>
      </c>
    </row>
    <row r="579" spans="1:12" hidden="1">
      <c r="A579" s="2" t="s">
        <v>1166</v>
      </c>
      <c r="B579" s="3"/>
      <c r="C579" s="3"/>
      <c r="D579" s="3"/>
      <c r="E579" s="3"/>
      <c r="F579" s="3"/>
      <c r="G579" s="3"/>
      <c r="H579" s="3"/>
      <c r="I579" s="3"/>
      <c r="J579" s="3">
        <v>1</v>
      </c>
      <c r="K579" s="3"/>
      <c r="L579" s="3">
        <v>1</v>
      </c>
    </row>
    <row r="580" spans="1:12" hidden="1">
      <c r="A580" s="2" t="s">
        <v>1168</v>
      </c>
      <c r="B580" s="3"/>
      <c r="C580" s="3"/>
      <c r="D580" s="3"/>
      <c r="E580" s="3"/>
      <c r="F580" s="3"/>
      <c r="G580" s="3"/>
      <c r="H580" s="3"/>
      <c r="I580" s="3"/>
      <c r="J580" s="3">
        <v>1</v>
      </c>
      <c r="K580" s="3"/>
      <c r="L580" s="3">
        <v>1</v>
      </c>
    </row>
    <row r="581" spans="1:12" hidden="1">
      <c r="A581" s="2" t="s">
        <v>1170</v>
      </c>
      <c r="B581" s="3"/>
      <c r="C581" s="3"/>
      <c r="D581" s="3"/>
      <c r="E581" s="3"/>
      <c r="F581" s="3"/>
      <c r="G581" s="3"/>
      <c r="H581" s="3"/>
      <c r="I581" s="3"/>
      <c r="J581" s="3">
        <v>1</v>
      </c>
      <c r="K581" s="3"/>
      <c r="L581" s="3">
        <v>1</v>
      </c>
    </row>
    <row r="582" spans="1:12" hidden="1">
      <c r="A582" s="2" t="s">
        <v>1172</v>
      </c>
      <c r="B582" s="3"/>
      <c r="C582" s="3"/>
      <c r="D582" s="3"/>
      <c r="E582" s="3"/>
      <c r="F582" s="3"/>
      <c r="G582" s="3"/>
      <c r="H582" s="3"/>
      <c r="I582" s="3"/>
      <c r="J582" s="3">
        <v>1</v>
      </c>
      <c r="K582" s="3"/>
      <c r="L582" s="3">
        <v>1</v>
      </c>
    </row>
    <row r="583" spans="1:12" hidden="1">
      <c r="A583" s="2" t="s">
        <v>1174</v>
      </c>
      <c r="B583" s="3"/>
      <c r="C583" s="3"/>
      <c r="D583" s="3"/>
      <c r="E583" s="3"/>
      <c r="F583" s="3"/>
      <c r="G583" s="3"/>
      <c r="H583" s="3"/>
      <c r="I583" s="3"/>
      <c r="J583" s="3">
        <v>1</v>
      </c>
      <c r="K583" s="3"/>
      <c r="L583" s="3">
        <v>1</v>
      </c>
    </row>
    <row r="584" spans="1:12" hidden="1">
      <c r="A584" s="2" t="s">
        <v>1176</v>
      </c>
      <c r="B584" s="3"/>
      <c r="C584" s="3"/>
      <c r="D584" s="3"/>
      <c r="E584" s="3"/>
      <c r="F584" s="3">
        <v>1</v>
      </c>
      <c r="G584" s="3"/>
      <c r="H584" s="3"/>
      <c r="I584" s="3">
        <v>1</v>
      </c>
      <c r="J584" s="3">
        <v>1</v>
      </c>
      <c r="K584" s="3">
        <v>1</v>
      </c>
      <c r="L584" s="3">
        <v>4</v>
      </c>
    </row>
    <row r="585" spans="1:12" hidden="1">
      <c r="A585" s="2" t="s">
        <v>1178</v>
      </c>
      <c r="B585" s="3"/>
      <c r="C585" s="3"/>
      <c r="D585" s="3"/>
      <c r="E585" s="3">
        <v>1</v>
      </c>
      <c r="F585" s="3"/>
      <c r="G585" s="3"/>
      <c r="H585" s="3"/>
      <c r="I585" s="3"/>
      <c r="J585" s="3">
        <v>1</v>
      </c>
      <c r="K585" s="3"/>
      <c r="L585" s="3">
        <v>2</v>
      </c>
    </row>
    <row r="586" spans="1:12" hidden="1">
      <c r="A586" s="2" t="s">
        <v>1181</v>
      </c>
      <c r="B586" s="3"/>
      <c r="C586" s="3"/>
      <c r="D586" s="3"/>
      <c r="E586" s="3"/>
      <c r="F586" s="3"/>
      <c r="G586" s="3"/>
      <c r="H586" s="3"/>
      <c r="I586" s="3"/>
      <c r="J586" s="3">
        <v>1</v>
      </c>
      <c r="K586" s="3"/>
      <c r="L586" s="3">
        <v>1</v>
      </c>
    </row>
    <row r="587" spans="1:12" hidden="1">
      <c r="A587" s="2" t="s">
        <v>1183</v>
      </c>
      <c r="B587" s="3"/>
      <c r="C587" s="3"/>
      <c r="D587" s="3"/>
      <c r="E587" s="3"/>
      <c r="F587" s="3"/>
      <c r="G587" s="3"/>
      <c r="H587" s="3"/>
      <c r="I587" s="3"/>
      <c r="J587" s="3">
        <v>1</v>
      </c>
      <c r="K587" s="3"/>
      <c r="L587" s="3">
        <v>1</v>
      </c>
    </row>
    <row r="588" spans="1:12">
      <c r="A588" s="2" t="s">
        <v>1185</v>
      </c>
      <c r="B588" s="3"/>
      <c r="C588" s="3"/>
      <c r="D588" s="3"/>
      <c r="E588" s="3"/>
      <c r="F588" s="3"/>
      <c r="G588" s="3"/>
      <c r="H588" s="3"/>
      <c r="I588" s="3">
        <v>1</v>
      </c>
      <c r="J588" s="3">
        <v>1</v>
      </c>
      <c r="K588" s="3">
        <v>1</v>
      </c>
      <c r="L588" s="3">
        <v>3</v>
      </c>
    </row>
    <row r="589" spans="1:12" hidden="1">
      <c r="A589" s="2" t="s">
        <v>1187</v>
      </c>
      <c r="B589" s="3"/>
      <c r="C589" s="3"/>
      <c r="D589" s="3"/>
      <c r="E589" s="3"/>
      <c r="F589" s="3"/>
      <c r="G589" s="3"/>
      <c r="H589" s="3"/>
      <c r="I589" s="3"/>
      <c r="J589" s="3">
        <v>1</v>
      </c>
      <c r="K589" s="3"/>
      <c r="L589" s="3">
        <v>1</v>
      </c>
    </row>
    <row r="590" spans="1:12" hidden="1">
      <c r="A590" s="2" t="s">
        <v>1189</v>
      </c>
      <c r="B590" s="3"/>
      <c r="C590" s="3"/>
      <c r="D590" s="3"/>
      <c r="E590" s="3"/>
      <c r="F590" s="3"/>
      <c r="G590" s="3"/>
      <c r="H590" s="3"/>
      <c r="I590" s="3"/>
      <c r="J590" s="3">
        <v>1</v>
      </c>
      <c r="K590" s="3"/>
      <c r="L590" s="3">
        <v>1</v>
      </c>
    </row>
    <row r="591" spans="1:12" hidden="1">
      <c r="A591" s="2" t="s">
        <v>1191</v>
      </c>
      <c r="B591" s="3"/>
      <c r="C591" s="3"/>
      <c r="D591" s="3"/>
      <c r="E591" s="3"/>
      <c r="F591" s="3"/>
      <c r="G591" s="3"/>
      <c r="H591" s="3"/>
      <c r="I591" s="3"/>
      <c r="J591" s="3">
        <v>1</v>
      </c>
      <c r="K591" s="3"/>
      <c r="L591" s="3">
        <v>1</v>
      </c>
    </row>
    <row r="592" spans="1:12">
      <c r="A592" s="2" t="s">
        <v>1193</v>
      </c>
      <c r="B592" s="3"/>
      <c r="C592" s="3"/>
      <c r="D592" s="3"/>
      <c r="E592" s="3"/>
      <c r="F592" s="3"/>
      <c r="G592" s="3"/>
      <c r="H592" s="3"/>
      <c r="I592" s="3">
        <v>1</v>
      </c>
      <c r="J592" s="3">
        <v>1</v>
      </c>
      <c r="K592" s="3">
        <v>1</v>
      </c>
      <c r="L592" s="3">
        <v>3</v>
      </c>
    </row>
    <row r="593" spans="1:12" hidden="1">
      <c r="A593" s="2" t="s">
        <v>1195</v>
      </c>
      <c r="B593" s="3"/>
      <c r="C593" s="3"/>
      <c r="D593" s="3"/>
      <c r="E593" s="3"/>
      <c r="F593" s="3"/>
      <c r="G593" s="3"/>
      <c r="H593" s="3"/>
      <c r="I593" s="3"/>
      <c r="J593" s="3">
        <v>1</v>
      </c>
      <c r="K593" s="3"/>
      <c r="L593" s="3">
        <v>1</v>
      </c>
    </row>
    <row r="594" spans="1:12" hidden="1">
      <c r="A594" s="2" t="s">
        <v>1197</v>
      </c>
      <c r="B594" s="3"/>
      <c r="C594" s="3"/>
      <c r="D594" s="3"/>
      <c r="E594" s="3"/>
      <c r="F594" s="3"/>
      <c r="G594" s="3"/>
      <c r="H594" s="3"/>
      <c r="I594" s="3"/>
      <c r="J594" s="3">
        <v>1</v>
      </c>
      <c r="K594" s="3"/>
      <c r="L594" s="3">
        <v>1</v>
      </c>
    </row>
    <row r="595" spans="1:12" hidden="1">
      <c r="A595" s="2" t="s">
        <v>1199</v>
      </c>
      <c r="B595" s="3"/>
      <c r="C595" s="3"/>
      <c r="D595" s="3"/>
      <c r="E595" s="3"/>
      <c r="F595" s="3"/>
      <c r="G595" s="3">
        <v>1</v>
      </c>
      <c r="H595" s="3"/>
      <c r="I595" s="3"/>
      <c r="J595" s="3">
        <v>1</v>
      </c>
      <c r="K595" s="3"/>
      <c r="L595" s="3">
        <v>2</v>
      </c>
    </row>
    <row r="596" spans="1:12" hidden="1">
      <c r="A596" s="2" t="s">
        <v>1202</v>
      </c>
      <c r="B596" s="3"/>
      <c r="C596" s="3"/>
      <c r="D596" s="3"/>
      <c r="E596" s="3"/>
      <c r="F596" s="3"/>
      <c r="G596" s="3"/>
      <c r="H596" s="3"/>
      <c r="I596" s="3"/>
      <c r="J596" s="3">
        <v>1</v>
      </c>
      <c r="K596" s="3"/>
      <c r="L596" s="3">
        <v>1</v>
      </c>
    </row>
    <row r="597" spans="1:12" hidden="1">
      <c r="A597" s="2" t="s">
        <v>1204</v>
      </c>
      <c r="B597" s="3"/>
      <c r="C597" s="3"/>
      <c r="D597" s="3"/>
      <c r="E597" s="3"/>
      <c r="F597" s="3"/>
      <c r="G597" s="3">
        <v>1</v>
      </c>
      <c r="H597" s="3"/>
      <c r="I597" s="3"/>
      <c r="J597" s="3">
        <v>1</v>
      </c>
      <c r="K597" s="3"/>
      <c r="L597" s="3">
        <v>2</v>
      </c>
    </row>
    <row r="598" spans="1:12" hidden="1">
      <c r="A598" s="2" t="s">
        <v>1206</v>
      </c>
      <c r="B598" s="3"/>
      <c r="C598" s="3"/>
      <c r="D598" s="3"/>
      <c r="E598" s="3"/>
      <c r="F598" s="3"/>
      <c r="G598" s="3"/>
      <c r="H598" s="3"/>
      <c r="I598" s="3"/>
      <c r="J598" s="3">
        <v>1</v>
      </c>
      <c r="K598" s="3"/>
      <c r="L598" s="3">
        <v>1</v>
      </c>
    </row>
    <row r="599" spans="1:12" hidden="1">
      <c r="A599" s="2" t="s">
        <v>1208</v>
      </c>
      <c r="B599" s="3"/>
      <c r="C599" s="3"/>
      <c r="D599" s="3"/>
      <c r="E599" s="3"/>
      <c r="F599" s="3"/>
      <c r="G599" s="3"/>
      <c r="H599" s="3"/>
      <c r="I599" s="3"/>
      <c r="J599" s="3">
        <v>1</v>
      </c>
      <c r="K599" s="3"/>
      <c r="L599" s="3">
        <v>1</v>
      </c>
    </row>
    <row r="600" spans="1:12" hidden="1">
      <c r="A600" s="2" t="s">
        <v>1210</v>
      </c>
      <c r="B600" s="3"/>
      <c r="C600" s="3"/>
      <c r="D600" s="3"/>
      <c r="E600" s="3"/>
      <c r="F600" s="3"/>
      <c r="G600" s="3"/>
      <c r="H600" s="3"/>
      <c r="I600" s="3"/>
      <c r="J600" s="3">
        <v>1</v>
      </c>
      <c r="K600" s="3"/>
      <c r="L600" s="3">
        <v>1</v>
      </c>
    </row>
    <row r="601" spans="1:12" hidden="1">
      <c r="A601" s="2" t="s">
        <v>1212</v>
      </c>
      <c r="B601" s="3"/>
      <c r="C601" s="3"/>
      <c r="D601" s="3"/>
      <c r="E601" s="3"/>
      <c r="F601" s="3"/>
      <c r="G601" s="3"/>
      <c r="H601" s="3"/>
      <c r="I601" s="3"/>
      <c r="J601" s="3">
        <v>1</v>
      </c>
      <c r="K601" s="3"/>
      <c r="L601" s="3">
        <v>1</v>
      </c>
    </row>
    <row r="602" spans="1:12" hidden="1">
      <c r="A602" s="2" t="s">
        <v>1214</v>
      </c>
      <c r="B602" s="3"/>
      <c r="C602" s="3"/>
      <c r="D602" s="3"/>
      <c r="E602" s="3"/>
      <c r="F602" s="3"/>
      <c r="G602" s="3"/>
      <c r="H602" s="3"/>
      <c r="I602" s="3"/>
      <c r="J602" s="3">
        <v>1</v>
      </c>
      <c r="K602" s="3"/>
      <c r="L602" s="3">
        <v>1</v>
      </c>
    </row>
    <row r="603" spans="1:12" hidden="1">
      <c r="A603" s="2" t="s">
        <v>1216</v>
      </c>
      <c r="B603" s="3"/>
      <c r="C603" s="3"/>
      <c r="D603" s="3"/>
      <c r="E603" s="3"/>
      <c r="F603" s="3"/>
      <c r="G603" s="3"/>
      <c r="H603" s="3"/>
      <c r="I603" s="3"/>
      <c r="J603" s="3">
        <v>1</v>
      </c>
      <c r="K603" s="3"/>
      <c r="L603" s="3">
        <v>1</v>
      </c>
    </row>
    <row r="604" spans="1:12">
      <c r="A604" s="2" t="s">
        <v>1218</v>
      </c>
      <c r="B604" s="3"/>
      <c r="C604" s="3"/>
      <c r="D604" s="3"/>
      <c r="E604" s="3"/>
      <c r="F604" s="3"/>
      <c r="G604" s="3"/>
      <c r="H604" s="3"/>
      <c r="I604" s="3">
        <v>1</v>
      </c>
      <c r="J604" s="3">
        <v>1</v>
      </c>
      <c r="K604" s="3">
        <v>1</v>
      </c>
      <c r="L604" s="3">
        <v>3</v>
      </c>
    </row>
    <row r="605" spans="1:12" hidden="1">
      <c r="A605" s="2" t="s">
        <v>1220</v>
      </c>
      <c r="B605" s="3"/>
      <c r="C605" s="3"/>
      <c r="D605" s="3"/>
      <c r="E605" s="3"/>
      <c r="F605" s="3"/>
      <c r="G605" s="3"/>
      <c r="H605" s="3"/>
      <c r="I605" s="3"/>
      <c r="J605" s="3">
        <v>1</v>
      </c>
      <c r="K605" s="3"/>
      <c r="L605" s="3">
        <v>1</v>
      </c>
    </row>
    <row r="606" spans="1:12" hidden="1">
      <c r="A606" s="2" t="s">
        <v>1222</v>
      </c>
      <c r="B606" s="3"/>
      <c r="C606" s="3"/>
      <c r="D606" s="3"/>
      <c r="E606" s="3"/>
      <c r="F606" s="3"/>
      <c r="G606" s="3"/>
      <c r="H606" s="3"/>
      <c r="I606" s="3"/>
      <c r="J606" s="3">
        <v>1</v>
      </c>
      <c r="K606" s="3"/>
      <c r="L606" s="3">
        <v>1</v>
      </c>
    </row>
    <row r="607" spans="1:12">
      <c r="A607" s="2" t="s">
        <v>1224</v>
      </c>
      <c r="B607" s="3"/>
      <c r="C607" s="3"/>
      <c r="D607" s="3"/>
      <c r="E607" s="3"/>
      <c r="F607" s="3"/>
      <c r="G607" s="3"/>
      <c r="H607" s="3"/>
      <c r="I607" s="3">
        <v>1</v>
      </c>
      <c r="J607" s="3">
        <v>1</v>
      </c>
      <c r="K607" s="3">
        <v>1</v>
      </c>
      <c r="L607" s="3">
        <v>3</v>
      </c>
    </row>
    <row r="608" spans="1:12" hidden="1">
      <c r="A608" s="2" t="s">
        <v>1226</v>
      </c>
      <c r="B608" s="3"/>
      <c r="C608" s="3"/>
      <c r="D608" s="3">
        <v>1</v>
      </c>
      <c r="E608" s="3"/>
      <c r="F608" s="3"/>
      <c r="G608" s="3"/>
      <c r="H608" s="3"/>
      <c r="I608" s="3">
        <v>1</v>
      </c>
      <c r="J608" s="3">
        <v>1</v>
      </c>
      <c r="K608" s="3">
        <v>1</v>
      </c>
      <c r="L608" s="3">
        <v>4</v>
      </c>
    </row>
    <row r="609" spans="1:12">
      <c r="A609" s="2" t="s">
        <v>1229</v>
      </c>
      <c r="B609" s="3"/>
      <c r="C609" s="3"/>
      <c r="D609" s="3"/>
      <c r="E609" s="3"/>
      <c r="F609" s="3"/>
      <c r="G609" s="3"/>
      <c r="H609" s="3"/>
      <c r="I609" s="3">
        <v>1</v>
      </c>
      <c r="J609" s="3">
        <v>1</v>
      </c>
      <c r="K609" s="3">
        <v>1</v>
      </c>
      <c r="L609" s="3">
        <v>3</v>
      </c>
    </row>
    <row r="610" spans="1:12" hidden="1">
      <c r="A610" s="2" t="s">
        <v>1231</v>
      </c>
      <c r="B610" s="3"/>
      <c r="C610" s="3"/>
      <c r="D610" s="3">
        <v>1</v>
      </c>
      <c r="E610" s="3"/>
      <c r="F610" s="3"/>
      <c r="G610" s="3"/>
      <c r="H610" s="3"/>
      <c r="I610" s="3">
        <v>1</v>
      </c>
      <c r="J610" s="3">
        <v>1</v>
      </c>
      <c r="K610" s="3">
        <v>1</v>
      </c>
      <c r="L610" s="3">
        <v>4</v>
      </c>
    </row>
    <row r="611" spans="1:12" hidden="1">
      <c r="A611" s="2" t="s">
        <v>1233</v>
      </c>
      <c r="B611" s="3"/>
      <c r="C611" s="3"/>
      <c r="D611" s="3"/>
      <c r="E611" s="3"/>
      <c r="F611" s="3"/>
      <c r="G611" s="3"/>
      <c r="H611" s="3"/>
      <c r="I611" s="3"/>
      <c r="J611" s="3">
        <v>1</v>
      </c>
      <c r="K611" s="3"/>
      <c r="L611" s="3">
        <v>1</v>
      </c>
    </row>
    <row r="612" spans="1:12" hidden="1">
      <c r="A612" s="2" t="s">
        <v>1235</v>
      </c>
      <c r="B612" s="3"/>
      <c r="C612" s="3"/>
      <c r="D612" s="3"/>
      <c r="E612" s="3"/>
      <c r="F612" s="3"/>
      <c r="G612" s="3"/>
      <c r="H612" s="3"/>
      <c r="I612" s="3"/>
      <c r="J612" s="3">
        <v>1</v>
      </c>
      <c r="K612" s="3"/>
      <c r="L612" s="3">
        <v>1</v>
      </c>
    </row>
    <row r="613" spans="1:12" hidden="1">
      <c r="A613" s="2" t="s">
        <v>1237</v>
      </c>
      <c r="B613" s="3"/>
      <c r="C613" s="3"/>
      <c r="D613" s="3"/>
      <c r="E613" s="3"/>
      <c r="F613" s="3"/>
      <c r="G613" s="3"/>
      <c r="H613" s="3"/>
      <c r="I613" s="3"/>
      <c r="J613" s="3">
        <v>1</v>
      </c>
      <c r="K613" s="3"/>
      <c r="L613" s="3">
        <v>1</v>
      </c>
    </row>
    <row r="614" spans="1:12" hidden="1">
      <c r="A614" s="2" t="s">
        <v>1239</v>
      </c>
      <c r="B614" s="3"/>
      <c r="C614" s="3"/>
      <c r="D614" s="3"/>
      <c r="E614" s="3"/>
      <c r="F614" s="3"/>
      <c r="G614" s="3"/>
      <c r="H614" s="3"/>
      <c r="I614" s="3"/>
      <c r="J614" s="3">
        <v>1</v>
      </c>
      <c r="K614" s="3"/>
      <c r="L614" s="3">
        <v>1</v>
      </c>
    </row>
    <row r="615" spans="1:12" hidden="1">
      <c r="A615" s="2" t="s">
        <v>1241</v>
      </c>
      <c r="B615" s="3"/>
      <c r="C615" s="3"/>
      <c r="D615" s="3"/>
      <c r="E615" s="3"/>
      <c r="F615" s="3"/>
      <c r="G615" s="3"/>
      <c r="H615" s="3"/>
      <c r="I615" s="3"/>
      <c r="J615" s="3">
        <v>1</v>
      </c>
      <c r="K615" s="3"/>
      <c r="L615" s="3">
        <v>1</v>
      </c>
    </row>
    <row r="616" spans="1:12" hidden="1">
      <c r="A616" s="2" t="s">
        <v>1243</v>
      </c>
      <c r="B616" s="3"/>
      <c r="C616" s="3"/>
      <c r="D616" s="3"/>
      <c r="E616" s="3"/>
      <c r="F616" s="3"/>
      <c r="G616" s="3"/>
      <c r="H616" s="3"/>
      <c r="I616" s="3"/>
      <c r="J616" s="3">
        <v>1</v>
      </c>
      <c r="K616" s="3"/>
      <c r="L616" s="3">
        <v>1</v>
      </c>
    </row>
    <row r="617" spans="1:12" hidden="1">
      <c r="A617" s="2" t="s">
        <v>1245</v>
      </c>
      <c r="B617" s="3"/>
      <c r="C617" s="3"/>
      <c r="D617" s="3"/>
      <c r="E617" s="3"/>
      <c r="F617" s="3"/>
      <c r="G617" s="3"/>
      <c r="H617" s="3"/>
      <c r="I617" s="3"/>
      <c r="J617" s="3">
        <v>1</v>
      </c>
      <c r="K617" s="3"/>
      <c r="L617" s="3">
        <v>1</v>
      </c>
    </row>
    <row r="618" spans="1:12" hidden="1">
      <c r="A618" s="2" t="s">
        <v>1247</v>
      </c>
      <c r="B618" s="3"/>
      <c r="C618" s="3"/>
      <c r="D618" s="3"/>
      <c r="E618" s="3"/>
      <c r="F618" s="3"/>
      <c r="G618" s="3"/>
      <c r="H618" s="3"/>
      <c r="I618" s="3"/>
      <c r="J618" s="3">
        <v>1</v>
      </c>
      <c r="K618" s="3"/>
      <c r="L618" s="3">
        <v>1</v>
      </c>
    </row>
    <row r="619" spans="1:12" hidden="1">
      <c r="A619" s="2" t="s">
        <v>1249</v>
      </c>
      <c r="B619" s="3"/>
      <c r="C619" s="3"/>
      <c r="D619" s="3"/>
      <c r="E619" s="3"/>
      <c r="F619" s="3"/>
      <c r="G619" s="3"/>
      <c r="H619" s="3"/>
      <c r="I619" s="3"/>
      <c r="J619" s="3">
        <v>1</v>
      </c>
      <c r="K619" s="3"/>
      <c r="L619" s="3">
        <v>1</v>
      </c>
    </row>
    <row r="620" spans="1:12" hidden="1">
      <c r="A620" s="2" t="s">
        <v>1251</v>
      </c>
      <c r="B620" s="3"/>
      <c r="C620" s="3"/>
      <c r="D620" s="3"/>
      <c r="E620" s="3"/>
      <c r="F620" s="3"/>
      <c r="G620" s="3"/>
      <c r="H620" s="3"/>
      <c r="I620" s="3"/>
      <c r="J620" s="3">
        <v>1</v>
      </c>
      <c r="K620" s="3"/>
      <c r="L620" s="3">
        <v>1</v>
      </c>
    </row>
    <row r="621" spans="1:12" hidden="1">
      <c r="A621" s="2" t="s">
        <v>1253</v>
      </c>
      <c r="B621" s="3"/>
      <c r="C621" s="3"/>
      <c r="D621" s="3"/>
      <c r="E621" s="3"/>
      <c r="F621" s="3"/>
      <c r="G621" s="3"/>
      <c r="H621" s="3"/>
      <c r="I621" s="3"/>
      <c r="J621" s="3">
        <v>1</v>
      </c>
      <c r="K621" s="3"/>
      <c r="L621" s="3">
        <v>1</v>
      </c>
    </row>
    <row r="622" spans="1:12" hidden="1">
      <c r="A622" s="2" t="s">
        <v>1255</v>
      </c>
      <c r="B622" s="3"/>
      <c r="C622" s="3"/>
      <c r="D622" s="3"/>
      <c r="E622" s="3"/>
      <c r="F622" s="3"/>
      <c r="G622" s="3"/>
      <c r="H622" s="3"/>
      <c r="I622" s="3"/>
      <c r="J622" s="3">
        <v>1</v>
      </c>
      <c r="K622" s="3"/>
      <c r="L622" s="3">
        <v>1</v>
      </c>
    </row>
    <row r="623" spans="1:12" hidden="1">
      <c r="A623" s="2" t="s">
        <v>1257</v>
      </c>
      <c r="B623" s="3"/>
      <c r="C623" s="3"/>
      <c r="D623" s="3"/>
      <c r="E623" s="3"/>
      <c r="F623" s="3"/>
      <c r="G623" s="3"/>
      <c r="H623" s="3"/>
      <c r="I623" s="3"/>
      <c r="J623" s="3">
        <v>1</v>
      </c>
      <c r="K623" s="3"/>
      <c r="L623" s="3">
        <v>1</v>
      </c>
    </row>
    <row r="624" spans="1:12" hidden="1">
      <c r="A624" s="2" t="s">
        <v>1259</v>
      </c>
      <c r="B624" s="3"/>
      <c r="C624" s="3"/>
      <c r="D624" s="3"/>
      <c r="E624" s="3"/>
      <c r="F624" s="3"/>
      <c r="G624" s="3"/>
      <c r="H624" s="3"/>
      <c r="I624" s="3"/>
      <c r="J624" s="3">
        <v>1</v>
      </c>
      <c r="K624" s="3"/>
      <c r="L624" s="3">
        <v>1</v>
      </c>
    </row>
    <row r="625" spans="1:12" hidden="1">
      <c r="A625" s="2" t="s">
        <v>1261</v>
      </c>
      <c r="B625" s="3"/>
      <c r="C625" s="3"/>
      <c r="D625" s="3"/>
      <c r="E625" s="3"/>
      <c r="F625" s="3"/>
      <c r="G625" s="3"/>
      <c r="H625" s="3"/>
      <c r="I625" s="3"/>
      <c r="J625" s="3">
        <v>1</v>
      </c>
      <c r="K625" s="3"/>
      <c r="L625" s="3">
        <v>1</v>
      </c>
    </row>
    <row r="626" spans="1:12" hidden="1">
      <c r="A626" s="2" t="s">
        <v>1263</v>
      </c>
      <c r="B626" s="3"/>
      <c r="C626" s="3"/>
      <c r="D626" s="3"/>
      <c r="E626" s="3"/>
      <c r="F626" s="3"/>
      <c r="G626" s="3"/>
      <c r="H626" s="3"/>
      <c r="I626" s="3"/>
      <c r="J626" s="3">
        <v>1</v>
      </c>
      <c r="K626" s="3"/>
      <c r="L626" s="3">
        <v>1</v>
      </c>
    </row>
    <row r="627" spans="1:12" hidden="1">
      <c r="A627" s="2" t="s">
        <v>1265</v>
      </c>
      <c r="B627" s="3"/>
      <c r="C627" s="3"/>
      <c r="D627" s="3"/>
      <c r="E627" s="3"/>
      <c r="F627" s="3"/>
      <c r="G627" s="3"/>
      <c r="H627" s="3"/>
      <c r="I627" s="3"/>
      <c r="J627" s="3">
        <v>1</v>
      </c>
      <c r="K627" s="3"/>
      <c r="L627" s="3">
        <v>1</v>
      </c>
    </row>
    <row r="628" spans="1:12" hidden="1">
      <c r="A628" s="2" t="s">
        <v>1267</v>
      </c>
      <c r="B628" s="3"/>
      <c r="C628" s="3"/>
      <c r="D628" s="3"/>
      <c r="E628" s="3"/>
      <c r="F628" s="3"/>
      <c r="G628" s="3"/>
      <c r="H628" s="3"/>
      <c r="I628" s="3"/>
      <c r="J628" s="3">
        <v>1</v>
      </c>
      <c r="K628" s="3"/>
      <c r="L628" s="3">
        <v>1</v>
      </c>
    </row>
    <row r="629" spans="1:12" hidden="1">
      <c r="A629" s="2" t="s">
        <v>1269</v>
      </c>
      <c r="B629" s="3"/>
      <c r="C629" s="3"/>
      <c r="D629" s="3"/>
      <c r="E629" s="3"/>
      <c r="F629" s="3"/>
      <c r="G629" s="3"/>
      <c r="H629" s="3"/>
      <c r="I629" s="3"/>
      <c r="J629" s="3">
        <v>1</v>
      </c>
      <c r="K629" s="3"/>
      <c r="L629" s="3">
        <v>1</v>
      </c>
    </row>
    <row r="630" spans="1:12" hidden="1">
      <c r="A630" s="2" t="s">
        <v>1271</v>
      </c>
      <c r="B630" s="3"/>
      <c r="C630" s="3"/>
      <c r="D630" s="3"/>
      <c r="E630" s="3"/>
      <c r="F630" s="3"/>
      <c r="G630" s="3"/>
      <c r="H630" s="3"/>
      <c r="I630" s="3"/>
      <c r="J630" s="3">
        <v>1</v>
      </c>
      <c r="K630" s="3"/>
      <c r="L630" s="3">
        <v>1</v>
      </c>
    </row>
    <row r="631" spans="1:12" hidden="1">
      <c r="A631" s="2" t="s">
        <v>1273</v>
      </c>
      <c r="B631" s="3"/>
      <c r="C631" s="3"/>
      <c r="D631" s="3"/>
      <c r="E631" s="3"/>
      <c r="F631" s="3"/>
      <c r="G631" s="3"/>
      <c r="H631" s="3"/>
      <c r="I631" s="3"/>
      <c r="J631" s="3">
        <v>1</v>
      </c>
      <c r="K631" s="3"/>
      <c r="L631" s="3">
        <v>1</v>
      </c>
    </row>
    <row r="632" spans="1:12">
      <c r="A632" s="2" t="s">
        <v>1275</v>
      </c>
      <c r="B632" s="3"/>
      <c r="C632" s="3"/>
      <c r="D632" s="3"/>
      <c r="E632" s="3"/>
      <c r="F632" s="3"/>
      <c r="G632" s="3"/>
      <c r="H632" s="3"/>
      <c r="I632" s="3">
        <v>1</v>
      </c>
      <c r="J632" s="3">
        <v>1</v>
      </c>
      <c r="K632" s="3">
        <v>1</v>
      </c>
      <c r="L632" s="3">
        <v>3</v>
      </c>
    </row>
    <row r="633" spans="1:12" hidden="1">
      <c r="A633" s="2" t="s">
        <v>1277</v>
      </c>
      <c r="B633" s="3"/>
      <c r="C633" s="3"/>
      <c r="D633" s="3"/>
      <c r="E633" s="3"/>
      <c r="F633" s="3"/>
      <c r="G633" s="3"/>
      <c r="H633" s="3"/>
      <c r="I633" s="3"/>
      <c r="J633" s="3">
        <v>1</v>
      </c>
      <c r="K633" s="3"/>
      <c r="L633" s="3">
        <v>1</v>
      </c>
    </row>
    <row r="634" spans="1:12" hidden="1">
      <c r="A634" s="2" t="s">
        <v>1279</v>
      </c>
      <c r="B634" s="3"/>
      <c r="C634" s="3"/>
      <c r="D634" s="3"/>
      <c r="E634" s="3"/>
      <c r="F634" s="3"/>
      <c r="G634" s="3"/>
      <c r="H634" s="3"/>
      <c r="I634" s="3"/>
      <c r="J634" s="3">
        <v>1</v>
      </c>
      <c r="K634" s="3"/>
      <c r="L634" s="3">
        <v>1</v>
      </c>
    </row>
    <row r="635" spans="1:12" hidden="1">
      <c r="A635" s="2" t="s">
        <v>1281</v>
      </c>
      <c r="B635" s="3"/>
      <c r="C635" s="3"/>
      <c r="D635" s="3"/>
      <c r="E635" s="3"/>
      <c r="F635" s="3"/>
      <c r="G635" s="3"/>
      <c r="H635" s="3"/>
      <c r="I635" s="3"/>
      <c r="J635" s="3">
        <v>1</v>
      </c>
      <c r="K635" s="3"/>
      <c r="L635" s="3">
        <v>1</v>
      </c>
    </row>
    <row r="636" spans="1:12" hidden="1">
      <c r="A636" s="2" t="s">
        <v>1283</v>
      </c>
      <c r="B636" s="3"/>
      <c r="C636" s="3"/>
      <c r="D636" s="3"/>
      <c r="E636" s="3"/>
      <c r="F636" s="3"/>
      <c r="G636" s="3"/>
      <c r="H636" s="3"/>
      <c r="I636" s="3"/>
      <c r="J636" s="3">
        <v>1</v>
      </c>
      <c r="K636" s="3"/>
      <c r="L636" s="3">
        <v>1</v>
      </c>
    </row>
    <row r="637" spans="1:12" hidden="1">
      <c r="A637" s="2" t="s">
        <v>1285</v>
      </c>
      <c r="B637" s="3"/>
      <c r="C637" s="3"/>
      <c r="D637" s="3"/>
      <c r="E637" s="3"/>
      <c r="F637" s="3"/>
      <c r="G637" s="3"/>
      <c r="H637" s="3"/>
      <c r="I637" s="3"/>
      <c r="J637" s="3">
        <v>1</v>
      </c>
      <c r="K637" s="3"/>
      <c r="L637" s="3">
        <v>1</v>
      </c>
    </row>
    <row r="638" spans="1:12" hidden="1">
      <c r="A638" s="2" t="s">
        <v>1287</v>
      </c>
      <c r="B638" s="3"/>
      <c r="C638" s="3"/>
      <c r="D638" s="3"/>
      <c r="E638" s="3"/>
      <c r="F638" s="3"/>
      <c r="G638" s="3"/>
      <c r="H638" s="3"/>
      <c r="I638" s="3"/>
      <c r="J638" s="3">
        <v>1</v>
      </c>
      <c r="K638" s="3"/>
      <c r="L638" s="3">
        <v>1</v>
      </c>
    </row>
    <row r="639" spans="1:12" hidden="1">
      <c r="A639" s="2" t="s">
        <v>1289</v>
      </c>
      <c r="B639" s="3"/>
      <c r="C639" s="3"/>
      <c r="D639" s="3"/>
      <c r="E639" s="3"/>
      <c r="F639" s="3"/>
      <c r="G639" s="3"/>
      <c r="H639" s="3"/>
      <c r="I639" s="3"/>
      <c r="J639" s="3">
        <v>1</v>
      </c>
      <c r="K639" s="3"/>
      <c r="L639" s="3">
        <v>1</v>
      </c>
    </row>
    <row r="640" spans="1:12">
      <c r="A640" s="2" t="s">
        <v>1291</v>
      </c>
      <c r="B640" s="3"/>
      <c r="C640" s="3"/>
      <c r="D640" s="3"/>
      <c r="E640" s="3"/>
      <c r="F640" s="3"/>
      <c r="G640" s="3"/>
      <c r="H640" s="3"/>
      <c r="I640" s="3">
        <v>1</v>
      </c>
      <c r="J640" s="3">
        <v>1</v>
      </c>
      <c r="K640" s="3">
        <v>1</v>
      </c>
      <c r="L640" s="3">
        <v>3</v>
      </c>
    </row>
    <row r="641" spans="1:12" hidden="1">
      <c r="A641" s="2" t="s">
        <v>1293</v>
      </c>
      <c r="B641" s="3"/>
      <c r="C641" s="3"/>
      <c r="D641" s="3"/>
      <c r="E641" s="3"/>
      <c r="F641" s="3"/>
      <c r="G641" s="3"/>
      <c r="H641" s="3"/>
      <c r="I641" s="3"/>
      <c r="J641" s="3">
        <v>1</v>
      </c>
      <c r="K641" s="3"/>
      <c r="L641" s="3">
        <v>1</v>
      </c>
    </row>
    <row r="642" spans="1:12" hidden="1">
      <c r="A642" s="2" t="s">
        <v>1295</v>
      </c>
      <c r="B642" s="3"/>
      <c r="C642" s="3"/>
      <c r="D642" s="3"/>
      <c r="E642" s="3"/>
      <c r="F642" s="3"/>
      <c r="G642" s="3"/>
      <c r="H642" s="3"/>
      <c r="I642" s="3"/>
      <c r="J642" s="3">
        <v>1</v>
      </c>
      <c r="K642" s="3"/>
      <c r="L642" s="3">
        <v>1</v>
      </c>
    </row>
    <row r="643" spans="1:12" hidden="1">
      <c r="A643" s="2" t="s">
        <v>1297</v>
      </c>
      <c r="B643" s="3"/>
      <c r="C643" s="3"/>
      <c r="D643" s="3">
        <v>1</v>
      </c>
      <c r="E643" s="3"/>
      <c r="F643" s="3"/>
      <c r="G643" s="3"/>
      <c r="H643" s="3"/>
      <c r="I643" s="3">
        <v>1</v>
      </c>
      <c r="J643" s="3">
        <v>1</v>
      </c>
      <c r="K643" s="3">
        <v>1</v>
      </c>
      <c r="L643" s="3">
        <v>4</v>
      </c>
    </row>
    <row r="644" spans="1:12" hidden="1">
      <c r="A644" s="2" t="s">
        <v>1299</v>
      </c>
      <c r="B644" s="3"/>
      <c r="C644" s="3"/>
      <c r="D644" s="3"/>
      <c r="E644" s="3"/>
      <c r="F644" s="3"/>
      <c r="G644" s="3"/>
      <c r="H644" s="3"/>
      <c r="I644" s="3"/>
      <c r="J644" s="3">
        <v>1</v>
      </c>
      <c r="K644" s="3"/>
      <c r="L644" s="3">
        <v>1</v>
      </c>
    </row>
    <row r="645" spans="1:12" hidden="1">
      <c r="A645" s="2" t="s">
        <v>1301</v>
      </c>
      <c r="B645" s="3"/>
      <c r="C645" s="3"/>
      <c r="D645" s="3"/>
      <c r="E645" s="3"/>
      <c r="F645" s="3"/>
      <c r="G645" s="3"/>
      <c r="H645" s="3"/>
      <c r="I645" s="3"/>
      <c r="J645" s="3">
        <v>1</v>
      </c>
      <c r="K645" s="3"/>
      <c r="L645" s="3">
        <v>1</v>
      </c>
    </row>
    <row r="646" spans="1:12" hidden="1">
      <c r="A646" s="2" t="s">
        <v>1303</v>
      </c>
      <c r="B646" s="3"/>
      <c r="C646" s="3"/>
      <c r="D646" s="3"/>
      <c r="E646" s="3"/>
      <c r="F646" s="3"/>
      <c r="G646" s="3"/>
      <c r="H646" s="3"/>
      <c r="I646" s="3"/>
      <c r="J646" s="3">
        <v>1</v>
      </c>
      <c r="K646" s="3"/>
      <c r="L646" s="3">
        <v>1</v>
      </c>
    </row>
    <row r="647" spans="1:12" hidden="1">
      <c r="A647" s="2" t="s">
        <v>1305</v>
      </c>
      <c r="B647" s="3">
        <v>1</v>
      </c>
      <c r="C647" s="3"/>
      <c r="D647" s="3"/>
      <c r="E647" s="3"/>
      <c r="F647" s="3"/>
      <c r="G647" s="3"/>
      <c r="H647" s="3"/>
      <c r="I647" s="3">
        <v>1</v>
      </c>
      <c r="J647" s="3">
        <v>1</v>
      </c>
      <c r="K647" s="3">
        <v>1</v>
      </c>
      <c r="L647" s="3">
        <v>4</v>
      </c>
    </row>
    <row r="648" spans="1:12">
      <c r="A648" s="2" t="s">
        <v>1307</v>
      </c>
      <c r="B648" s="3"/>
      <c r="C648" s="3"/>
      <c r="D648" s="3"/>
      <c r="E648" s="3"/>
      <c r="F648" s="3"/>
      <c r="G648" s="3"/>
      <c r="H648" s="3"/>
      <c r="I648" s="3">
        <v>1</v>
      </c>
      <c r="J648" s="3">
        <v>1</v>
      </c>
      <c r="K648" s="3">
        <v>1</v>
      </c>
      <c r="L648" s="3">
        <v>3</v>
      </c>
    </row>
    <row r="649" spans="1:12" hidden="1">
      <c r="A649" s="2" t="s">
        <v>1309</v>
      </c>
      <c r="B649" s="3"/>
      <c r="C649" s="3"/>
      <c r="D649" s="3"/>
      <c r="E649" s="3"/>
      <c r="F649" s="3"/>
      <c r="G649" s="3"/>
      <c r="H649" s="3"/>
      <c r="I649" s="3"/>
      <c r="J649" s="3">
        <v>1</v>
      </c>
      <c r="K649" s="3"/>
      <c r="L649" s="3">
        <v>1</v>
      </c>
    </row>
    <row r="650" spans="1:12" hidden="1">
      <c r="A650" s="2" t="s">
        <v>1311</v>
      </c>
      <c r="B650" s="3"/>
      <c r="C650" s="3"/>
      <c r="D650" s="3"/>
      <c r="E650" s="3"/>
      <c r="F650" s="3"/>
      <c r="G650" s="3"/>
      <c r="H650" s="3"/>
      <c r="I650" s="3"/>
      <c r="J650" s="3">
        <v>1</v>
      </c>
      <c r="K650" s="3"/>
      <c r="L650" s="3">
        <v>1</v>
      </c>
    </row>
    <row r="651" spans="1:12" hidden="1">
      <c r="A651" s="2" t="s">
        <v>1313</v>
      </c>
      <c r="B651" s="3"/>
      <c r="C651" s="3"/>
      <c r="D651" s="3"/>
      <c r="E651" s="3"/>
      <c r="F651" s="3"/>
      <c r="G651" s="3"/>
      <c r="H651" s="3"/>
      <c r="I651" s="3"/>
      <c r="J651" s="3">
        <v>1</v>
      </c>
      <c r="K651" s="3"/>
      <c r="L651" s="3">
        <v>1</v>
      </c>
    </row>
    <row r="652" spans="1:12" hidden="1">
      <c r="A652" s="2" t="s">
        <v>1315</v>
      </c>
      <c r="B652" s="3"/>
      <c r="C652" s="3"/>
      <c r="D652" s="3"/>
      <c r="E652" s="3"/>
      <c r="F652" s="3"/>
      <c r="G652" s="3"/>
      <c r="H652" s="3"/>
      <c r="I652" s="3"/>
      <c r="J652" s="3">
        <v>1</v>
      </c>
      <c r="K652" s="3"/>
      <c r="L652" s="3">
        <v>1</v>
      </c>
    </row>
    <row r="653" spans="1:12" hidden="1">
      <c r="A653" s="2" t="s">
        <v>1317</v>
      </c>
      <c r="B653" s="3"/>
      <c r="C653" s="3"/>
      <c r="D653" s="3"/>
      <c r="E653" s="3"/>
      <c r="F653" s="3"/>
      <c r="G653" s="3"/>
      <c r="H653" s="3"/>
      <c r="I653" s="3"/>
      <c r="J653" s="3">
        <v>1</v>
      </c>
      <c r="K653" s="3"/>
      <c r="L653" s="3">
        <v>1</v>
      </c>
    </row>
    <row r="654" spans="1:12" hidden="1">
      <c r="A654" s="2" t="s">
        <v>1319</v>
      </c>
      <c r="B654" s="3"/>
      <c r="C654" s="3"/>
      <c r="D654" s="3"/>
      <c r="E654" s="3"/>
      <c r="F654" s="3"/>
      <c r="G654" s="3"/>
      <c r="H654" s="3"/>
      <c r="I654" s="3"/>
      <c r="J654" s="3">
        <v>1</v>
      </c>
      <c r="K654" s="3"/>
      <c r="L654" s="3">
        <v>1</v>
      </c>
    </row>
    <row r="655" spans="1:12" hidden="1">
      <c r="A655" s="2" t="s">
        <v>1321</v>
      </c>
      <c r="B655" s="3"/>
      <c r="C655" s="3"/>
      <c r="D655" s="3"/>
      <c r="E655" s="3"/>
      <c r="F655" s="3"/>
      <c r="G655" s="3"/>
      <c r="H655" s="3"/>
      <c r="I655" s="3"/>
      <c r="J655" s="3">
        <v>1</v>
      </c>
      <c r="K655" s="3"/>
      <c r="L655" s="3">
        <v>1</v>
      </c>
    </row>
    <row r="656" spans="1:12" hidden="1">
      <c r="A656" s="2" t="s">
        <v>1323</v>
      </c>
      <c r="B656" s="3"/>
      <c r="C656" s="3"/>
      <c r="D656" s="3"/>
      <c r="E656" s="3"/>
      <c r="F656" s="3"/>
      <c r="G656" s="3"/>
      <c r="H656" s="3"/>
      <c r="I656" s="3"/>
      <c r="J656" s="3">
        <v>1</v>
      </c>
      <c r="K656" s="3"/>
      <c r="L656" s="3">
        <v>1</v>
      </c>
    </row>
    <row r="657" spans="1:12" hidden="1">
      <c r="A657" s="2" t="s">
        <v>1325</v>
      </c>
      <c r="B657" s="3"/>
      <c r="C657" s="3"/>
      <c r="D657" s="3"/>
      <c r="E657" s="3"/>
      <c r="F657" s="3"/>
      <c r="G657" s="3"/>
      <c r="H657" s="3"/>
      <c r="I657" s="3"/>
      <c r="J657" s="3">
        <v>1</v>
      </c>
      <c r="K657" s="3"/>
      <c r="L657" s="3">
        <v>1</v>
      </c>
    </row>
    <row r="658" spans="1:12" hidden="1">
      <c r="A658" s="2" t="s">
        <v>1327</v>
      </c>
      <c r="B658" s="3"/>
      <c r="C658" s="3"/>
      <c r="D658" s="3"/>
      <c r="E658" s="3"/>
      <c r="F658" s="3"/>
      <c r="G658" s="3"/>
      <c r="H658" s="3"/>
      <c r="I658" s="3"/>
      <c r="J658" s="3">
        <v>1</v>
      </c>
      <c r="K658" s="3"/>
      <c r="L658" s="3">
        <v>1</v>
      </c>
    </row>
    <row r="659" spans="1:12" hidden="1">
      <c r="A659" s="2" t="s">
        <v>1329</v>
      </c>
      <c r="B659" s="3"/>
      <c r="C659" s="3"/>
      <c r="D659" s="3"/>
      <c r="E659" s="3"/>
      <c r="F659" s="3"/>
      <c r="G659" s="3"/>
      <c r="H659" s="3"/>
      <c r="I659" s="3"/>
      <c r="J659" s="3">
        <v>1</v>
      </c>
      <c r="K659" s="3"/>
      <c r="L659" s="3">
        <v>1</v>
      </c>
    </row>
    <row r="660" spans="1:12">
      <c r="A660" s="2" t="s">
        <v>1331</v>
      </c>
      <c r="B660" s="3"/>
      <c r="C660" s="3"/>
      <c r="D660" s="3"/>
      <c r="E660" s="3"/>
      <c r="F660" s="3"/>
      <c r="G660" s="3"/>
      <c r="H660" s="3"/>
      <c r="I660" s="3">
        <v>1</v>
      </c>
      <c r="J660" s="3">
        <v>1</v>
      </c>
      <c r="K660" s="3">
        <v>1</v>
      </c>
      <c r="L660" s="3">
        <v>3</v>
      </c>
    </row>
    <row r="661" spans="1:12" hidden="1">
      <c r="A661" s="2" t="s">
        <v>1333</v>
      </c>
      <c r="B661" s="3"/>
      <c r="C661" s="3"/>
      <c r="D661" s="3"/>
      <c r="E661" s="3"/>
      <c r="F661" s="3"/>
      <c r="G661" s="3"/>
      <c r="H661" s="3"/>
      <c r="I661" s="3"/>
      <c r="J661" s="3">
        <v>1</v>
      </c>
      <c r="K661" s="3"/>
      <c r="L661" s="3">
        <v>1</v>
      </c>
    </row>
    <row r="662" spans="1:12" hidden="1">
      <c r="A662" s="2" t="s">
        <v>1335</v>
      </c>
      <c r="B662" s="3">
        <v>1</v>
      </c>
      <c r="C662" s="3"/>
      <c r="D662" s="3"/>
      <c r="E662" s="3"/>
      <c r="F662" s="3"/>
      <c r="G662" s="3"/>
      <c r="H662" s="3"/>
      <c r="I662" s="3">
        <v>1</v>
      </c>
      <c r="J662" s="3">
        <v>1</v>
      </c>
      <c r="K662" s="3">
        <v>1</v>
      </c>
      <c r="L662" s="3">
        <v>4</v>
      </c>
    </row>
    <row r="663" spans="1:12" hidden="1">
      <c r="A663" s="2" t="s">
        <v>1337</v>
      </c>
      <c r="B663" s="3"/>
      <c r="C663" s="3"/>
      <c r="D663" s="3"/>
      <c r="E663" s="3"/>
      <c r="F663" s="3"/>
      <c r="G663" s="3"/>
      <c r="H663" s="3"/>
      <c r="I663" s="3"/>
      <c r="J663" s="3">
        <v>1</v>
      </c>
      <c r="K663" s="3"/>
      <c r="L663" s="3">
        <v>1</v>
      </c>
    </row>
    <row r="664" spans="1:12" hidden="1">
      <c r="A664" s="2" t="s">
        <v>1339</v>
      </c>
      <c r="B664" s="3"/>
      <c r="C664" s="3"/>
      <c r="D664" s="3"/>
      <c r="E664" s="3"/>
      <c r="F664" s="3"/>
      <c r="G664" s="3"/>
      <c r="H664" s="3"/>
      <c r="I664" s="3"/>
      <c r="J664" s="3">
        <v>1</v>
      </c>
      <c r="K664" s="3"/>
      <c r="L664" s="3">
        <v>1</v>
      </c>
    </row>
    <row r="665" spans="1:12" hidden="1">
      <c r="A665" s="2" t="s">
        <v>1341</v>
      </c>
      <c r="B665" s="3"/>
      <c r="C665" s="3"/>
      <c r="D665" s="3"/>
      <c r="E665" s="3"/>
      <c r="F665" s="3"/>
      <c r="G665" s="3"/>
      <c r="H665" s="3"/>
      <c r="I665" s="3"/>
      <c r="J665" s="3">
        <v>1</v>
      </c>
      <c r="K665" s="3"/>
      <c r="L665" s="3">
        <v>1</v>
      </c>
    </row>
    <row r="666" spans="1:12" hidden="1">
      <c r="A666" s="2" t="s">
        <v>1343</v>
      </c>
      <c r="B666" s="3"/>
      <c r="C666" s="3"/>
      <c r="D666" s="3"/>
      <c r="E666" s="3"/>
      <c r="F666" s="3"/>
      <c r="G666" s="3"/>
      <c r="H666" s="3"/>
      <c r="I666" s="3"/>
      <c r="J666" s="3">
        <v>1</v>
      </c>
      <c r="K666" s="3"/>
      <c r="L666" s="3">
        <v>1</v>
      </c>
    </row>
    <row r="667" spans="1:12" hidden="1">
      <c r="A667" s="2" t="s">
        <v>1345</v>
      </c>
      <c r="B667" s="3"/>
      <c r="C667" s="3"/>
      <c r="D667" s="3"/>
      <c r="E667" s="3"/>
      <c r="F667" s="3"/>
      <c r="G667" s="3"/>
      <c r="H667" s="3"/>
      <c r="I667" s="3"/>
      <c r="J667" s="3">
        <v>1</v>
      </c>
      <c r="K667" s="3"/>
      <c r="L667" s="3">
        <v>1</v>
      </c>
    </row>
    <row r="668" spans="1:12" hidden="1">
      <c r="A668" s="2" t="s">
        <v>1347</v>
      </c>
      <c r="B668" s="3"/>
      <c r="C668" s="3"/>
      <c r="D668" s="3"/>
      <c r="E668" s="3"/>
      <c r="F668" s="3"/>
      <c r="G668" s="3"/>
      <c r="H668" s="3"/>
      <c r="I668" s="3"/>
      <c r="J668" s="3">
        <v>1</v>
      </c>
      <c r="K668" s="3"/>
      <c r="L668" s="3">
        <v>1</v>
      </c>
    </row>
    <row r="669" spans="1:12" hidden="1">
      <c r="A669" s="2" t="s">
        <v>1349</v>
      </c>
      <c r="B669" s="3"/>
      <c r="C669" s="3"/>
      <c r="D669" s="3"/>
      <c r="E669" s="3"/>
      <c r="F669" s="3"/>
      <c r="G669" s="3"/>
      <c r="H669" s="3"/>
      <c r="I669" s="3"/>
      <c r="J669" s="3">
        <v>1</v>
      </c>
      <c r="K669" s="3"/>
      <c r="L669" s="3">
        <v>1</v>
      </c>
    </row>
    <row r="670" spans="1:12" hidden="1">
      <c r="A670" s="2" t="s">
        <v>1351</v>
      </c>
      <c r="B670" s="3"/>
      <c r="C670" s="3"/>
      <c r="D670" s="3"/>
      <c r="E670" s="3"/>
      <c r="F670" s="3"/>
      <c r="G670" s="3"/>
      <c r="H670" s="3"/>
      <c r="I670" s="3"/>
      <c r="J670" s="3">
        <v>1</v>
      </c>
      <c r="K670" s="3"/>
      <c r="L670" s="3">
        <v>1</v>
      </c>
    </row>
    <row r="671" spans="1:12" hidden="1">
      <c r="A671" s="2" t="s">
        <v>1353</v>
      </c>
      <c r="B671" s="3"/>
      <c r="C671" s="3"/>
      <c r="D671" s="3"/>
      <c r="E671" s="3"/>
      <c r="F671" s="3"/>
      <c r="G671" s="3"/>
      <c r="H671" s="3"/>
      <c r="I671" s="3"/>
      <c r="J671" s="3">
        <v>1</v>
      </c>
      <c r="K671" s="3"/>
      <c r="L671" s="3">
        <v>1</v>
      </c>
    </row>
    <row r="672" spans="1:12" hidden="1">
      <c r="A672" s="2" t="s">
        <v>1355</v>
      </c>
      <c r="B672" s="3"/>
      <c r="C672" s="3"/>
      <c r="D672" s="3"/>
      <c r="E672" s="3"/>
      <c r="F672" s="3"/>
      <c r="G672" s="3"/>
      <c r="H672" s="3"/>
      <c r="I672" s="3"/>
      <c r="J672" s="3">
        <v>1</v>
      </c>
      <c r="K672" s="3"/>
      <c r="L672" s="3">
        <v>1</v>
      </c>
    </row>
    <row r="673" spans="1:12" hidden="1">
      <c r="A673" s="2" t="s">
        <v>1357</v>
      </c>
      <c r="B673" s="3"/>
      <c r="C673" s="3"/>
      <c r="D673" s="3"/>
      <c r="E673" s="3"/>
      <c r="F673" s="3"/>
      <c r="G673" s="3"/>
      <c r="H673" s="3"/>
      <c r="I673" s="3"/>
      <c r="J673" s="3">
        <v>1</v>
      </c>
      <c r="K673" s="3"/>
      <c r="L673" s="3">
        <v>1</v>
      </c>
    </row>
    <row r="674" spans="1:12" hidden="1">
      <c r="A674" s="2" t="s">
        <v>1359</v>
      </c>
      <c r="B674" s="3"/>
      <c r="C674" s="3"/>
      <c r="D674" s="3"/>
      <c r="E674" s="3"/>
      <c r="F674" s="3"/>
      <c r="G674" s="3"/>
      <c r="H674" s="3"/>
      <c r="I674" s="3"/>
      <c r="J674" s="3">
        <v>1</v>
      </c>
      <c r="K674" s="3"/>
      <c r="L674" s="3">
        <v>1</v>
      </c>
    </row>
    <row r="675" spans="1:12" hidden="1">
      <c r="A675" s="2" t="s">
        <v>1361</v>
      </c>
      <c r="B675" s="3"/>
      <c r="C675" s="3"/>
      <c r="D675" s="3"/>
      <c r="E675" s="3"/>
      <c r="F675" s="3"/>
      <c r="G675" s="3"/>
      <c r="H675" s="3"/>
      <c r="I675" s="3"/>
      <c r="J675" s="3">
        <v>1</v>
      </c>
      <c r="K675" s="3"/>
      <c r="L675" s="3">
        <v>1</v>
      </c>
    </row>
    <row r="676" spans="1:12" hidden="1">
      <c r="A676" s="2" t="s">
        <v>1363</v>
      </c>
      <c r="B676" s="3"/>
      <c r="C676" s="3"/>
      <c r="D676" s="3"/>
      <c r="E676" s="3"/>
      <c r="F676" s="3"/>
      <c r="G676" s="3"/>
      <c r="H676" s="3"/>
      <c r="I676" s="3"/>
      <c r="J676" s="3">
        <v>1</v>
      </c>
      <c r="K676" s="3"/>
      <c r="L676" s="3">
        <v>1</v>
      </c>
    </row>
    <row r="677" spans="1:12" hidden="1">
      <c r="A677" s="2" t="s">
        <v>1365</v>
      </c>
      <c r="B677" s="3"/>
      <c r="C677" s="3"/>
      <c r="D677" s="3"/>
      <c r="E677" s="3"/>
      <c r="F677" s="3"/>
      <c r="G677" s="3"/>
      <c r="H677" s="3"/>
      <c r="I677" s="3"/>
      <c r="J677" s="3">
        <v>1</v>
      </c>
      <c r="K677" s="3"/>
      <c r="L677" s="3">
        <v>1</v>
      </c>
    </row>
    <row r="678" spans="1:12" hidden="1">
      <c r="A678" s="2" t="s">
        <v>1367</v>
      </c>
      <c r="B678" s="3"/>
      <c r="C678" s="3"/>
      <c r="D678" s="3"/>
      <c r="E678" s="3"/>
      <c r="F678" s="3"/>
      <c r="G678" s="3"/>
      <c r="H678" s="3"/>
      <c r="I678" s="3"/>
      <c r="J678" s="3">
        <v>1</v>
      </c>
      <c r="K678" s="3"/>
      <c r="L678" s="3">
        <v>1</v>
      </c>
    </row>
    <row r="679" spans="1:12" hidden="1">
      <c r="A679" s="2" t="s">
        <v>1369</v>
      </c>
      <c r="B679" s="3"/>
      <c r="C679" s="3"/>
      <c r="D679" s="3"/>
      <c r="E679" s="3"/>
      <c r="F679" s="3"/>
      <c r="G679" s="3"/>
      <c r="H679" s="3"/>
      <c r="I679" s="3"/>
      <c r="J679" s="3">
        <v>1</v>
      </c>
      <c r="K679" s="3"/>
      <c r="L679" s="3">
        <v>1</v>
      </c>
    </row>
    <row r="680" spans="1:12">
      <c r="A680" s="2" t="s">
        <v>1371</v>
      </c>
      <c r="B680" s="3"/>
      <c r="C680" s="3"/>
      <c r="D680" s="3"/>
      <c r="E680" s="3"/>
      <c r="F680" s="3"/>
      <c r="G680" s="3"/>
      <c r="H680" s="3"/>
      <c r="I680" s="3">
        <v>1</v>
      </c>
      <c r="J680" s="3">
        <v>1</v>
      </c>
      <c r="K680" s="3">
        <v>1</v>
      </c>
      <c r="L680" s="3">
        <v>3</v>
      </c>
    </row>
    <row r="681" spans="1:12" hidden="1">
      <c r="A681" s="2" t="s">
        <v>1373</v>
      </c>
      <c r="B681" s="3"/>
      <c r="C681" s="3"/>
      <c r="D681" s="3"/>
      <c r="E681" s="3"/>
      <c r="F681" s="3"/>
      <c r="G681" s="3"/>
      <c r="H681" s="3"/>
      <c r="I681" s="3"/>
      <c r="J681" s="3">
        <v>1</v>
      </c>
      <c r="K681" s="3"/>
      <c r="L681" s="3">
        <v>1</v>
      </c>
    </row>
    <row r="682" spans="1:12" hidden="1">
      <c r="A682" s="2" t="s">
        <v>1375</v>
      </c>
      <c r="B682" s="3"/>
      <c r="C682" s="3"/>
      <c r="D682" s="3"/>
      <c r="E682" s="3"/>
      <c r="F682" s="3"/>
      <c r="G682" s="3"/>
      <c r="H682" s="3"/>
      <c r="I682" s="3"/>
      <c r="J682" s="3">
        <v>1</v>
      </c>
      <c r="K682" s="3"/>
      <c r="L682" s="3">
        <v>1</v>
      </c>
    </row>
    <row r="683" spans="1:12" hidden="1">
      <c r="A683" s="2" t="s">
        <v>1377</v>
      </c>
      <c r="B683" s="3"/>
      <c r="C683" s="3"/>
      <c r="D683" s="3"/>
      <c r="E683" s="3"/>
      <c r="F683" s="3"/>
      <c r="G683" s="3"/>
      <c r="H683" s="3"/>
      <c r="I683" s="3"/>
      <c r="J683" s="3">
        <v>1</v>
      </c>
      <c r="K683" s="3"/>
      <c r="L683" s="3">
        <v>1</v>
      </c>
    </row>
    <row r="684" spans="1:12" hidden="1">
      <c r="A684" s="2" t="s">
        <v>1379</v>
      </c>
      <c r="B684" s="3"/>
      <c r="C684" s="3"/>
      <c r="D684" s="3"/>
      <c r="E684" s="3"/>
      <c r="F684" s="3"/>
      <c r="G684" s="3"/>
      <c r="H684" s="3"/>
      <c r="I684" s="3"/>
      <c r="J684" s="3">
        <v>1</v>
      </c>
      <c r="K684" s="3"/>
      <c r="L684" s="3">
        <v>1</v>
      </c>
    </row>
    <row r="685" spans="1:12" hidden="1">
      <c r="A685" s="2" t="s">
        <v>1381</v>
      </c>
      <c r="B685" s="3"/>
      <c r="C685" s="3"/>
      <c r="D685" s="3"/>
      <c r="E685" s="3"/>
      <c r="F685" s="3"/>
      <c r="G685" s="3"/>
      <c r="H685" s="3"/>
      <c r="I685" s="3"/>
      <c r="J685" s="3">
        <v>1</v>
      </c>
      <c r="K685" s="3"/>
      <c r="L685" s="3">
        <v>1</v>
      </c>
    </row>
    <row r="686" spans="1:12" hidden="1">
      <c r="A686" s="2" t="s">
        <v>1383</v>
      </c>
      <c r="B686" s="3"/>
      <c r="C686" s="3"/>
      <c r="D686" s="3"/>
      <c r="E686" s="3"/>
      <c r="F686" s="3"/>
      <c r="G686" s="3"/>
      <c r="H686" s="3"/>
      <c r="I686" s="3"/>
      <c r="J686" s="3">
        <v>1</v>
      </c>
      <c r="K686" s="3"/>
      <c r="L686" s="3">
        <v>1</v>
      </c>
    </row>
    <row r="687" spans="1:12" hidden="1">
      <c r="A687" s="2" t="s">
        <v>1385</v>
      </c>
      <c r="B687" s="3"/>
      <c r="C687" s="3"/>
      <c r="D687" s="3"/>
      <c r="E687" s="3"/>
      <c r="F687" s="3"/>
      <c r="G687" s="3"/>
      <c r="H687" s="3"/>
      <c r="I687" s="3"/>
      <c r="J687" s="3">
        <v>1</v>
      </c>
      <c r="K687" s="3"/>
      <c r="L687" s="3">
        <v>1</v>
      </c>
    </row>
    <row r="688" spans="1:12" hidden="1">
      <c r="A688" s="2" t="s">
        <v>1387</v>
      </c>
      <c r="B688" s="3"/>
      <c r="C688" s="3"/>
      <c r="D688" s="3"/>
      <c r="E688" s="3"/>
      <c r="F688" s="3"/>
      <c r="G688" s="3"/>
      <c r="H688" s="3"/>
      <c r="I688" s="3"/>
      <c r="J688" s="3">
        <v>1</v>
      </c>
      <c r="K688" s="3"/>
      <c r="L688" s="3">
        <v>1</v>
      </c>
    </row>
    <row r="689" spans="1:12" hidden="1">
      <c r="A689" s="2" t="s">
        <v>1389</v>
      </c>
      <c r="B689" s="3"/>
      <c r="C689" s="3"/>
      <c r="D689" s="3"/>
      <c r="E689" s="3"/>
      <c r="F689" s="3"/>
      <c r="G689" s="3"/>
      <c r="H689" s="3"/>
      <c r="I689" s="3"/>
      <c r="J689" s="3">
        <v>1</v>
      </c>
      <c r="K689" s="3"/>
      <c r="L689" s="3">
        <v>1</v>
      </c>
    </row>
    <row r="690" spans="1:12" hidden="1">
      <c r="A690" s="2" t="s">
        <v>1391</v>
      </c>
      <c r="B690" s="3"/>
      <c r="C690" s="3"/>
      <c r="D690" s="3"/>
      <c r="E690" s="3"/>
      <c r="F690" s="3"/>
      <c r="G690" s="3"/>
      <c r="H690" s="3"/>
      <c r="I690" s="3"/>
      <c r="J690" s="3">
        <v>1</v>
      </c>
      <c r="K690" s="3"/>
      <c r="L690" s="3">
        <v>1</v>
      </c>
    </row>
    <row r="691" spans="1:12" hidden="1">
      <c r="A691" s="2" t="s">
        <v>1393</v>
      </c>
      <c r="B691" s="3"/>
      <c r="C691" s="3"/>
      <c r="D691" s="3"/>
      <c r="E691" s="3"/>
      <c r="F691" s="3"/>
      <c r="G691" s="3"/>
      <c r="H691" s="3"/>
      <c r="I691" s="3"/>
      <c r="J691" s="3">
        <v>1</v>
      </c>
      <c r="K691" s="3"/>
      <c r="L691" s="3">
        <v>1</v>
      </c>
    </row>
    <row r="692" spans="1:12">
      <c r="A692" s="2" t="s">
        <v>1395</v>
      </c>
      <c r="B692" s="3"/>
      <c r="C692" s="3"/>
      <c r="D692" s="3"/>
      <c r="E692" s="3"/>
      <c r="F692" s="3"/>
      <c r="G692" s="3"/>
      <c r="H692" s="3"/>
      <c r="I692" s="3">
        <v>1</v>
      </c>
      <c r="J692" s="3">
        <v>1</v>
      </c>
      <c r="K692" s="3">
        <v>1</v>
      </c>
      <c r="L692" s="3">
        <v>3</v>
      </c>
    </row>
    <row r="693" spans="1:12" hidden="1">
      <c r="A693" s="2" t="s">
        <v>1397</v>
      </c>
      <c r="B693" s="3"/>
      <c r="C693" s="3"/>
      <c r="D693" s="3"/>
      <c r="E693" s="3"/>
      <c r="F693" s="3"/>
      <c r="G693" s="3"/>
      <c r="H693" s="3"/>
      <c r="I693" s="3"/>
      <c r="J693" s="3">
        <v>1</v>
      </c>
      <c r="K693" s="3"/>
      <c r="L693" s="3">
        <v>1</v>
      </c>
    </row>
    <row r="694" spans="1:12" hidden="1">
      <c r="A694" s="2" t="s">
        <v>1399</v>
      </c>
      <c r="B694" s="3"/>
      <c r="C694" s="3"/>
      <c r="D694" s="3"/>
      <c r="E694" s="3"/>
      <c r="F694" s="3"/>
      <c r="G694" s="3"/>
      <c r="H694" s="3"/>
      <c r="I694" s="3"/>
      <c r="J694" s="3">
        <v>1</v>
      </c>
      <c r="K694" s="3"/>
      <c r="L694" s="3">
        <v>1</v>
      </c>
    </row>
    <row r="695" spans="1:12" hidden="1">
      <c r="A695" s="2" t="s">
        <v>1401</v>
      </c>
      <c r="B695" s="3"/>
      <c r="C695" s="3"/>
      <c r="D695" s="3"/>
      <c r="E695" s="3"/>
      <c r="F695" s="3"/>
      <c r="G695" s="3"/>
      <c r="H695" s="3"/>
      <c r="I695" s="3"/>
      <c r="J695" s="3">
        <v>1</v>
      </c>
      <c r="K695" s="3"/>
      <c r="L695" s="3">
        <v>1</v>
      </c>
    </row>
    <row r="696" spans="1:12" hidden="1">
      <c r="A696" s="2" t="s">
        <v>1403</v>
      </c>
      <c r="B696" s="3"/>
      <c r="C696" s="3"/>
      <c r="D696" s="3"/>
      <c r="E696" s="3"/>
      <c r="F696" s="3"/>
      <c r="G696" s="3"/>
      <c r="H696" s="3"/>
      <c r="I696" s="3"/>
      <c r="J696" s="3">
        <v>1</v>
      </c>
      <c r="K696" s="3"/>
      <c r="L696" s="3">
        <v>1</v>
      </c>
    </row>
    <row r="697" spans="1:12" hidden="1">
      <c r="A697" s="2" t="s">
        <v>1405</v>
      </c>
      <c r="B697" s="3"/>
      <c r="C697" s="3"/>
      <c r="D697" s="3"/>
      <c r="E697" s="3"/>
      <c r="F697" s="3"/>
      <c r="G697" s="3"/>
      <c r="H697" s="3"/>
      <c r="I697" s="3"/>
      <c r="J697" s="3">
        <v>1</v>
      </c>
      <c r="K697" s="3"/>
      <c r="L697" s="3">
        <v>1</v>
      </c>
    </row>
    <row r="698" spans="1:12" hidden="1">
      <c r="A698" s="2" t="s">
        <v>1407</v>
      </c>
      <c r="B698" s="3"/>
      <c r="C698" s="3"/>
      <c r="D698" s="3"/>
      <c r="E698" s="3"/>
      <c r="F698" s="3"/>
      <c r="G698" s="3"/>
      <c r="H698" s="3"/>
      <c r="I698" s="3"/>
      <c r="J698" s="3">
        <v>1</v>
      </c>
      <c r="K698" s="3"/>
      <c r="L698" s="3">
        <v>1</v>
      </c>
    </row>
    <row r="699" spans="1:12" hidden="1">
      <c r="A699" s="2" t="s">
        <v>1409</v>
      </c>
      <c r="B699" s="3"/>
      <c r="C699" s="3"/>
      <c r="D699" s="3"/>
      <c r="E699" s="3"/>
      <c r="F699" s="3"/>
      <c r="G699" s="3"/>
      <c r="H699" s="3"/>
      <c r="I699" s="3"/>
      <c r="J699" s="3">
        <v>1</v>
      </c>
      <c r="K699" s="3"/>
      <c r="L699" s="3">
        <v>1</v>
      </c>
    </row>
    <row r="700" spans="1:12" hidden="1">
      <c r="A700" s="2" t="s">
        <v>1411</v>
      </c>
      <c r="B700" s="3"/>
      <c r="C700" s="3"/>
      <c r="D700" s="3"/>
      <c r="E700" s="3"/>
      <c r="F700" s="3"/>
      <c r="G700" s="3"/>
      <c r="H700" s="3"/>
      <c r="I700" s="3"/>
      <c r="J700" s="3">
        <v>1</v>
      </c>
      <c r="K700" s="3"/>
      <c r="L700" s="3">
        <v>1</v>
      </c>
    </row>
    <row r="701" spans="1:12" hidden="1">
      <c r="A701" s="2" t="s">
        <v>1413</v>
      </c>
      <c r="B701" s="3"/>
      <c r="C701" s="3"/>
      <c r="D701" s="3"/>
      <c r="E701" s="3"/>
      <c r="F701" s="3"/>
      <c r="G701" s="3"/>
      <c r="H701" s="3"/>
      <c r="I701" s="3"/>
      <c r="J701" s="3">
        <v>1</v>
      </c>
      <c r="K701" s="3"/>
      <c r="L701" s="3">
        <v>1</v>
      </c>
    </row>
    <row r="702" spans="1:12" hidden="1">
      <c r="A702" s="2" t="s">
        <v>1415</v>
      </c>
      <c r="B702" s="3"/>
      <c r="C702" s="3"/>
      <c r="D702" s="3"/>
      <c r="E702" s="3"/>
      <c r="F702" s="3"/>
      <c r="G702" s="3"/>
      <c r="H702" s="3"/>
      <c r="I702" s="3"/>
      <c r="J702" s="3">
        <v>1</v>
      </c>
      <c r="K702" s="3"/>
      <c r="L702" s="3">
        <v>1</v>
      </c>
    </row>
    <row r="703" spans="1:12" hidden="1">
      <c r="A703" s="2" t="s">
        <v>1417</v>
      </c>
      <c r="B703" s="3">
        <v>1</v>
      </c>
      <c r="C703" s="3"/>
      <c r="D703" s="3"/>
      <c r="E703" s="3"/>
      <c r="F703" s="3"/>
      <c r="G703" s="3"/>
      <c r="H703" s="3"/>
      <c r="I703" s="3">
        <v>1</v>
      </c>
      <c r="J703" s="3">
        <v>1</v>
      </c>
      <c r="K703" s="3">
        <v>1</v>
      </c>
      <c r="L703" s="3">
        <v>4</v>
      </c>
    </row>
    <row r="704" spans="1:12" hidden="1">
      <c r="A704" s="2" t="s">
        <v>1419</v>
      </c>
      <c r="B704" s="3"/>
      <c r="C704" s="3"/>
      <c r="D704" s="3"/>
      <c r="E704" s="3"/>
      <c r="F704" s="3"/>
      <c r="G704" s="3"/>
      <c r="H704" s="3"/>
      <c r="I704" s="3"/>
      <c r="J704" s="3">
        <v>1</v>
      </c>
      <c r="K704" s="3"/>
      <c r="L704" s="3">
        <v>1</v>
      </c>
    </row>
    <row r="705" spans="1:12" hidden="1">
      <c r="A705" s="2" t="s">
        <v>1421</v>
      </c>
      <c r="B705" s="3"/>
      <c r="C705" s="3"/>
      <c r="D705" s="3"/>
      <c r="E705" s="3"/>
      <c r="F705" s="3"/>
      <c r="G705" s="3"/>
      <c r="H705" s="3"/>
      <c r="I705" s="3"/>
      <c r="J705" s="3">
        <v>1</v>
      </c>
      <c r="K705" s="3"/>
      <c r="L705" s="3">
        <v>1</v>
      </c>
    </row>
    <row r="706" spans="1:12">
      <c r="A706" s="2" t="s">
        <v>1423</v>
      </c>
      <c r="B706" s="3"/>
      <c r="C706" s="3"/>
      <c r="D706" s="3"/>
      <c r="E706" s="3"/>
      <c r="F706" s="3"/>
      <c r="G706" s="3"/>
      <c r="H706" s="3"/>
      <c r="I706" s="3">
        <v>1</v>
      </c>
      <c r="J706" s="3">
        <v>1</v>
      </c>
      <c r="K706" s="3">
        <v>1</v>
      </c>
      <c r="L706" s="3">
        <v>3</v>
      </c>
    </row>
    <row r="707" spans="1:12" hidden="1">
      <c r="A707" s="2" t="s">
        <v>1425</v>
      </c>
      <c r="B707" s="3"/>
      <c r="C707" s="3"/>
      <c r="D707" s="3"/>
      <c r="E707" s="3"/>
      <c r="F707" s="3"/>
      <c r="G707" s="3"/>
      <c r="H707" s="3"/>
      <c r="I707" s="3"/>
      <c r="J707" s="3">
        <v>1</v>
      </c>
      <c r="K707" s="3"/>
      <c r="L707" s="3">
        <v>1</v>
      </c>
    </row>
    <row r="708" spans="1:12" hidden="1">
      <c r="A708" s="2" t="s">
        <v>1427</v>
      </c>
      <c r="B708" s="3">
        <v>1</v>
      </c>
      <c r="C708" s="3"/>
      <c r="D708" s="3"/>
      <c r="E708" s="3"/>
      <c r="F708" s="3"/>
      <c r="G708" s="3"/>
      <c r="H708" s="3"/>
      <c r="I708" s="3">
        <v>1</v>
      </c>
      <c r="J708" s="3">
        <v>1</v>
      </c>
      <c r="K708" s="3">
        <v>1</v>
      </c>
      <c r="L708" s="3">
        <v>4</v>
      </c>
    </row>
    <row r="709" spans="1:12">
      <c r="A709" s="2" t="s">
        <v>1429</v>
      </c>
      <c r="B709" s="3"/>
      <c r="C709" s="3"/>
      <c r="D709" s="3"/>
      <c r="E709" s="3"/>
      <c r="F709" s="3"/>
      <c r="G709" s="3"/>
      <c r="H709" s="3"/>
      <c r="I709" s="3">
        <v>1</v>
      </c>
      <c r="J709" s="3">
        <v>1</v>
      </c>
      <c r="K709" s="3">
        <v>1</v>
      </c>
      <c r="L709" s="3">
        <v>3</v>
      </c>
    </row>
    <row r="710" spans="1:12">
      <c r="A710" s="2" t="s">
        <v>1431</v>
      </c>
      <c r="B710" s="3"/>
      <c r="C710" s="3"/>
      <c r="D710" s="3"/>
      <c r="E710" s="3"/>
      <c r="F710" s="3"/>
      <c r="G710" s="3"/>
      <c r="H710" s="3"/>
      <c r="I710" s="3">
        <v>1</v>
      </c>
      <c r="J710" s="3">
        <v>1</v>
      </c>
      <c r="K710" s="3">
        <v>1</v>
      </c>
      <c r="L710" s="3">
        <v>3</v>
      </c>
    </row>
    <row r="711" spans="1:12" hidden="1">
      <c r="A711" s="2" t="s">
        <v>1433</v>
      </c>
      <c r="B711" s="3"/>
      <c r="C711" s="3"/>
      <c r="D711" s="3"/>
      <c r="E711" s="3"/>
      <c r="F711" s="3"/>
      <c r="G711" s="3"/>
      <c r="H711" s="3"/>
      <c r="I711" s="3"/>
      <c r="J711" s="3">
        <v>1</v>
      </c>
      <c r="K711" s="3"/>
      <c r="L711" s="3">
        <v>1</v>
      </c>
    </row>
    <row r="712" spans="1:12" hidden="1">
      <c r="A712" s="2" t="s">
        <v>1435</v>
      </c>
      <c r="B712" s="3"/>
      <c r="C712" s="3"/>
      <c r="D712" s="3"/>
      <c r="E712" s="3"/>
      <c r="F712" s="3"/>
      <c r="G712" s="3"/>
      <c r="H712" s="3"/>
      <c r="I712" s="3"/>
      <c r="J712" s="3">
        <v>1</v>
      </c>
      <c r="K712" s="3"/>
      <c r="L712" s="3">
        <v>1</v>
      </c>
    </row>
    <row r="713" spans="1:12">
      <c r="A713" s="2" t="s">
        <v>1437</v>
      </c>
      <c r="B713" s="3"/>
      <c r="C713" s="3"/>
      <c r="D713" s="3"/>
      <c r="E713" s="3"/>
      <c r="F713" s="3"/>
      <c r="G713" s="3"/>
      <c r="H713" s="3"/>
      <c r="I713" s="3">
        <v>1</v>
      </c>
      <c r="J713" s="3">
        <v>1</v>
      </c>
      <c r="K713" s="3">
        <v>1</v>
      </c>
      <c r="L713" s="3">
        <v>3</v>
      </c>
    </row>
    <row r="714" spans="1:12" hidden="1">
      <c r="A714" s="2" t="s">
        <v>1439</v>
      </c>
      <c r="B714" s="3"/>
      <c r="C714" s="3"/>
      <c r="D714" s="3"/>
      <c r="E714" s="3"/>
      <c r="F714" s="3"/>
      <c r="G714" s="3"/>
      <c r="H714" s="3"/>
      <c r="I714" s="3"/>
      <c r="J714" s="3">
        <v>1</v>
      </c>
      <c r="K714" s="3"/>
      <c r="L714" s="3">
        <v>1</v>
      </c>
    </row>
    <row r="715" spans="1:12" hidden="1">
      <c r="A715" s="2" t="s">
        <v>1441</v>
      </c>
      <c r="B715" s="3"/>
      <c r="C715" s="3"/>
      <c r="D715" s="3"/>
      <c r="E715" s="3"/>
      <c r="F715" s="3"/>
      <c r="G715" s="3"/>
      <c r="H715" s="3"/>
      <c r="I715" s="3"/>
      <c r="J715" s="3">
        <v>1</v>
      </c>
      <c r="K715" s="3"/>
      <c r="L715" s="3">
        <v>1</v>
      </c>
    </row>
    <row r="716" spans="1:12" hidden="1">
      <c r="A716" s="2" t="s">
        <v>1443</v>
      </c>
      <c r="B716" s="3"/>
      <c r="C716" s="3"/>
      <c r="D716" s="3"/>
      <c r="E716" s="3"/>
      <c r="F716" s="3"/>
      <c r="G716" s="3"/>
      <c r="H716" s="3"/>
      <c r="I716" s="3"/>
      <c r="J716" s="3">
        <v>1</v>
      </c>
      <c r="K716" s="3"/>
      <c r="L716" s="3">
        <v>1</v>
      </c>
    </row>
    <row r="717" spans="1:12" hidden="1">
      <c r="A717" s="2" t="s">
        <v>1445</v>
      </c>
      <c r="B717" s="3"/>
      <c r="C717" s="3"/>
      <c r="D717" s="3"/>
      <c r="E717" s="3"/>
      <c r="F717" s="3"/>
      <c r="G717" s="3"/>
      <c r="H717" s="3"/>
      <c r="I717" s="3"/>
      <c r="J717" s="3">
        <v>1</v>
      </c>
      <c r="K717" s="3"/>
      <c r="L717" s="3">
        <v>1</v>
      </c>
    </row>
    <row r="718" spans="1:12" hidden="1">
      <c r="A718" s="2" t="s">
        <v>1447</v>
      </c>
      <c r="B718" s="3"/>
      <c r="C718" s="3"/>
      <c r="D718" s="3"/>
      <c r="E718" s="3"/>
      <c r="F718" s="3"/>
      <c r="G718" s="3"/>
      <c r="H718" s="3"/>
      <c r="I718" s="3"/>
      <c r="J718" s="3">
        <v>1</v>
      </c>
      <c r="K718" s="3"/>
      <c r="L718" s="3">
        <v>1</v>
      </c>
    </row>
    <row r="719" spans="1:12" hidden="1">
      <c r="A719" s="2" t="s">
        <v>1449</v>
      </c>
      <c r="B719" s="3"/>
      <c r="C719" s="3"/>
      <c r="D719" s="3"/>
      <c r="E719" s="3"/>
      <c r="F719" s="3"/>
      <c r="G719" s="3"/>
      <c r="H719" s="3"/>
      <c r="I719" s="3"/>
      <c r="J719" s="3">
        <v>1</v>
      </c>
      <c r="K719" s="3"/>
      <c r="L719" s="3">
        <v>1</v>
      </c>
    </row>
    <row r="720" spans="1:12" hidden="1">
      <c r="A720" s="2" t="s">
        <v>1451</v>
      </c>
      <c r="B720" s="3"/>
      <c r="C720" s="3"/>
      <c r="D720" s="3"/>
      <c r="E720" s="3"/>
      <c r="F720" s="3"/>
      <c r="G720" s="3"/>
      <c r="H720" s="3"/>
      <c r="I720" s="3"/>
      <c r="J720" s="3">
        <v>1</v>
      </c>
      <c r="K720" s="3"/>
      <c r="L720" s="3">
        <v>1</v>
      </c>
    </row>
    <row r="721" spans="1:12" hidden="1">
      <c r="A721" s="2" t="s">
        <v>1453</v>
      </c>
      <c r="B721" s="3"/>
      <c r="C721" s="3"/>
      <c r="D721" s="3"/>
      <c r="E721" s="3"/>
      <c r="F721" s="3"/>
      <c r="G721" s="3"/>
      <c r="H721" s="3"/>
      <c r="I721" s="3"/>
      <c r="J721" s="3">
        <v>1</v>
      </c>
      <c r="K721" s="3"/>
      <c r="L721" s="3">
        <v>1</v>
      </c>
    </row>
    <row r="722" spans="1:12" hidden="1">
      <c r="A722" s="2" t="s">
        <v>1455</v>
      </c>
      <c r="B722" s="3"/>
      <c r="C722" s="3"/>
      <c r="D722" s="3"/>
      <c r="E722" s="3"/>
      <c r="F722" s="3"/>
      <c r="G722" s="3"/>
      <c r="H722" s="3"/>
      <c r="I722" s="3"/>
      <c r="J722" s="3">
        <v>1</v>
      </c>
      <c r="K722" s="3"/>
      <c r="L722" s="3">
        <v>1</v>
      </c>
    </row>
    <row r="723" spans="1:12" hidden="1">
      <c r="A723" s="2" t="s">
        <v>1457</v>
      </c>
      <c r="B723" s="3"/>
      <c r="C723" s="3"/>
      <c r="D723" s="3"/>
      <c r="E723" s="3"/>
      <c r="F723" s="3"/>
      <c r="G723" s="3"/>
      <c r="H723" s="3"/>
      <c r="I723" s="3"/>
      <c r="J723" s="3">
        <v>1</v>
      </c>
      <c r="K723" s="3"/>
      <c r="L723" s="3">
        <v>1</v>
      </c>
    </row>
    <row r="724" spans="1:12" hidden="1">
      <c r="A724" s="2" t="s">
        <v>1459</v>
      </c>
      <c r="B724" s="3"/>
      <c r="C724" s="3"/>
      <c r="D724" s="3"/>
      <c r="E724" s="3"/>
      <c r="F724" s="3"/>
      <c r="G724" s="3"/>
      <c r="H724" s="3"/>
      <c r="I724" s="3"/>
      <c r="J724" s="3">
        <v>1</v>
      </c>
      <c r="K724" s="3"/>
      <c r="L724" s="3">
        <v>1</v>
      </c>
    </row>
    <row r="725" spans="1:12" hidden="1">
      <c r="A725" s="2" t="s">
        <v>1461</v>
      </c>
      <c r="B725" s="3"/>
      <c r="C725" s="3"/>
      <c r="D725" s="3"/>
      <c r="E725" s="3"/>
      <c r="F725" s="3"/>
      <c r="G725" s="3"/>
      <c r="H725" s="3"/>
      <c r="I725" s="3"/>
      <c r="J725" s="3">
        <v>1</v>
      </c>
      <c r="K725" s="3"/>
      <c r="L725" s="3">
        <v>1</v>
      </c>
    </row>
    <row r="726" spans="1:12" hidden="1">
      <c r="A726" s="2" t="s">
        <v>1463</v>
      </c>
      <c r="B726" s="3"/>
      <c r="C726" s="3"/>
      <c r="D726" s="3"/>
      <c r="E726" s="3"/>
      <c r="F726" s="3"/>
      <c r="G726" s="3"/>
      <c r="H726" s="3"/>
      <c r="I726" s="3"/>
      <c r="J726" s="3">
        <v>1</v>
      </c>
      <c r="K726" s="3"/>
      <c r="L726" s="3">
        <v>1</v>
      </c>
    </row>
    <row r="727" spans="1:12" hidden="1">
      <c r="A727" s="2" t="s">
        <v>1465</v>
      </c>
      <c r="B727" s="3"/>
      <c r="C727" s="3"/>
      <c r="D727" s="3"/>
      <c r="E727" s="3"/>
      <c r="F727" s="3"/>
      <c r="G727" s="3"/>
      <c r="H727" s="3"/>
      <c r="I727" s="3"/>
      <c r="J727" s="3">
        <v>1</v>
      </c>
      <c r="K727" s="3"/>
      <c r="L727" s="3">
        <v>1</v>
      </c>
    </row>
    <row r="728" spans="1:12" hidden="1">
      <c r="A728" s="2" t="s">
        <v>1467</v>
      </c>
      <c r="B728" s="3"/>
      <c r="C728" s="3"/>
      <c r="D728" s="3"/>
      <c r="E728" s="3"/>
      <c r="F728" s="3"/>
      <c r="G728" s="3"/>
      <c r="H728" s="3"/>
      <c r="I728" s="3"/>
      <c r="J728" s="3">
        <v>1</v>
      </c>
      <c r="K728" s="3"/>
      <c r="L728" s="3">
        <v>1</v>
      </c>
    </row>
    <row r="729" spans="1:12" hidden="1">
      <c r="A729" s="2" t="s">
        <v>1469</v>
      </c>
      <c r="B729" s="3"/>
      <c r="C729" s="3"/>
      <c r="D729" s="3"/>
      <c r="E729" s="3"/>
      <c r="F729" s="3"/>
      <c r="G729" s="3"/>
      <c r="H729" s="3"/>
      <c r="I729" s="3"/>
      <c r="J729" s="3">
        <v>1</v>
      </c>
      <c r="K729" s="3"/>
      <c r="L729" s="3">
        <v>1</v>
      </c>
    </row>
    <row r="730" spans="1:12" hidden="1">
      <c r="A730" s="2" t="s">
        <v>1471</v>
      </c>
      <c r="B730" s="3"/>
      <c r="C730" s="3"/>
      <c r="D730" s="3"/>
      <c r="E730" s="3"/>
      <c r="F730" s="3"/>
      <c r="G730" s="3"/>
      <c r="H730" s="3"/>
      <c r="I730" s="3"/>
      <c r="J730" s="3">
        <v>1</v>
      </c>
      <c r="K730" s="3"/>
      <c r="L730" s="3">
        <v>1</v>
      </c>
    </row>
    <row r="731" spans="1:12">
      <c r="A731" s="2" t="s">
        <v>1473</v>
      </c>
      <c r="B731" s="3"/>
      <c r="C731" s="3"/>
      <c r="D731" s="3"/>
      <c r="E731" s="3"/>
      <c r="F731" s="3"/>
      <c r="G731" s="3"/>
      <c r="H731" s="3"/>
      <c r="I731" s="3">
        <v>1</v>
      </c>
      <c r="J731" s="3">
        <v>1</v>
      </c>
      <c r="K731" s="3">
        <v>1</v>
      </c>
      <c r="L731" s="3">
        <v>3</v>
      </c>
    </row>
    <row r="732" spans="1:12">
      <c r="A732" s="2" t="s">
        <v>1475</v>
      </c>
      <c r="B732" s="3"/>
      <c r="C732" s="3"/>
      <c r="D732" s="3"/>
      <c r="E732" s="3"/>
      <c r="F732" s="3"/>
      <c r="G732" s="3"/>
      <c r="H732" s="3"/>
      <c r="I732" s="3">
        <v>1</v>
      </c>
      <c r="J732" s="3">
        <v>1</v>
      </c>
      <c r="K732" s="3">
        <v>1</v>
      </c>
      <c r="L732" s="3">
        <v>3</v>
      </c>
    </row>
    <row r="733" spans="1:12" hidden="1">
      <c r="A733" s="2" t="s">
        <v>1477</v>
      </c>
      <c r="B733" s="3"/>
      <c r="C733" s="3"/>
      <c r="D733" s="3"/>
      <c r="E733" s="3"/>
      <c r="F733" s="3"/>
      <c r="G733" s="3"/>
      <c r="H733" s="3"/>
      <c r="I733" s="3"/>
      <c r="J733" s="3">
        <v>1</v>
      </c>
      <c r="K733" s="3"/>
      <c r="L733" s="3">
        <v>1</v>
      </c>
    </row>
    <row r="734" spans="1:12" hidden="1">
      <c r="A734" s="2" t="s">
        <v>1479</v>
      </c>
      <c r="B734" s="3"/>
      <c r="C734" s="3"/>
      <c r="D734" s="3"/>
      <c r="E734" s="3"/>
      <c r="F734" s="3"/>
      <c r="G734" s="3"/>
      <c r="H734" s="3"/>
      <c r="I734" s="3"/>
      <c r="J734" s="3">
        <v>1</v>
      </c>
      <c r="K734" s="3"/>
      <c r="L734" s="3">
        <v>1</v>
      </c>
    </row>
    <row r="735" spans="1:12" hidden="1">
      <c r="A735" s="2" t="s">
        <v>1481</v>
      </c>
      <c r="B735" s="3"/>
      <c r="C735" s="3"/>
      <c r="D735" s="3"/>
      <c r="E735" s="3"/>
      <c r="F735" s="3"/>
      <c r="G735" s="3"/>
      <c r="H735" s="3"/>
      <c r="I735" s="3"/>
      <c r="J735" s="3">
        <v>1</v>
      </c>
      <c r="K735" s="3"/>
      <c r="L735" s="3">
        <v>1</v>
      </c>
    </row>
    <row r="736" spans="1:12" hidden="1">
      <c r="A736" s="2" t="s">
        <v>1483</v>
      </c>
      <c r="B736" s="3"/>
      <c r="C736" s="3"/>
      <c r="D736" s="3"/>
      <c r="E736" s="3"/>
      <c r="F736" s="3"/>
      <c r="G736" s="3"/>
      <c r="H736" s="3"/>
      <c r="I736" s="3"/>
      <c r="J736" s="3">
        <v>1</v>
      </c>
      <c r="K736" s="3"/>
      <c r="L736" s="3">
        <v>1</v>
      </c>
    </row>
    <row r="737" spans="1:12">
      <c r="A737" s="2" t="s">
        <v>1485</v>
      </c>
      <c r="B737" s="3"/>
      <c r="C737" s="3"/>
      <c r="D737" s="3"/>
      <c r="E737" s="3"/>
      <c r="F737" s="3"/>
      <c r="G737" s="3"/>
      <c r="H737" s="3"/>
      <c r="I737" s="3">
        <v>1</v>
      </c>
      <c r="J737" s="3">
        <v>1</v>
      </c>
      <c r="K737" s="3">
        <v>1</v>
      </c>
      <c r="L737" s="3">
        <v>3</v>
      </c>
    </row>
    <row r="738" spans="1:12" hidden="1">
      <c r="A738" s="2" t="s">
        <v>1487</v>
      </c>
      <c r="B738" s="3"/>
      <c r="C738" s="3"/>
      <c r="D738" s="3"/>
      <c r="E738" s="3"/>
      <c r="F738" s="3"/>
      <c r="G738" s="3"/>
      <c r="H738" s="3"/>
      <c r="I738" s="3"/>
      <c r="J738" s="3">
        <v>1</v>
      </c>
      <c r="K738" s="3"/>
      <c r="L738" s="3">
        <v>1</v>
      </c>
    </row>
    <row r="739" spans="1:12">
      <c r="A739" s="2" t="s">
        <v>1489</v>
      </c>
      <c r="B739" s="3"/>
      <c r="C739" s="3"/>
      <c r="D739" s="3"/>
      <c r="E739" s="3"/>
      <c r="F739" s="3"/>
      <c r="G739" s="3"/>
      <c r="H739" s="3"/>
      <c r="I739" s="3">
        <v>1</v>
      </c>
      <c r="J739" s="3">
        <v>1</v>
      </c>
      <c r="K739" s="3">
        <v>1</v>
      </c>
      <c r="L739" s="3">
        <v>3</v>
      </c>
    </row>
    <row r="740" spans="1:12" hidden="1">
      <c r="A740" s="2" t="s">
        <v>1491</v>
      </c>
      <c r="B740" s="3"/>
      <c r="C740" s="3"/>
      <c r="D740" s="3"/>
      <c r="E740" s="3"/>
      <c r="F740" s="3"/>
      <c r="G740" s="3"/>
      <c r="H740" s="3"/>
      <c r="I740" s="3"/>
      <c r="J740" s="3">
        <v>1</v>
      </c>
      <c r="K740" s="3"/>
      <c r="L740" s="3">
        <v>1</v>
      </c>
    </row>
    <row r="741" spans="1:12">
      <c r="A741" s="2" t="s">
        <v>1493</v>
      </c>
      <c r="B741" s="3"/>
      <c r="C741" s="3"/>
      <c r="D741" s="3"/>
      <c r="E741" s="3"/>
      <c r="F741" s="3"/>
      <c r="G741" s="3"/>
      <c r="H741" s="3"/>
      <c r="I741" s="3">
        <v>1</v>
      </c>
      <c r="J741" s="3">
        <v>1</v>
      </c>
      <c r="K741" s="3">
        <v>1</v>
      </c>
      <c r="L741" s="3">
        <v>3</v>
      </c>
    </row>
    <row r="742" spans="1:12" hidden="1">
      <c r="A742" s="2" t="s">
        <v>1495</v>
      </c>
      <c r="B742" s="3"/>
      <c r="C742" s="3"/>
      <c r="D742" s="3"/>
      <c r="E742" s="3"/>
      <c r="F742" s="3"/>
      <c r="G742" s="3"/>
      <c r="H742" s="3"/>
      <c r="I742" s="3"/>
      <c r="J742" s="3">
        <v>1</v>
      </c>
      <c r="K742" s="3"/>
      <c r="L742" s="3">
        <v>1</v>
      </c>
    </row>
    <row r="743" spans="1:12">
      <c r="A743" s="2" t="s">
        <v>1497</v>
      </c>
      <c r="B743" s="3"/>
      <c r="C743" s="3"/>
      <c r="D743" s="3"/>
      <c r="E743" s="3"/>
      <c r="F743" s="3"/>
      <c r="G743" s="3"/>
      <c r="H743" s="3"/>
      <c r="I743" s="3">
        <v>1</v>
      </c>
      <c r="J743" s="3">
        <v>1</v>
      </c>
      <c r="K743" s="3">
        <v>1</v>
      </c>
      <c r="L743" s="3">
        <v>3</v>
      </c>
    </row>
    <row r="744" spans="1:12" hidden="1">
      <c r="A744" s="2" t="s">
        <v>1499</v>
      </c>
      <c r="B744" s="3"/>
      <c r="C744" s="3"/>
      <c r="D744" s="3"/>
      <c r="E744" s="3"/>
      <c r="F744" s="3"/>
      <c r="G744" s="3"/>
      <c r="H744" s="3"/>
      <c r="I744" s="3"/>
      <c r="J744" s="3">
        <v>1</v>
      </c>
      <c r="K744" s="3"/>
      <c r="L744" s="3">
        <v>1</v>
      </c>
    </row>
    <row r="745" spans="1:12" hidden="1">
      <c r="A745" s="2" t="s">
        <v>1501</v>
      </c>
      <c r="B745" s="3"/>
      <c r="C745" s="3"/>
      <c r="D745" s="3"/>
      <c r="E745" s="3"/>
      <c r="F745" s="3"/>
      <c r="G745" s="3"/>
      <c r="H745" s="3"/>
      <c r="I745" s="3">
        <v>1</v>
      </c>
      <c r="J745" s="3">
        <v>1</v>
      </c>
      <c r="K745" s="3"/>
      <c r="L745" s="3">
        <v>2</v>
      </c>
    </row>
    <row r="746" spans="1:12">
      <c r="A746" s="2" t="s">
        <v>1503</v>
      </c>
      <c r="B746" s="3"/>
      <c r="C746" s="3"/>
      <c r="D746" s="3"/>
      <c r="E746" s="3"/>
      <c r="F746" s="3"/>
      <c r="G746" s="3"/>
      <c r="H746" s="3"/>
      <c r="I746" s="3">
        <v>1</v>
      </c>
      <c r="J746" s="3">
        <v>1</v>
      </c>
      <c r="K746" s="3">
        <v>1</v>
      </c>
      <c r="L746" s="3">
        <v>3</v>
      </c>
    </row>
    <row r="747" spans="1:12" hidden="1">
      <c r="A747" s="2" t="s">
        <v>1505</v>
      </c>
      <c r="B747" s="3"/>
      <c r="C747" s="3"/>
      <c r="D747" s="3"/>
      <c r="E747" s="3"/>
      <c r="F747" s="3"/>
      <c r="G747" s="3"/>
      <c r="H747" s="3"/>
      <c r="I747" s="3"/>
      <c r="J747" s="3">
        <v>1</v>
      </c>
      <c r="K747" s="3"/>
      <c r="L747" s="3">
        <v>1</v>
      </c>
    </row>
    <row r="748" spans="1:12">
      <c r="A748" s="2" t="s">
        <v>1507</v>
      </c>
      <c r="B748" s="3"/>
      <c r="C748" s="3"/>
      <c r="D748" s="3"/>
      <c r="E748" s="3"/>
      <c r="F748" s="3"/>
      <c r="G748" s="3"/>
      <c r="H748" s="3"/>
      <c r="I748" s="3">
        <v>1</v>
      </c>
      <c r="J748" s="3">
        <v>1</v>
      </c>
      <c r="K748" s="3">
        <v>1</v>
      </c>
      <c r="L748" s="3">
        <v>3</v>
      </c>
    </row>
    <row r="749" spans="1:12" hidden="1">
      <c r="A749" s="2" t="s">
        <v>1509</v>
      </c>
      <c r="B749" s="3"/>
      <c r="C749" s="3"/>
      <c r="D749" s="3"/>
      <c r="E749" s="3"/>
      <c r="F749" s="3"/>
      <c r="G749" s="3"/>
      <c r="H749" s="3"/>
      <c r="I749" s="3"/>
      <c r="J749" s="3">
        <v>1</v>
      </c>
      <c r="K749" s="3"/>
      <c r="L749" s="3">
        <v>1</v>
      </c>
    </row>
    <row r="750" spans="1:12">
      <c r="A750" s="2" t="s">
        <v>1511</v>
      </c>
      <c r="B750" s="3"/>
      <c r="C750" s="3"/>
      <c r="D750" s="3"/>
      <c r="E750" s="3"/>
      <c r="F750" s="3"/>
      <c r="G750" s="3"/>
      <c r="H750" s="3"/>
      <c r="I750" s="3">
        <v>1</v>
      </c>
      <c r="J750" s="3">
        <v>1</v>
      </c>
      <c r="K750" s="3">
        <v>1</v>
      </c>
      <c r="L750" s="3">
        <v>3</v>
      </c>
    </row>
    <row r="751" spans="1:12" hidden="1">
      <c r="A751" s="2" t="s">
        <v>1513</v>
      </c>
      <c r="B751" s="3"/>
      <c r="C751" s="3"/>
      <c r="D751" s="3"/>
      <c r="E751" s="3"/>
      <c r="F751" s="3"/>
      <c r="G751" s="3"/>
      <c r="H751" s="3"/>
      <c r="I751" s="3"/>
      <c r="J751" s="3">
        <v>1</v>
      </c>
      <c r="K751" s="3"/>
      <c r="L751" s="3">
        <v>1</v>
      </c>
    </row>
    <row r="752" spans="1:12" hidden="1">
      <c r="A752" s="2" t="s">
        <v>1515</v>
      </c>
      <c r="B752" s="3"/>
      <c r="C752" s="3"/>
      <c r="D752" s="3"/>
      <c r="E752" s="3"/>
      <c r="F752" s="3"/>
      <c r="G752" s="3"/>
      <c r="H752" s="3"/>
      <c r="I752" s="3"/>
      <c r="J752" s="3">
        <v>1</v>
      </c>
      <c r="K752" s="3"/>
      <c r="L752" s="3">
        <v>1</v>
      </c>
    </row>
    <row r="753" spans="1:12">
      <c r="A753" s="2" t="s">
        <v>1517</v>
      </c>
      <c r="B753" s="3"/>
      <c r="C753" s="3"/>
      <c r="D753" s="3"/>
      <c r="E753" s="3"/>
      <c r="F753" s="3"/>
      <c r="G753" s="3"/>
      <c r="H753" s="3"/>
      <c r="I753" s="3">
        <v>1</v>
      </c>
      <c r="J753" s="3">
        <v>1</v>
      </c>
      <c r="K753" s="3">
        <v>1</v>
      </c>
      <c r="L753" s="3">
        <v>3</v>
      </c>
    </row>
    <row r="754" spans="1:12" hidden="1">
      <c r="A754" s="2" t="s">
        <v>1519</v>
      </c>
      <c r="B754" s="3"/>
      <c r="C754" s="3"/>
      <c r="D754" s="3"/>
      <c r="E754" s="3"/>
      <c r="F754" s="3"/>
      <c r="G754" s="3"/>
      <c r="H754" s="3"/>
      <c r="I754" s="3"/>
      <c r="J754" s="3">
        <v>1</v>
      </c>
      <c r="K754" s="3"/>
      <c r="L754" s="3">
        <v>1</v>
      </c>
    </row>
    <row r="755" spans="1:12" hidden="1">
      <c r="A755" s="2" t="s">
        <v>1521</v>
      </c>
      <c r="B755" s="3"/>
      <c r="C755" s="3"/>
      <c r="D755" s="3"/>
      <c r="E755" s="3"/>
      <c r="F755" s="3"/>
      <c r="G755" s="3"/>
      <c r="H755" s="3"/>
      <c r="I755" s="3"/>
      <c r="J755" s="3">
        <v>1</v>
      </c>
      <c r="K755" s="3"/>
      <c r="L755" s="3">
        <v>1</v>
      </c>
    </row>
    <row r="756" spans="1:12">
      <c r="A756" s="2" t="s">
        <v>1523</v>
      </c>
      <c r="B756" s="3"/>
      <c r="C756" s="3"/>
      <c r="D756" s="3"/>
      <c r="E756" s="3"/>
      <c r="F756" s="3"/>
      <c r="G756" s="3"/>
      <c r="H756" s="3"/>
      <c r="I756" s="3">
        <v>1</v>
      </c>
      <c r="J756" s="3">
        <v>1</v>
      </c>
      <c r="K756" s="3">
        <v>1</v>
      </c>
      <c r="L756" s="3">
        <v>3</v>
      </c>
    </row>
    <row r="757" spans="1:12">
      <c r="A757" s="2" t="s">
        <v>1525</v>
      </c>
      <c r="B757" s="3"/>
      <c r="C757" s="3"/>
      <c r="D757" s="3"/>
      <c r="E757" s="3"/>
      <c r="F757" s="3"/>
      <c r="G757" s="3"/>
      <c r="H757" s="3"/>
      <c r="I757" s="3">
        <v>1</v>
      </c>
      <c r="J757" s="3">
        <v>1</v>
      </c>
      <c r="K757" s="3">
        <v>1</v>
      </c>
      <c r="L757" s="3">
        <v>3</v>
      </c>
    </row>
    <row r="758" spans="1:12">
      <c r="A758" s="2" t="s">
        <v>1527</v>
      </c>
      <c r="B758" s="3"/>
      <c r="C758" s="3"/>
      <c r="D758" s="3"/>
      <c r="E758" s="3"/>
      <c r="F758" s="3"/>
      <c r="G758" s="3"/>
      <c r="H758" s="3"/>
      <c r="I758" s="3">
        <v>1</v>
      </c>
      <c r="J758" s="3">
        <v>1</v>
      </c>
      <c r="K758" s="3">
        <v>1</v>
      </c>
      <c r="L758" s="3">
        <v>3</v>
      </c>
    </row>
    <row r="759" spans="1:12">
      <c r="A759" s="2" t="s">
        <v>1529</v>
      </c>
      <c r="B759" s="3"/>
      <c r="C759" s="3"/>
      <c r="D759" s="3"/>
      <c r="E759" s="3"/>
      <c r="F759" s="3"/>
      <c r="G759" s="3"/>
      <c r="H759" s="3"/>
      <c r="I759" s="3">
        <v>1</v>
      </c>
      <c r="J759" s="3">
        <v>1</v>
      </c>
      <c r="K759" s="3">
        <v>1</v>
      </c>
      <c r="L759" s="3">
        <v>3</v>
      </c>
    </row>
    <row r="760" spans="1:12" hidden="1">
      <c r="A760" s="2" t="s">
        <v>1531</v>
      </c>
      <c r="B760" s="3"/>
      <c r="C760" s="3"/>
      <c r="D760" s="3"/>
      <c r="E760" s="3"/>
      <c r="F760" s="3"/>
      <c r="G760" s="3"/>
      <c r="H760" s="3"/>
      <c r="I760" s="3"/>
      <c r="J760" s="3">
        <v>1</v>
      </c>
      <c r="K760" s="3"/>
      <c r="L760" s="3">
        <v>1</v>
      </c>
    </row>
    <row r="761" spans="1:12">
      <c r="A761" s="2" t="s">
        <v>1533</v>
      </c>
      <c r="B761" s="3"/>
      <c r="C761" s="3"/>
      <c r="D761" s="3"/>
      <c r="E761" s="3"/>
      <c r="F761" s="3"/>
      <c r="G761" s="3"/>
      <c r="H761" s="3"/>
      <c r="I761" s="3">
        <v>1</v>
      </c>
      <c r="J761" s="3">
        <v>1</v>
      </c>
      <c r="K761" s="3">
        <v>1</v>
      </c>
      <c r="L761" s="3">
        <v>3</v>
      </c>
    </row>
    <row r="762" spans="1:12">
      <c r="A762" s="2" t="s">
        <v>1535</v>
      </c>
      <c r="B762" s="3"/>
      <c r="C762" s="3"/>
      <c r="D762" s="3"/>
      <c r="E762" s="3"/>
      <c r="F762" s="3"/>
      <c r="G762" s="3"/>
      <c r="H762" s="3"/>
      <c r="I762" s="3">
        <v>1</v>
      </c>
      <c r="J762" s="3">
        <v>1</v>
      </c>
      <c r="K762" s="3">
        <v>1</v>
      </c>
      <c r="L762" s="3">
        <v>3</v>
      </c>
    </row>
    <row r="763" spans="1:12" hidden="1">
      <c r="A763" s="2" t="s">
        <v>1537</v>
      </c>
      <c r="B763" s="3"/>
      <c r="C763" s="3"/>
      <c r="D763" s="3"/>
      <c r="E763" s="3"/>
      <c r="F763" s="3"/>
      <c r="G763" s="3"/>
      <c r="H763" s="3"/>
      <c r="I763" s="3"/>
      <c r="J763" s="3">
        <v>1</v>
      </c>
      <c r="K763" s="3"/>
      <c r="L763" s="3">
        <v>1</v>
      </c>
    </row>
    <row r="764" spans="1:12" hidden="1">
      <c r="A764" s="2" t="s">
        <v>1539</v>
      </c>
      <c r="B764" s="3"/>
      <c r="C764" s="3"/>
      <c r="D764" s="3"/>
      <c r="E764" s="3"/>
      <c r="F764" s="3"/>
      <c r="G764" s="3"/>
      <c r="H764" s="3"/>
      <c r="I764" s="3"/>
      <c r="J764" s="3">
        <v>1</v>
      </c>
      <c r="K764" s="3"/>
      <c r="L764" s="3">
        <v>1</v>
      </c>
    </row>
    <row r="765" spans="1:12" hidden="1">
      <c r="A765" s="2" t="s">
        <v>1541</v>
      </c>
      <c r="B765" s="3"/>
      <c r="C765" s="3"/>
      <c r="D765" s="3"/>
      <c r="E765" s="3"/>
      <c r="F765" s="3"/>
      <c r="G765" s="3"/>
      <c r="H765" s="3"/>
      <c r="I765" s="3"/>
      <c r="J765" s="3">
        <v>1</v>
      </c>
      <c r="K765" s="3"/>
      <c r="L765" s="3">
        <v>1</v>
      </c>
    </row>
    <row r="766" spans="1:12" hidden="1">
      <c r="A766" s="2" t="s">
        <v>1543</v>
      </c>
      <c r="B766" s="3"/>
      <c r="C766" s="3"/>
      <c r="D766" s="3"/>
      <c r="E766" s="3"/>
      <c r="F766" s="3"/>
      <c r="G766" s="3"/>
      <c r="H766" s="3"/>
      <c r="I766" s="3"/>
      <c r="J766" s="3">
        <v>1</v>
      </c>
      <c r="K766" s="3"/>
      <c r="L766" s="3">
        <v>1</v>
      </c>
    </row>
    <row r="767" spans="1:12" hidden="1">
      <c r="A767" s="2" t="s">
        <v>1545</v>
      </c>
      <c r="B767" s="3"/>
      <c r="C767" s="3"/>
      <c r="D767" s="3"/>
      <c r="E767" s="3"/>
      <c r="F767" s="3"/>
      <c r="G767" s="3"/>
      <c r="H767" s="3"/>
      <c r="I767" s="3"/>
      <c r="J767" s="3">
        <v>1</v>
      </c>
      <c r="K767" s="3"/>
      <c r="L767" s="3">
        <v>1</v>
      </c>
    </row>
    <row r="768" spans="1:12" hidden="1">
      <c r="A768" s="2" t="s">
        <v>1547</v>
      </c>
      <c r="B768" s="3"/>
      <c r="C768" s="3"/>
      <c r="D768" s="3"/>
      <c r="E768" s="3"/>
      <c r="F768" s="3"/>
      <c r="G768" s="3"/>
      <c r="H768" s="3"/>
      <c r="I768" s="3"/>
      <c r="J768" s="3">
        <v>1</v>
      </c>
      <c r="K768" s="3"/>
      <c r="L768" s="3">
        <v>1</v>
      </c>
    </row>
    <row r="769" spans="1:12" hidden="1">
      <c r="A769" s="2" t="s">
        <v>1549</v>
      </c>
      <c r="B769" s="3"/>
      <c r="C769" s="3"/>
      <c r="D769" s="3"/>
      <c r="E769" s="3"/>
      <c r="F769" s="3"/>
      <c r="G769" s="3"/>
      <c r="H769" s="3"/>
      <c r="I769" s="3"/>
      <c r="J769" s="3">
        <v>1</v>
      </c>
      <c r="K769" s="3"/>
      <c r="L769" s="3">
        <v>1</v>
      </c>
    </row>
    <row r="770" spans="1:12" hidden="1">
      <c r="A770" s="2" t="s">
        <v>1551</v>
      </c>
      <c r="B770" s="3"/>
      <c r="C770" s="3"/>
      <c r="D770" s="3"/>
      <c r="E770" s="3"/>
      <c r="F770" s="3"/>
      <c r="G770" s="3"/>
      <c r="H770" s="3"/>
      <c r="I770" s="3"/>
      <c r="J770" s="3">
        <v>1</v>
      </c>
      <c r="K770" s="3"/>
      <c r="L770" s="3">
        <v>1</v>
      </c>
    </row>
    <row r="771" spans="1:12" hidden="1">
      <c r="A771" s="2" t="s">
        <v>1553</v>
      </c>
      <c r="B771" s="3"/>
      <c r="C771" s="3"/>
      <c r="D771" s="3"/>
      <c r="E771" s="3"/>
      <c r="F771" s="3"/>
      <c r="G771" s="3"/>
      <c r="H771" s="3"/>
      <c r="I771" s="3"/>
      <c r="J771" s="3">
        <v>1</v>
      </c>
      <c r="K771" s="3"/>
      <c r="L771" s="3">
        <v>1</v>
      </c>
    </row>
    <row r="772" spans="1:12" hidden="1">
      <c r="A772" s="2" t="s">
        <v>1555</v>
      </c>
      <c r="B772" s="3"/>
      <c r="C772" s="3"/>
      <c r="D772" s="3"/>
      <c r="E772" s="3"/>
      <c r="F772" s="3"/>
      <c r="G772" s="3"/>
      <c r="H772" s="3"/>
      <c r="I772" s="3"/>
      <c r="J772" s="3">
        <v>1</v>
      </c>
      <c r="K772" s="3"/>
      <c r="L772" s="3">
        <v>1</v>
      </c>
    </row>
    <row r="773" spans="1:12" hidden="1">
      <c r="A773" s="2" t="s">
        <v>1557</v>
      </c>
      <c r="B773" s="3"/>
      <c r="C773" s="3"/>
      <c r="D773" s="3"/>
      <c r="E773" s="3"/>
      <c r="F773" s="3"/>
      <c r="G773" s="3"/>
      <c r="H773" s="3"/>
      <c r="I773" s="3"/>
      <c r="J773" s="3">
        <v>1</v>
      </c>
      <c r="K773" s="3"/>
      <c r="L773" s="3">
        <v>1</v>
      </c>
    </row>
    <row r="774" spans="1:12" hidden="1">
      <c r="A774" s="2" t="s">
        <v>1559</v>
      </c>
      <c r="B774" s="3"/>
      <c r="C774" s="3"/>
      <c r="D774" s="3"/>
      <c r="E774" s="3"/>
      <c r="F774" s="3"/>
      <c r="G774" s="3"/>
      <c r="H774" s="3"/>
      <c r="I774" s="3"/>
      <c r="J774" s="3">
        <v>1</v>
      </c>
      <c r="K774" s="3"/>
      <c r="L774" s="3">
        <v>1</v>
      </c>
    </row>
    <row r="775" spans="1:12" hidden="1">
      <c r="A775" s="2" t="s">
        <v>1561</v>
      </c>
      <c r="B775" s="3"/>
      <c r="C775" s="3"/>
      <c r="D775" s="3"/>
      <c r="E775" s="3"/>
      <c r="F775" s="3"/>
      <c r="G775" s="3"/>
      <c r="H775" s="3"/>
      <c r="I775" s="3"/>
      <c r="J775" s="3">
        <v>1</v>
      </c>
      <c r="K775" s="3"/>
      <c r="L775" s="3">
        <v>1</v>
      </c>
    </row>
    <row r="776" spans="1:12" hidden="1">
      <c r="A776" s="2" t="s">
        <v>1563</v>
      </c>
      <c r="B776" s="3"/>
      <c r="C776" s="3"/>
      <c r="D776" s="3"/>
      <c r="E776" s="3"/>
      <c r="F776" s="3"/>
      <c r="G776" s="3"/>
      <c r="H776" s="3"/>
      <c r="I776" s="3"/>
      <c r="J776" s="3">
        <v>1</v>
      </c>
      <c r="K776" s="3"/>
      <c r="L776" s="3">
        <v>1</v>
      </c>
    </row>
    <row r="777" spans="1:12" hidden="1">
      <c r="A777" s="2" t="s">
        <v>1565</v>
      </c>
      <c r="B777" s="3"/>
      <c r="C777" s="3"/>
      <c r="D777" s="3"/>
      <c r="E777" s="3"/>
      <c r="F777" s="3"/>
      <c r="G777" s="3"/>
      <c r="H777" s="3"/>
      <c r="I777" s="3"/>
      <c r="J777" s="3">
        <v>1</v>
      </c>
      <c r="K777" s="3"/>
      <c r="L777" s="3">
        <v>1</v>
      </c>
    </row>
    <row r="778" spans="1:12" hidden="1">
      <c r="A778" s="2" t="s">
        <v>1567</v>
      </c>
      <c r="B778" s="3"/>
      <c r="C778" s="3"/>
      <c r="D778" s="3"/>
      <c r="E778" s="3"/>
      <c r="F778" s="3"/>
      <c r="G778" s="3"/>
      <c r="H778" s="3"/>
      <c r="I778" s="3"/>
      <c r="J778" s="3">
        <v>1</v>
      </c>
      <c r="K778" s="3"/>
      <c r="L778" s="3">
        <v>1</v>
      </c>
    </row>
    <row r="779" spans="1:12" hidden="1">
      <c r="A779" s="2" t="s">
        <v>1569</v>
      </c>
      <c r="B779" s="3"/>
      <c r="C779" s="3"/>
      <c r="D779" s="3"/>
      <c r="E779" s="3"/>
      <c r="F779" s="3"/>
      <c r="G779" s="3"/>
      <c r="H779" s="3"/>
      <c r="I779" s="3"/>
      <c r="J779" s="3">
        <v>1</v>
      </c>
      <c r="K779" s="3"/>
      <c r="L779" s="3">
        <v>1</v>
      </c>
    </row>
    <row r="780" spans="1:12" hidden="1">
      <c r="A780" s="2" t="s">
        <v>1571</v>
      </c>
      <c r="B780" s="3"/>
      <c r="C780" s="3"/>
      <c r="D780" s="3"/>
      <c r="E780" s="3"/>
      <c r="F780" s="3"/>
      <c r="G780" s="3"/>
      <c r="H780" s="3"/>
      <c r="I780" s="3"/>
      <c r="J780" s="3">
        <v>1</v>
      </c>
      <c r="K780" s="3"/>
      <c r="L780" s="3">
        <v>1</v>
      </c>
    </row>
    <row r="781" spans="1:12">
      <c r="A781" s="2" t="s">
        <v>1573</v>
      </c>
      <c r="B781" s="3"/>
      <c r="C781" s="3"/>
      <c r="D781" s="3"/>
      <c r="E781" s="3"/>
      <c r="F781" s="3"/>
      <c r="G781" s="3"/>
      <c r="H781" s="3"/>
      <c r="I781" s="3">
        <v>1</v>
      </c>
      <c r="J781" s="3">
        <v>1</v>
      </c>
      <c r="K781" s="3">
        <v>1</v>
      </c>
      <c r="L781" s="3">
        <v>3</v>
      </c>
    </row>
    <row r="782" spans="1:12">
      <c r="A782" s="2" t="s">
        <v>1575</v>
      </c>
      <c r="B782" s="3"/>
      <c r="C782" s="3"/>
      <c r="D782" s="3"/>
      <c r="E782" s="3"/>
      <c r="F782" s="3"/>
      <c r="G782" s="3"/>
      <c r="H782" s="3"/>
      <c r="I782" s="3">
        <v>1</v>
      </c>
      <c r="J782" s="3">
        <v>1</v>
      </c>
      <c r="K782" s="3">
        <v>1</v>
      </c>
      <c r="L782" s="3">
        <v>3</v>
      </c>
    </row>
    <row r="783" spans="1:12">
      <c r="A783" s="2" t="s">
        <v>1577</v>
      </c>
      <c r="B783" s="3"/>
      <c r="C783" s="3"/>
      <c r="D783" s="3"/>
      <c r="E783" s="3"/>
      <c r="F783" s="3"/>
      <c r="G783" s="3"/>
      <c r="H783" s="3"/>
      <c r="I783" s="3">
        <v>1</v>
      </c>
      <c r="J783" s="3">
        <v>1</v>
      </c>
      <c r="K783" s="3">
        <v>1</v>
      </c>
      <c r="L783" s="3">
        <v>3</v>
      </c>
    </row>
    <row r="784" spans="1:12">
      <c r="A784" s="2" t="s">
        <v>1579</v>
      </c>
      <c r="B784" s="3"/>
      <c r="C784" s="3"/>
      <c r="D784" s="3"/>
      <c r="E784" s="3"/>
      <c r="F784" s="3"/>
      <c r="G784" s="3"/>
      <c r="H784" s="3"/>
      <c r="I784" s="3">
        <v>1</v>
      </c>
      <c r="J784" s="3">
        <v>1</v>
      </c>
      <c r="K784" s="3">
        <v>1</v>
      </c>
      <c r="L784" s="3">
        <v>3</v>
      </c>
    </row>
    <row r="785" spans="1:12" hidden="1">
      <c r="A785" s="2" t="s">
        <v>1581</v>
      </c>
      <c r="B785" s="3"/>
      <c r="C785" s="3"/>
      <c r="D785" s="3"/>
      <c r="E785" s="3"/>
      <c r="F785" s="3"/>
      <c r="G785" s="3"/>
      <c r="H785" s="3">
        <v>1</v>
      </c>
      <c r="I785" s="3"/>
      <c r="J785" s="3">
        <v>1</v>
      </c>
      <c r="K785" s="3"/>
      <c r="L785" s="3">
        <v>2</v>
      </c>
    </row>
    <row r="786" spans="1:12" hidden="1">
      <c r="A786" s="2" t="s">
        <v>1585</v>
      </c>
      <c r="B786" s="3"/>
      <c r="C786" s="3"/>
      <c r="D786" s="3"/>
      <c r="E786" s="3"/>
      <c r="F786" s="3"/>
      <c r="G786" s="3"/>
      <c r="H786" s="3"/>
      <c r="I786" s="3"/>
      <c r="J786" s="3">
        <v>1</v>
      </c>
      <c r="K786" s="3"/>
      <c r="L786" s="3">
        <v>1</v>
      </c>
    </row>
    <row r="787" spans="1:12">
      <c r="A787" s="2" t="s">
        <v>1587</v>
      </c>
      <c r="B787" s="3"/>
      <c r="C787" s="3"/>
      <c r="D787" s="3"/>
      <c r="E787" s="3"/>
      <c r="F787" s="3"/>
      <c r="G787" s="3"/>
      <c r="H787" s="3"/>
      <c r="I787" s="3">
        <v>1</v>
      </c>
      <c r="J787" s="3">
        <v>1</v>
      </c>
      <c r="K787" s="3">
        <v>1</v>
      </c>
      <c r="L787" s="3">
        <v>3</v>
      </c>
    </row>
    <row r="788" spans="1:12" hidden="1">
      <c r="A788" s="2" t="s">
        <v>1589</v>
      </c>
      <c r="B788" s="3"/>
      <c r="C788" s="3"/>
      <c r="D788" s="3"/>
      <c r="E788" s="3"/>
      <c r="F788" s="3"/>
      <c r="G788" s="3"/>
      <c r="H788" s="3"/>
      <c r="I788" s="3"/>
      <c r="J788" s="3">
        <v>1</v>
      </c>
      <c r="K788" s="3"/>
      <c r="L788" s="3">
        <v>1</v>
      </c>
    </row>
    <row r="789" spans="1:12" hidden="1">
      <c r="A789" s="2" t="s">
        <v>1591</v>
      </c>
      <c r="B789" s="3"/>
      <c r="C789" s="3"/>
      <c r="D789" s="3"/>
      <c r="E789" s="3"/>
      <c r="F789" s="3"/>
      <c r="G789" s="3"/>
      <c r="H789" s="3"/>
      <c r="I789" s="3"/>
      <c r="J789" s="3">
        <v>1</v>
      </c>
      <c r="K789" s="3"/>
      <c r="L789" s="3">
        <v>1</v>
      </c>
    </row>
    <row r="790" spans="1:12" hidden="1">
      <c r="A790" s="2" t="s">
        <v>1593</v>
      </c>
      <c r="B790" s="3"/>
      <c r="C790" s="3"/>
      <c r="D790" s="3"/>
      <c r="E790" s="3"/>
      <c r="F790" s="3"/>
      <c r="G790" s="3"/>
      <c r="H790" s="3"/>
      <c r="I790" s="3"/>
      <c r="J790" s="3">
        <v>1</v>
      </c>
      <c r="K790" s="3"/>
      <c r="L790" s="3">
        <v>1</v>
      </c>
    </row>
    <row r="791" spans="1:12" hidden="1">
      <c r="A791" s="2" t="s">
        <v>1595</v>
      </c>
      <c r="B791" s="3"/>
      <c r="C791" s="3"/>
      <c r="D791" s="3"/>
      <c r="E791" s="3"/>
      <c r="F791" s="3"/>
      <c r="G791" s="3"/>
      <c r="H791" s="3"/>
      <c r="I791" s="3"/>
      <c r="J791" s="3">
        <v>1</v>
      </c>
      <c r="K791" s="3"/>
      <c r="L791" s="3">
        <v>1</v>
      </c>
    </row>
    <row r="792" spans="1:12">
      <c r="A792" s="2" t="s">
        <v>1597</v>
      </c>
      <c r="B792" s="3"/>
      <c r="C792" s="3"/>
      <c r="D792" s="3"/>
      <c r="E792" s="3"/>
      <c r="F792" s="3"/>
      <c r="G792" s="3"/>
      <c r="H792" s="3"/>
      <c r="I792" s="3">
        <v>1</v>
      </c>
      <c r="J792" s="3">
        <v>1</v>
      </c>
      <c r="K792" s="3">
        <v>1</v>
      </c>
      <c r="L792" s="3">
        <v>3</v>
      </c>
    </row>
    <row r="793" spans="1:12">
      <c r="A793" s="2" t="s">
        <v>1599</v>
      </c>
      <c r="B793" s="3"/>
      <c r="C793" s="3"/>
      <c r="D793" s="3"/>
      <c r="E793" s="3"/>
      <c r="F793" s="3"/>
      <c r="G793" s="3"/>
      <c r="H793" s="3"/>
      <c r="I793" s="3">
        <v>1</v>
      </c>
      <c r="J793" s="3">
        <v>1</v>
      </c>
      <c r="K793" s="3">
        <v>1</v>
      </c>
      <c r="L793" s="3">
        <v>3</v>
      </c>
    </row>
    <row r="794" spans="1:12">
      <c r="A794" s="2" t="s">
        <v>1601</v>
      </c>
      <c r="B794" s="3"/>
      <c r="C794" s="3"/>
      <c r="D794" s="3"/>
      <c r="E794" s="3"/>
      <c r="F794" s="3"/>
      <c r="G794" s="3"/>
      <c r="H794" s="3"/>
      <c r="I794" s="3">
        <v>1</v>
      </c>
      <c r="J794" s="3">
        <v>1</v>
      </c>
      <c r="K794" s="3">
        <v>1</v>
      </c>
      <c r="L794" s="3">
        <v>3</v>
      </c>
    </row>
    <row r="795" spans="1:12">
      <c r="A795" s="2" t="s">
        <v>1603</v>
      </c>
      <c r="B795" s="3"/>
      <c r="C795" s="3"/>
      <c r="D795" s="3"/>
      <c r="E795" s="3"/>
      <c r="F795" s="3"/>
      <c r="G795" s="3"/>
      <c r="H795" s="3"/>
      <c r="I795" s="3">
        <v>1</v>
      </c>
      <c r="J795" s="3">
        <v>1</v>
      </c>
      <c r="K795" s="3">
        <v>1</v>
      </c>
      <c r="L795" s="3">
        <v>3</v>
      </c>
    </row>
    <row r="796" spans="1:12" hidden="1">
      <c r="A796" s="2" t="s">
        <v>1605</v>
      </c>
      <c r="B796" s="3"/>
      <c r="C796" s="3"/>
      <c r="D796" s="3"/>
      <c r="E796" s="3"/>
      <c r="F796" s="3"/>
      <c r="G796" s="3"/>
      <c r="H796" s="3"/>
      <c r="I796" s="3"/>
      <c r="J796" s="3">
        <v>1</v>
      </c>
      <c r="K796" s="3"/>
      <c r="L796" s="3">
        <v>1</v>
      </c>
    </row>
    <row r="797" spans="1:12" hidden="1">
      <c r="A797" s="2" t="s">
        <v>1607</v>
      </c>
      <c r="B797" s="3"/>
      <c r="C797" s="3"/>
      <c r="D797" s="3"/>
      <c r="E797" s="3"/>
      <c r="F797" s="3"/>
      <c r="G797" s="3"/>
      <c r="H797" s="3"/>
      <c r="I797" s="3"/>
      <c r="J797" s="3">
        <v>1</v>
      </c>
      <c r="K797" s="3"/>
      <c r="L797" s="3">
        <v>1</v>
      </c>
    </row>
    <row r="798" spans="1:12" hidden="1">
      <c r="A798" s="2" t="s">
        <v>1609</v>
      </c>
      <c r="B798" s="3"/>
      <c r="C798" s="3"/>
      <c r="D798" s="3"/>
      <c r="E798" s="3"/>
      <c r="F798" s="3"/>
      <c r="G798" s="3"/>
      <c r="H798" s="3"/>
      <c r="I798" s="3"/>
      <c r="J798" s="3">
        <v>1</v>
      </c>
      <c r="K798" s="3"/>
      <c r="L798" s="3">
        <v>1</v>
      </c>
    </row>
    <row r="799" spans="1:12" hidden="1">
      <c r="A799" s="2" t="s">
        <v>1611</v>
      </c>
      <c r="B799" s="3"/>
      <c r="C799" s="3"/>
      <c r="D799" s="3"/>
      <c r="E799" s="3"/>
      <c r="F799" s="3"/>
      <c r="G799" s="3"/>
      <c r="H799" s="3"/>
      <c r="I799" s="3"/>
      <c r="J799" s="3">
        <v>1</v>
      </c>
      <c r="K799" s="3"/>
      <c r="L799" s="3">
        <v>1</v>
      </c>
    </row>
    <row r="800" spans="1:12" hidden="1">
      <c r="A800" s="2" t="s">
        <v>1613</v>
      </c>
      <c r="B800" s="3"/>
      <c r="C800" s="3"/>
      <c r="D800" s="3"/>
      <c r="E800" s="3"/>
      <c r="F800" s="3"/>
      <c r="G800" s="3"/>
      <c r="H800" s="3"/>
      <c r="I800" s="3"/>
      <c r="J800" s="3">
        <v>1</v>
      </c>
      <c r="K800" s="3"/>
      <c r="L800" s="3">
        <v>1</v>
      </c>
    </row>
    <row r="801" spans="1:12" hidden="1">
      <c r="A801" s="2" t="s">
        <v>1615</v>
      </c>
      <c r="B801" s="3"/>
      <c r="C801" s="3"/>
      <c r="D801" s="3"/>
      <c r="E801" s="3"/>
      <c r="F801" s="3"/>
      <c r="G801" s="3"/>
      <c r="H801" s="3"/>
      <c r="I801" s="3"/>
      <c r="J801" s="3">
        <v>1</v>
      </c>
      <c r="K801" s="3"/>
      <c r="L801" s="3">
        <v>1</v>
      </c>
    </row>
    <row r="802" spans="1:12" hidden="1">
      <c r="A802" s="2" t="s">
        <v>1617</v>
      </c>
      <c r="B802" s="3"/>
      <c r="C802" s="3"/>
      <c r="D802" s="3"/>
      <c r="E802" s="3"/>
      <c r="F802" s="3"/>
      <c r="G802" s="3"/>
      <c r="H802" s="3"/>
      <c r="I802" s="3"/>
      <c r="J802" s="3">
        <v>1</v>
      </c>
      <c r="K802" s="3"/>
      <c r="L802" s="3">
        <v>1</v>
      </c>
    </row>
    <row r="803" spans="1:12" hidden="1">
      <c r="A803" s="2" t="s">
        <v>1619</v>
      </c>
      <c r="B803" s="3"/>
      <c r="C803" s="3"/>
      <c r="D803" s="3"/>
      <c r="E803" s="3"/>
      <c r="F803" s="3"/>
      <c r="G803" s="3"/>
      <c r="H803" s="3"/>
      <c r="I803" s="3"/>
      <c r="J803" s="3">
        <v>1</v>
      </c>
      <c r="K803" s="3"/>
      <c r="L803" s="3">
        <v>1</v>
      </c>
    </row>
    <row r="804" spans="1:12" hidden="1">
      <c r="A804" s="2" t="s">
        <v>1955</v>
      </c>
      <c r="B804" s="3"/>
      <c r="C804" s="3"/>
      <c r="D804" s="3"/>
      <c r="E804" s="3"/>
      <c r="F804" s="3"/>
      <c r="G804" s="3"/>
      <c r="H804" s="3"/>
      <c r="I804" s="3"/>
      <c r="J804" s="3">
        <v>1</v>
      </c>
      <c r="K804" s="3"/>
      <c r="L804" s="3">
        <v>1</v>
      </c>
    </row>
    <row r="805" spans="1:12" hidden="1">
      <c r="A805" s="2" t="s">
        <v>1941</v>
      </c>
      <c r="B805" s="3"/>
      <c r="C805" s="3"/>
      <c r="D805" s="3"/>
      <c r="E805" s="3"/>
      <c r="F805" s="3"/>
      <c r="G805" s="3"/>
      <c r="H805" s="3"/>
      <c r="I805" s="3"/>
      <c r="J805" s="3">
        <v>1</v>
      </c>
      <c r="K805" s="3"/>
      <c r="L805" s="3">
        <v>1</v>
      </c>
    </row>
    <row r="806" spans="1:12" hidden="1">
      <c r="A806" s="2" t="s">
        <v>1949</v>
      </c>
      <c r="B806" s="3"/>
      <c r="C806" s="3"/>
      <c r="D806" s="3"/>
      <c r="E806" s="3"/>
      <c r="F806" s="3"/>
      <c r="G806" s="3"/>
      <c r="H806" s="3"/>
      <c r="I806" s="3"/>
      <c r="J806" s="3">
        <v>1</v>
      </c>
      <c r="K806" s="3"/>
      <c r="L806" s="3">
        <v>1</v>
      </c>
    </row>
    <row r="807" spans="1:12" hidden="1">
      <c r="A807" s="2" t="s">
        <v>1939</v>
      </c>
      <c r="B807" s="3"/>
      <c r="C807" s="3"/>
      <c r="D807" s="3"/>
      <c r="E807" s="3"/>
      <c r="F807" s="3"/>
      <c r="G807" s="3"/>
      <c r="H807" s="3"/>
      <c r="I807" s="3"/>
      <c r="J807" s="3">
        <v>1</v>
      </c>
      <c r="K807" s="3"/>
      <c r="L807" s="3">
        <v>1</v>
      </c>
    </row>
    <row r="808" spans="1:12" hidden="1">
      <c r="A808" s="2" t="s">
        <v>1935</v>
      </c>
      <c r="B808" s="3"/>
      <c r="C808" s="3"/>
      <c r="D808" s="3"/>
      <c r="E808" s="3"/>
      <c r="F808" s="3"/>
      <c r="G808" s="3"/>
      <c r="H808" s="3"/>
      <c r="I808" s="3"/>
      <c r="J808" s="3">
        <v>1</v>
      </c>
      <c r="K808" s="3"/>
      <c r="L808" s="3">
        <v>1</v>
      </c>
    </row>
    <row r="809" spans="1:12" hidden="1">
      <c r="A809" s="2" t="s">
        <v>1937</v>
      </c>
      <c r="B809" s="3"/>
      <c r="C809" s="3"/>
      <c r="D809" s="3"/>
      <c r="E809" s="3"/>
      <c r="F809" s="3"/>
      <c r="G809" s="3"/>
      <c r="H809" s="3"/>
      <c r="I809" s="3"/>
      <c r="J809" s="3">
        <v>1</v>
      </c>
      <c r="K809" s="3"/>
      <c r="L809" s="3">
        <v>1</v>
      </c>
    </row>
    <row r="810" spans="1:12" hidden="1">
      <c r="A810" s="2" t="s">
        <v>1621</v>
      </c>
      <c r="B810" s="3"/>
      <c r="C810" s="3"/>
      <c r="D810" s="3"/>
      <c r="E810" s="3"/>
      <c r="F810" s="3"/>
      <c r="G810" s="3"/>
      <c r="H810" s="3"/>
      <c r="I810" s="3"/>
      <c r="J810" s="3">
        <v>1</v>
      </c>
      <c r="K810" s="3"/>
      <c r="L810" s="3">
        <v>1</v>
      </c>
    </row>
    <row r="811" spans="1:12" hidden="1">
      <c r="A811" s="2" t="s">
        <v>1629</v>
      </c>
      <c r="B811" s="3"/>
      <c r="C811" s="3"/>
      <c r="D811" s="3"/>
      <c r="E811" s="3"/>
      <c r="F811" s="3"/>
      <c r="G811" s="3"/>
      <c r="H811" s="3"/>
      <c r="I811" s="3"/>
      <c r="J811" s="3">
        <v>1</v>
      </c>
      <c r="K811" s="3"/>
      <c r="L811" s="3">
        <v>1</v>
      </c>
    </row>
    <row r="812" spans="1:12" hidden="1">
      <c r="A812" s="2" t="s">
        <v>1631</v>
      </c>
      <c r="B812" s="3"/>
      <c r="C812" s="3"/>
      <c r="D812" s="3"/>
      <c r="E812" s="3"/>
      <c r="F812" s="3"/>
      <c r="G812" s="3"/>
      <c r="H812" s="3"/>
      <c r="I812" s="3"/>
      <c r="J812" s="3">
        <v>1</v>
      </c>
      <c r="K812" s="3"/>
      <c r="L812" s="3">
        <v>1</v>
      </c>
    </row>
    <row r="813" spans="1:12" hidden="1">
      <c r="A813" s="2" t="s">
        <v>1633</v>
      </c>
      <c r="B813" s="3"/>
      <c r="C813" s="3"/>
      <c r="D813" s="3"/>
      <c r="E813" s="3"/>
      <c r="F813" s="3"/>
      <c r="G813" s="3"/>
      <c r="H813" s="3"/>
      <c r="I813" s="3"/>
      <c r="J813" s="3">
        <v>1</v>
      </c>
      <c r="K813" s="3"/>
      <c r="L813" s="3">
        <v>1</v>
      </c>
    </row>
    <row r="814" spans="1:12" hidden="1">
      <c r="A814" s="2" t="s">
        <v>1635</v>
      </c>
      <c r="B814" s="3"/>
      <c r="C814" s="3"/>
      <c r="D814" s="3"/>
      <c r="E814" s="3"/>
      <c r="F814" s="3"/>
      <c r="G814" s="3"/>
      <c r="H814" s="3"/>
      <c r="I814" s="3"/>
      <c r="J814" s="3">
        <v>1</v>
      </c>
      <c r="K814" s="3"/>
      <c r="L814" s="3">
        <v>1</v>
      </c>
    </row>
    <row r="815" spans="1:12" hidden="1">
      <c r="A815" s="2" t="s">
        <v>1637</v>
      </c>
      <c r="B815" s="3"/>
      <c r="C815" s="3"/>
      <c r="D815" s="3"/>
      <c r="E815" s="3"/>
      <c r="F815" s="3"/>
      <c r="G815" s="3"/>
      <c r="H815" s="3"/>
      <c r="I815" s="3"/>
      <c r="J815" s="3">
        <v>1</v>
      </c>
      <c r="K815" s="3"/>
      <c r="L815" s="3">
        <v>1</v>
      </c>
    </row>
    <row r="816" spans="1:12" hidden="1">
      <c r="A816" s="2" t="s">
        <v>1639</v>
      </c>
      <c r="B816" s="3"/>
      <c r="C816" s="3"/>
      <c r="D816" s="3"/>
      <c r="E816" s="3"/>
      <c r="F816" s="3"/>
      <c r="G816" s="3"/>
      <c r="H816" s="3"/>
      <c r="I816" s="3"/>
      <c r="J816" s="3">
        <v>1</v>
      </c>
      <c r="K816" s="3"/>
      <c r="L816" s="3">
        <v>1</v>
      </c>
    </row>
    <row r="817" spans="1:12" hidden="1">
      <c r="A817" s="2" t="s">
        <v>1641</v>
      </c>
      <c r="B817" s="3"/>
      <c r="C817" s="3"/>
      <c r="D817" s="3"/>
      <c r="E817" s="3"/>
      <c r="F817" s="3"/>
      <c r="G817" s="3"/>
      <c r="H817" s="3"/>
      <c r="I817" s="3"/>
      <c r="J817" s="3">
        <v>1</v>
      </c>
      <c r="K817" s="3"/>
      <c r="L817" s="3">
        <v>1</v>
      </c>
    </row>
    <row r="818" spans="1:12" hidden="1">
      <c r="A818" s="2" t="s">
        <v>1643</v>
      </c>
      <c r="B818" s="3"/>
      <c r="C818" s="3"/>
      <c r="D818" s="3"/>
      <c r="E818" s="3"/>
      <c r="F818" s="3"/>
      <c r="G818" s="3"/>
      <c r="H818" s="3"/>
      <c r="I818" s="3"/>
      <c r="J818" s="3">
        <v>1</v>
      </c>
      <c r="K818" s="3"/>
      <c r="L818" s="3">
        <v>1</v>
      </c>
    </row>
    <row r="819" spans="1:12" hidden="1">
      <c r="A819" s="2" t="s">
        <v>1645</v>
      </c>
      <c r="B819" s="3"/>
      <c r="C819" s="3"/>
      <c r="D819" s="3"/>
      <c r="E819" s="3"/>
      <c r="F819" s="3"/>
      <c r="G819" s="3"/>
      <c r="H819" s="3"/>
      <c r="I819" s="3"/>
      <c r="J819" s="3">
        <v>1</v>
      </c>
      <c r="K819" s="3"/>
      <c r="L819" s="3">
        <v>1</v>
      </c>
    </row>
    <row r="820" spans="1:12" hidden="1">
      <c r="A820" s="2" t="s">
        <v>1647</v>
      </c>
      <c r="B820" s="3"/>
      <c r="C820" s="3"/>
      <c r="D820" s="3"/>
      <c r="E820" s="3"/>
      <c r="F820" s="3"/>
      <c r="G820" s="3"/>
      <c r="H820" s="3"/>
      <c r="I820" s="3"/>
      <c r="J820" s="3">
        <v>1</v>
      </c>
      <c r="K820" s="3"/>
      <c r="L820" s="3">
        <v>1</v>
      </c>
    </row>
    <row r="821" spans="1:12" hidden="1">
      <c r="A821" s="2" t="s">
        <v>1649</v>
      </c>
      <c r="B821" s="3"/>
      <c r="C821" s="3"/>
      <c r="D821" s="3"/>
      <c r="E821" s="3"/>
      <c r="F821" s="3"/>
      <c r="G821" s="3"/>
      <c r="H821" s="3"/>
      <c r="I821" s="3"/>
      <c r="J821" s="3">
        <v>1</v>
      </c>
      <c r="K821" s="3"/>
      <c r="L821" s="3">
        <v>1</v>
      </c>
    </row>
    <row r="822" spans="1:12" hidden="1">
      <c r="A822" s="2" t="s">
        <v>1651</v>
      </c>
      <c r="B822" s="3"/>
      <c r="C822" s="3"/>
      <c r="D822" s="3"/>
      <c r="E822" s="3"/>
      <c r="F822" s="3"/>
      <c r="G822" s="3"/>
      <c r="H822" s="3"/>
      <c r="I822" s="3"/>
      <c r="J822" s="3">
        <v>1</v>
      </c>
      <c r="K822" s="3"/>
      <c r="L822" s="3">
        <v>1</v>
      </c>
    </row>
    <row r="823" spans="1:12" hidden="1">
      <c r="A823" s="2" t="s">
        <v>1653</v>
      </c>
      <c r="B823" s="3"/>
      <c r="C823" s="3"/>
      <c r="D823" s="3"/>
      <c r="E823" s="3"/>
      <c r="F823" s="3"/>
      <c r="G823" s="3"/>
      <c r="H823" s="3"/>
      <c r="I823" s="3"/>
      <c r="J823" s="3">
        <v>1</v>
      </c>
      <c r="K823" s="3"/>
      <c r="L823" s="3">
        <v>1</v>
      </c>
    </row>
    <row r="824" spans="1:12" hidden="1">
      <c r="A824" s="2" t="s">
        <v>1655</v>
      </c>
      <c r="B824" s="3"/>
      <c r="C824" s="3"/>
      <c r="D824" s="3"/>
      <c r="E824" s="3"/>
      <c r="F824" s="3"/>
      <c r="G824" s="3"/>
      <c r="H824" s="3"/>
      <c r="I824" s="3"/>
      <c r="J824" s="3">
        <v>1</v>
      </c>
      <c r="K824" s="3"/>
      <c r="L824" s="3">
        <v>1</v>
      </c>
    </row>
    <row r="825" spans="1:12" hidden="1">
      <c r="A825" s="2" t="s">
        <v>1657</v>
      </c>
      <c r="B825" s="3"/>
      <c r="C825" s="3"/>
      <c r="D825" s="3"/>
      <c r="E825" s="3"/>
      <c r="F825" s="3"/>
      <c r="G825" s="3"/>
      <c r="H825" s="3"/>
      <c r="I825" s="3"/>
      <c r="J825" s="3">
        <v>1</v>
      </c>
      <c r="K825" s="3"/>
      <c r="L825" s="3">
        <v>1</v>
      </c>
    </row>
    <row r="826" spans="1:12" hidden="1">
      <c r="A826" s="2" t="s">
        <v>1659</v>
      </c>
      <c r="B826" s="3"/>
      <c r="C826" s="3"/>
      <c r="D826" s="3"/>
      <c r="E826" s="3"/>
      <c r="F826" s="3"/>
      <c r="G826" s="3"/>
      <c r="H826" s="3"/>
      <c r="I826" s="3"/>
      <c r="J826" s="3">
        <v>1</v>
      </c>
      <c r="K826" s="3"/>
      <c r="L826" s="3">
        <v>1</v>
      </c>
    </row>
    <row r="827" spans="1:12" hidden="1">
      <c r="A827" s="2" t="s">
        <v>1661</v>
      </c>
      <c r="B827" s="3"/>
      <c r="C827" s="3"/>
      <c r="D827" s="3"/>
      <c r="E827" s="3"/>
      <c r="F827" s="3"/>
      <c r="G827" s="3"/>
      <c r="H827" s="3"/>
      <c r="I827" s="3"/>
      <c r="J827" s="3">
        <v>1</v>
      </c>
      <c r="K827" s="3"/>
      <c r="L827" s="3">
        <v>1</v>
      </c>
    </row>
    <row r="828" spans="1:12" hidden="1">
      <c r="A828" s="2" t="s">
        <v>1663</v>
      </c>
      <c r="B828" s="3"/>
      <c r="C828" s="3"/>
      <c r="D828" s="3"/>
      <c r="E828" s="3"/>
      <c r="F828" s="3"/>
      <c r="G828" s="3"/>
      <c r="H828" s="3"/>
      <c r="I828" s="3"/>
      <c r="J828" s="3">
        <v>1</v>
      </c>
      <c r="K828" s="3"/>
      <c r="L828" s="3">
        <v>1</v>
      </c>
    </row>
    <row r="829" spans="1:12" hidden="1">
      <c r="A829" s="2" t="s">
        <v>1665</v>
      </c>
      <c r="B829" s="3"/>
      <c r="C829" s="3"/>
      <c r="D829" s="3"/>
      <c r="E829" s="3"/>
      <c r="F829" s="3"/>
      <c r="G829" s="3"/>
      <c r="H829" s="3"/>
      <c r="I829" s="3"/>
      <c r="J829" s="3">
        <v>1</v>
      </c>
      <c r="K829" s="3"/>
      <c r="L829" s="3">
        <v>1</v>
      </c>
    </row>
    <row r="830" spans="1:12" hidden="1">
      <c r="A830" s="2" t="s">
        <v>1667</v>
      </c>
      <c r="B830" s="3"/>
      <c r="C830" s="3"/>
      <c r="D830" s="3"/>
      <c r="E830" s="3"/>
      <c r="F830" s="3"/>
      <c r="G830" s="3"/>
      <c r="H830" s="3"/>
      <c r="I830" s="3"/>
      <c r="J830" s="3">
        <v>1</v>
      </c>
      <c r="K830" s="3"/>
      <c r="L830" s="3">
        <v>1</v>
      </c>
    </row>
    <row r="831" spans="1:12" hidden="1">
      <c r="A831" s="2" t="s">
        <v>1669</v>
      </c>
      <c r="B831" s="3"/>
      <c r="C831" s="3"/>
      <c r="D831" s="3"/>
      <c r="E831" s="3"/>
      <c r="F831" s="3"/>
      <c r="G831" s="3"/>
      <c r="H831" s="3"/>
      <c r="I831" s="3"/>
      <c r="J831" s="3">
        <v>1</v>
      </c>
      <c r="K831" s="3"/>
      <c r="L831" s="3">
        <v>1</v>
      </c>
    </row>
    <row r="832" spans="1:12" hidden="1">
      <c r="A832" s="2" t="s">
        <v>1671</v>
      </c>
      <c r="B832" s="3"/>
      <c r="C832" s="3"/>
      <c r="D832" s="3"/>
      <c r="E832" s="3"/>
      <c r="F832" s="3"/>
      <c r="G832" s="3"/>
      <c r="H832" s="3"/>
      <c r="I832" s="3"/>
      <c r="J832" s="3">
        <v>1</v>
      </c>
      <c r="K832" s="3"/>
      <c r="L832" s="3">
        <v>1</v>
      </c>
    </row>
    <row r="833" spans="1:12" hidden="1">
      <c r="A833" s="2" t="s">
        <v>1673</v>
      </c>
      <c r="B833" s="3"/>
      <c r="C833" s="3"/>
      <c r="D833" s="3"/>
      <c r="E833" s="3"/>
      <c r="F833" s="3"/>
      <c r="G833" s="3"/>
      <c r="H833" s="3"/>
      <c r="I833" s="3"/>
      <c r="J833" s="3">
        <v>1</v>
      </c>
      <c r="K833" s="3"/>
      <c r="L833" s="3">
        <v>1</v>
      </c>
    </row>
    <row r="834" spans="1:12" hidden="1">
      <c r="A834" s="2" t="s">
        <v>1675</v>
      </c>
      <c r="B834" s="3"/>
      <c r="C834" s="3"/>
      <c r="D834" s="3"/>
      <c r="E834" s="3"/>
      <c r="F834" s="3"/>
      <c r="G834" s="3"/>
      <c r="H834" s="3"/>
      <c r="I834" s="3"/>
      <c r="J834" s="3">
        <v>1</v>
      </c>
      <c r="K834" s="3"/>
      <c r="L834" s="3">
        <v>1</v>
      </c>
    </row>
    <row r="835" spans="1:12" hidden="1">
      <c r="A835" s="2" t="s">
        <v>1677</v>
      </c>
      <c r="B835" s="3"/>
      <c r="C835" s="3"/>
      <c r="D835" s="3"/>
      <c r="E835" s="3"/>
      <c r="F835" s="3"/>
      <c r="G835" s="3"/>
      <c r="H835" s="3"/>
      <c r="I835" s="3"/>
      <c r="J835" s="3">
        <v>1</v>
      </c>
      <c r="K835" s="3"/>
      <c r="L835" s="3">
        <v>1</v>
      </c>
    </row>
    <row r="836" spans="1:12" hidden="1">
      <c r="A836" s="2" t="s">
        <v>1679</v>
      </c>
      <c r="B836" s="3"/>
      <c r="C836" s="3"/>
      <c r="D836" s="3"/>
      <c r="E836" s="3"/>
      <c r="F836" s="3"/>
      <c r="G836" s="3"/>
      <c r="H836" s="3"/>
      <c r="I836" s="3"/>
      <c r="J836" s="3">
        <v>1</v>
      </c>
      <c r="K836" s="3"/>
      <c r="L836" s="3">
        <v>1</v>
      </c>
    </row>
    <row r="837" spans="1:12" hidden="1">
      <c r="A837" s="2" t="s">
        <v>1681</v>
      </c>
      <c r="B837" s="3"/>
      <c r="C837" s="3"/>
      <c r="D837" s="3"/>
      <c r="E837" s="3"/>
      <c r="F837" s="3"/>
      <c r="G837" s="3"/>
      <c r="H837" s="3"/>
      <c r="I837" s="3"/>
      <c r="J837" s="3">
        <v>1</v>
      </c>
      <c r="K837" s="3"/>
      <c r="L837" s="3">
        <v>1</v>
      </c>
    </row>
    <row r="838" spans="1:12" hidden="1">
      <c r="A838" s="2" t="s">
        <v>1683</v>
      </c>
      <c r="B838" s="3"/>
      <c r="C838" s="3"/>
      <c r="D838" s="3"/>
      <c r="E838" s="3"/>
      <c r="F838" s="3"/>
      <c r="G838" s="3"/>
      <c r="H838" s="3"/>
      <c r="I838" s="3"/>
      <c r="J838" s="3">
        <v>1</v>
      </c>
      <c r="K838" s="3"/>
      <c r="L838" s="3">
        <v>1</v>
      </c>
    </row>
    <row r="839" spans="1:12" hidden="1">
      <c r="A839" s="2" t="s">
        <v>1685</v>
      </c>
      <c r="B839" s="3"/>
      <c r="C839" s="3"/>
      <c r="D839" s="3"/>
      <c r="E839" s="3"/>
      <c r="F839" s="3"/>
      <c r="G839" s="3"/>
      <c r="H839" s="3"/>
      <c r="I839" s="3"/>
      <c r="J839" s="3">
        <v>1</v>
      </c>
      <c r="K839" s="3"/>
      <c r="L839" s="3">
        <v>1</v>
      </c>
    </row>
    <row r="840" spans="1:12" hidden="1">
      <c r="A840" s="2" t="s">
        <v>1687</v>
      </c>
      <c r="B840" s="3"/>
      <c r="C840" s="3"/>
      <c r="D840" s="3"/>
      <c r="E840" s="3"/>
      <c r="F840" s="3"/>
      <c r="G840" s="3"/>
      <c r="H840" s="3"/>
      <c r="I840" s="3"/>
      <c r="J840" s="3">
        <v>1</v>
      </c>
      <c r="K840" s="3"/>
      <c r="L840" s="3">
        <v>1</v>
      </c>
    </row>
    <row r="841" spans="1:12" hidden="1">
      <c r="A841" s="2" t="s">
        <v>1689</v>
      </c>
      <c r="B841" s="3"/>
      <c r="C841" s="3"/>
      <c r="D841" s="3"/>
      <c r="E841" s="3"/>
      <c r="F841" s="3"/>
      <c r="G841" s="3"/>
      <c r="H841" s="3"/>
      <c r="I841" s="3"/>
      <c r="J841" s="3">
        <v>1</v>
      </c>
      <c r="K841" s="3"/>
      <c r="L841" s="3">
        <v>1</v>
      </c>
    </row>
    <row r="842" spans="1:12" hidden="1">
      <c r="A842" s="2" t="s">
        <v>1691</v>
      </c>
      <c r="B842" s="3"/>
      <c r="C842" s="3"/>
      <c r="D842" s="3"/>
      <c r="E842" s="3"/>
      <c r="F842" s="3"/>
      <c r="G842" s="3"/>
      <c r="H842" s="3"/>
      <c r="I842" s="3"/>
      <c r="J842" s="3">
        <v>1</v>
      </c>
      <c r="K842" s="3"/>
      <c r="L842" s="3">
        <v>1</v>
      </c>
    </row>
    <row r="843" spans="1:12" hidden="1">
      <c r="A843" s="2" t="s">
        <v>1693</v>
      </c>
      <c r="B843" s="3"/>
      <c r="C843" s="3"/>
      <c r="D843" s="3"/>
      <c r="E843" s="3"/>
      <c r="F843" s="3"/>
      <c r="G843" s="3"/>
      <c r="H843" s="3"/>
      <c r="I843" s="3"/>
      <c r="J843" s="3">
        <v>1</v>
      </c>
      <c r="K843" s="3"/>
      <c r="L843" s="3">
        <v>1</v>
      </c>
    </row>
    <row r="844" spans="1:12" hidden="1">
      <c r="A844" s="2" t="s">
        <v>1695</v>
      </c>
      <c r="B844" s="3"/>
      <c r="C844" s="3"/>
      <c r="D844" s="3"/>
      <c r="E844" s="3"/>
      <c r="F844" s="3"/>
      <c r="G844" s="3"/>
      <c r="H844" s="3"/>
      <c r="I844" s="3"/>
      <c r="J844" s="3">
        <v>1</v>
      </c>
      <c r="K844" s="3"/>
      <c r="L844" s="3">
        <v>1</v>
      </c>
    </row>
    <row r="845" spans="1:12" hidden="1">
      <c r="A845" s="2" t="s">
        <v>1697</v>
      </c>
      <c r="B845" s="3"/>
      <c r="C845" s="3"/>
      <c r="D845" s="3"/>
      <c r="E845" s="3"/>
      <c r="F845" s="3"/>
      <c r="G845" s="3"/>
      <c r="H845" s="3"/>
      <c r="I845" s="3"/>
      <c r="J845" s="3">
        <v>1</v>
      </c>
      <c r="K845" s="3"/>
      <c r="L845" s="3">
        <v>1</v>
      </c>
    </row>
    <row r="846" spans="1:12" hidden="1">
      <c r="A846" s="2" t="s">
        <v>1699</v>
      </c>
      <c r="B846" s="3"/>
      <c r="C846" s="3"/>
      <c r="D846" s="3"/>
      <c r="E846" s="3"/>
      <c r="F846" s="3"/>
      <c r="G846" s="3"/>
      <c r="H846" s="3"/>
      <c r="I846" s="3"/>
      <c r="J846" s="3">
        <v>1</v>
      </c>
      <c r="K846" s="3"/>
      <c r="L846" s="3">
        <v>1</v>
      </c>
    </row>
    <row r="847" spans="1:12" hidden="1">
      <c r="A847" s="2" t="s">
        <v>1701</v>
      </c>
      <c r="B847" s="3"/>
      <c r="C847" s="3"/>
      <c r="D847" s="3"/>
      <c r="E847" s="3"/>
      <c r="F847" s="3"/>
      <c r="G847" s="3"/>
      <c r="H847" s="3"/>
      <c r="I847" s="3"/>
      <c r="J847" s="3">
        <v>1</v>
      </c>
      <c r="K847" s="3"/>
      <c r="L847" s="3">
        <v>1</v>
      </c>
    </row>
    <row r="848" spans="1:12" hidden="1">
      <c r="A848" s="2" t="s">
        <v>1703</v>
      </c>
      <c r="B848" s="3"/>
      <c r="C848" s="3"/>
      <c r="D848" s="3"/>
      <c r="E848" s="3"/>
      <c r="F848" s="3"/>
      <c r="G848" s="3"/>
      <c r="H848" s="3"/>
      <c r="I848" s="3"/>
      <c r="J848" s="3">
        <v>1</v>
      </c>
      <c r="K848" s="3"/>
      <c r="L848" s="3">
        <v>1</v>
      </c>
    </row>
    <row r="849" spans="1:12" hidden="1">
      <c r="A849" s="2" t="s">
        <v>1705</v>
      </c>
      <c r="B849" s="3"/>
      <c r="C849" s="3"/>
      <c r="D849" s="3"/>
      <c r="E849" s="3"/>
      <c r="F849" s="3"/>
      <c r="G849" s="3"/>
      <c r="H849" s="3"/>
      <c r="I849" s="3"/>
      <c r="J849" s="3">
        <v>1</v>
      </c>
      <c r="K849" s="3"/>
      <c r="L849" s="3">
        <v>1</v>
      </c>
    </row>
    <row r="850" spans="1:12" hidden="1">
      <c r="A850" s="2" t="s">
        <v>1707</v>
      </c>
      <c r="B850" s="3"/>
      <c r="C850" s="3"/>
      <c r="D850" s="3"/>
      <c r="E850" s="3"/>
      <c r="F850" s="3"/>
      <c r="G850" s="3"/>
      <c r="H850" s="3"/>
      <c r="I850" s="3"/>
      <c r="J850" s="3">
        <v>1</v>
      </c>
      <c r="K850" s="3"/>
      <c r="L850" s="3">
        <v>1</v>
      </c>
    </row>
    <row r="851" spans="1:12" hidden="1">
      <c r="A851" s="2" t="s">
        <v>1709</v>
      </c>
      <c r="B851" s="3"/>
      <c r="C851" s="3"/>
      <c r="D851" s="3"/>
      <c r="E851" s="3"/>
      <c r="F851" s="3"/>
      <c r="G851" s="3"/>
      <c r="H851" s="3"/>
      <c r="I851" s="3"/>
      <c r="J851" s="3">
        <v>1</v>
      </c>
      <c r="K851" s="3"/>
      <c r="L851" s="3">
        <v>1</v>
      </c>
    </row>
    <row r="852" spans="1:12" hidden="1">
      <c r="A852" s="2" t="s">
        <v>1711</v>
      </c>
      <c r="B852" s="3"/>
      <c r="C852" s="3"/>
      <c r="D852" s="3"/>
      <c r="E852" s="3"/>
      <c r="F852" s="3"/>
      <c r="G852" s="3"/>
      <c r="H852" s="3"/>
      <c r="I852" s="3"/>
      <c r="J852" s="3">
        <v>1</v>
      </c>
      <c r="K852" s="3"/>
      <c r="L852" s="3">
        <v>1</v>
      </c>
    </row>
    <row r="853" spans="1:12" hidden="1">
      <c r="A853" s="2" t="s">
        <v>1713</v>
      </c>
      <c r="B853" s="3"/>
      <c r="C853" s="3"/>
      <c r="D853" s="3"/>
      <c r="E853" s="3"/>
      <c r="F853" s="3"/>
      <c r="G853" s="3"/>
      <c r="H853" s="3"/>
      <c r="I853" s="3"/>
      <c r="J853" s="3">
        <v>1</v>
      </c>
      <c r="K853" s="3"/>
      <c r="L853" s="3">
        <v>1</v>
      </c>
    </row>
    <row r="854" spans="1:12" hidden="1">
      <c r="A854" s="2" t="s">
        <v>1715</v>
      </c>
      <c r="B854" s="3"/>
      <c r="C854" s="3"/>
      <c r="D854" s="3"/>
      <c r="E854" s="3"/>
      <c r="F854" s="3"/>
      <c r="G854" s="3"/>
      <c r="H854" s="3"/>
      <c r="I854" s="3"/>
      <c r="J854" s="3">
        <v>1</v>
      </c>
      <c r="K854" s="3"/>
      <c r="L854" s="3">
        <v>1</v>
      </c>
    </row>
    <row r="855" spans="1:12" hidden="1">
      <c r="A855" s="2" t="s">
        <v>1717</v>
      </c>
      <c r="B855" s="3"/>
      <c r="C855" s="3"/>
      <c r="D855" s="3"/>
      <c r="E855" s="3"/>
      <c r="F855" s="3"/>
      <c r="G855" s="3"/>
      <c r="H855" s="3"/>
      <c r="I855" s="3"/>
      <c r="J855" s="3">
        <v>1</v>
      </c>
      <c r="K855" s="3"/>
      <c r="L855" s="3">
        <v>1</v>
      </c>
    </row>
    <row r="856" spans="1:12" hidden="1">
      <c r="A856" s="2" t="s">
        <v>1719</v>
      </c>
      <c r="B856" s="3"/>
      <c r="C856" s="3"/>
      <c r="D856" s="3"/>
      <c r="E856" s="3"/>
      <c r="F856" s="3"/>
      <c r="G856" s="3"/>
      <c r="H856" s="3"/>
      <c r="I856" s="3"/>
      <c r="J856" s="3">
        <v>1</v>
      </c>
      <c r="K856" s="3"/>
      <c r="L856" s="3">
        <v>1</v>
      </c>
    </row>
    <row r="857" spans="1:12" hidden="1">
      <c r="A857" s="2" t="s">
        <v>1721</v>
      </c>
      <c r="B857" s="3"/>
      <c r="C857" s="3"/>
      <c r="D857" s="3"/>
      <c r="E857" s="3"/>
      <c r="F857" s="3"/>
      <c r="G857" s="3"/>
      <c r="H857" s="3"/>
      <c r="I857" s="3"/>
      <c r="J857" s="3">
        <v>1</v>
      </c>
      <c r="K857" s="3"/>
      <c r="L857" s="3">
        <v>1</v>
      </c>
    </row>
    <row r="858" spans="1:12" hidden="1">
      <c r="A858" s="2" t="s">
        <v>1723</v>
      </c>
      <c r="B858" s="3"/>
      <c r="C858" s="3"/>
      <c r="D858" s="3"/>
      <c r="E858" s="3"/>
      <c r="F858" s="3"/>
      <c r="G858" s="3"/>
      <c r="H858" s="3"/>
      <c r="I858" s="3"/>
      <c r="J858" s="3">
        <v>1</v>
      </c>
      <c r="K858" s="3"/>
      <c r="L858" s="3">
        <v>1</v>
      </c>
    </row>
    <row r="859" spans="1:12" hidden="1">
      <c r="A859" s="2" t="s">
        <v>1725</v>
      </c>
      <c r="B859" s="3"/>
      <c r="C859" s="3"/>
      <c r="D859" s="3"/>
      <c r="E859" s="3"/>
      <c r="F859" s="3"/>
      <c r="G859" s="3"/>
      <c r="H859" s="3"/>
      <c r="I859" s="3"/>
      <c r="J859" s="3">
        <v>1</v>
      </c>
      <c r="K859" s="3"/>
      <c r="L859" s="3">
        <v>1</v>
      </c>
    </row>
    <row r="860" spans="1:12" hidden="1">
      <c r="A860" s="2" t="s">
        <v>1727</v>
      </c>
      <c r="B860" s="3"/>
      <c r="C860" s="3"/>
      <c r="D860" s="3"/>
      <c r="E860" s="3"/>
      <c r="F860" s="3"/>
      <c r="G860" s="3"/>
      <c r="H860" s="3"/>
      <c r="I860" s="3"/>
      <c r="J860" s="3">
        <v>1</v>
      </c>
      <c r="K860" s="3"/>
      <c r="L860" s="3">
        <v>1</v>
      </c>
    </row>
    <row r="861" spans="1:12" hidden="1">
      <c r="A861" s="2" t="s">
        <v>1729</v>
      </c>
      <c r="B861" s="3"/>
      <c r="C861" s="3"/>
      <c r="D861" s="3"/>
      <c r="E861" s="3"/>
      <c r="F861" s="3"/>
      <c r="G861" s="3"/>
      <c r="H861" s="3"/>
      <c r="I861" s="3"/>
      <c r="J861" s="3">
        <v>1</v>
      </c>
      <c r="K861" s="3"/>
      <c r="L861" s="3">
        <v>1</v>
      </c>
    </row>
    <row r="862" spans="1:12" hidden="1">
      <c r="A862" s="2" t="s">
        <v>1731</v>
      </c>
      <c r="B862" s="3"/>
      <c r="C862" s="3"/>
      <c r="D862" s="3"/>
      <c r="E862" s="3"/>
      <c r="F862" s="3"/>
      <c r="G862" s="3"/>
      <c r="H862" s="3"/>
      <c r="I862" s="3"/>
      <c r="J862" s="3">
        <v>1</v>
      </c>
      <c r="K862" s="3"/>
      <c r="L862" s="3">
        <v>1</v>
      </c>
    </row>
    <row r="863" spans="1:12" hidden="1">
      <c r="A863" s="2" t="s">
        <v>1733</v>
      </c>
      <c r="B863" s="3"/>
      <c r="C863" s="3"/>
      <c r="D863" s="3"/>
      <c r="E863" s="3"/>
      <c r="F863" s="3"/>
      <c r="G863" s="3"/>
      <c r="H863" s="3"/>
      <c r="I863" s="3"/>
      <c r="J863" s="3">
        <v>1</v>
      </c>
      <c r="K863" s="3"/>
      <c r="L863" s="3">
        <v>1</v>
      </c>
    </row>
    <row r="864" spans="1:12" hidden="1">
      <c r="A864" s="2" t="s">
        <v>1947</v>
      </c>
      <c r="B864" s="3"/>
      <c r="C864" s="3"/>
      <c r="D864" s="3"/>
      <c r="E864" s="3"/>
      <c r="F864" s="3"/>
      <c r="G864" s="3"/>
      <c r="H864" s="3"/>
      <c r="I864" s="3"/>
      <c r="J864" s="3">
        <v>1</v>
      </c>
      <c r="K864" s="3"/>
      <c r="L864" s="3">
        <v>1</v>
      </c>
    </row>
    <row r="865" spans="1:12" hidden="1">
      <c r="A865" s="2" t="s">
        <v>1735</v>
      </c>
      <c r="B865" s="3"/>
      <c r="C865" s="3"/>
      <c r="D865" s="3"/>
      <c r="E865" s="3"/>
      <c r="F865" s="3"/>
      <c r="G865" s="3"/>
      <c r="H865" s="3"/>
      <c r="I865" s="3"/>
      <c r="J865" s="3">
        <v>1</v>
      </c>
      <c r="K865" s="3"/>
      <c r="L865" s="3">
        <v>1</v>
      </c>
    </row>
    <row r="866" spans="1:12" hidden="1">
      <c r="A866" s="2" t="s">
        <v>1737</v>
      </c>
      <c r="B866" s="3"/>
      <c r="C866" s="3"/>
      <c r="D866" s="3"/>
      <c r="E866" s="3"/>
      <c r="F866" s="3"/>
      <c r="G866" s="3"/>
      <c r="H866" s="3"/>
      <c r="I866" s="3"/>
      <c r="J866" s="3">
        <v>1</v>
      </c>
      <c r="K866" s="3"/>
      <c r="L866" s="3">
        <v>1</v>
      </c>
    </row>
    <row r="867" spans="1:12" hidden="1">
      <c r="A867" s="2" t="s">
        <v>1739</v>
      </c>
      <c r="B867" s="3"/>
      <c r="C867" s="3"/>
      <c r="D867" s="3"/>
      <c r="E867" s="3"/>
      <c r="F867" s="3"/>
      <c r="G867" s="3"/>
      <c r="H867" s="3"/>
      <c r="I867" s="3"/>
      <c r="J867" s="3">
        <v>1</v>
      </c>
      <c r="K867" s="3"/>
      <c r="L867" s="3">
        <v>1</v>
      </c>
    </row>
    <row r="868" spans="1:12" hidden="1">
      <c r="A868" s="2" t="s">
        <v>1741</v>
      </c>
      <c r="B868" s="3"/>
      <c r="C868" s="3"/>
      <c r="D868" s="3"/>
      <c r="E868" s="3"/>
      <c r="F868" s="3"/>
      <c r="G868" s="3"/>
      <c r="H868" s="3"/>
      <c r="I868" s="3"/>
      <c r="J868" s="3">
        <v>1</v>
      </c>
      <c r="K868" s="3"/>
      <c r="L868" s="3">
        <v>1</v>
      </c>
    </row>
    <row r="869" spans="1:12" hidden="1">
      <c r="A869" s="2" t="s">
        <v>1743</v>
      </c>
      <c r="B869" s="3"/>
      <c r="C869" s="3"/>
      <c r="D869" s="3"/>
      <c r="E869" s="3"/>
      <c r="F869" s="3"/>
      <c r="G869" s="3"/>
      <c r="H869" s="3"/>
      <c r="I869" s="3"/>
      <c r="J869" s="3">
        <v>1</v>
      </c>
      <c r="K869" s="3"/>
      <c r="L869" s="3">
        <v>1</v>
      </c>
    </row>
    <row r="870" spans="1:12" hidden="1">
      <c r="A870" s="2" t="s">
        <v>1627</v>
      </c>
      <c r="B870" s="3"/>
      <c r="C870" s="3"/>
      <c r="D870" s="3"/>
      <c r="E870" s="3"/>
      <c r="F870" s="3"/>
      <c r="G870" s="3"/>
      <c r="H870" s="3"/>
      <c r="I870" s="3"/>
      <c r="J870" s="3">
        <v>1</v>
      </c>
      <c r="K870" s="3"/>
      <c r="L870" s="3">
        <v>1</v>
      </c>
    </row>
    <row r="871" spans="1:12" hidden="1">
      <c r="A871" s="2" t="s">
        <v>1745</v>
      </c>
      <c r="B871" s="3"/>
      <c r="C871" s="3"/>
      <c r="D871" s="3"/>
      <c r="E871" s="3"/>
      <c r="F871" s="3"/>
      <c r="G871" s="3"/>
      <c r="H871" s="3"/>
      <c r="I871" s="3"/>
      <c r="J871" s="3">
        <v>1</v>
      </c>
      <c r="K871" s="3"/>
      <c r="L871" s="3">
        <v>1</v>
      </c>
    </row>
    <row r="872" spans="1:12" hidden="1">
      <c r="A872" s="2" t="s">
        <v>1747</v>
      </c>
      <c r="B872" s="3"/>
      <c r="C872" s="3"/>
      <c r="D872" s="3"/>
      <c r="E872" s="3"/>
      <c r="F872" s="3"/>
      <c r="G872" s="3"/>
      <c r="H872" s="3"/>
      <c r="I872" s="3"/>
      <c r="J872" s="3">
        <v>1</v>
      </c>
      <c r="K872" s="3"/>
      <c r="L872" s="3">
        <v>1</v>
      </c>
    </row>
    <row r="873" spans="1:12" hidden="1">
      <c r="A873" s="2" t="s">
        <v>1749</v>
      </c>
      <c r="B873" s="3"/>
      <c r="C873" s="3"/>
      <c r="D873" s="3"/>
      <c r="E873" s="3"/>
      <c r="F873" s="3"/>
      <c r="G873" s="3"/>
      <c r="H873" s="3"/>
      <c r="I873" s="3"/>
      <c r="J873" s="3">
        <v>1</v>
      </c>
      <c r="K873" s="3"/>
      <c r="L873" s="3">
        <v>1</v>
      </c>
    </row>
    <row r="874" spans="1:12">
      <c r="A874" s="2" t="s">
        <v>1751</v>
      </c>
      <c r="B874" s="3"/>
      <c r="C874" s="3"/>
      <c r="D874" s="3"/>
      <c r="E874" s="3"/>
      <c r="F874" s="3"/>
      <c r="G874" s="3"/>
      <c r="H874" s="3"/>
      <c r="I874" s="3">
        <v>1</v>
      </c>
      <c r="J874" s="3">
        <v>1</v>
      </c>
      <c r="K874" s="3">
        <v>1</v>
      </c>
      <c r="L874" s="3">
        <v>3</v>
      </c>
    </row>
    <row r="875" spans="1:12">
      <c r="A875" s="2" t="s">
        <v>1753</v>
      </c>
      <c r="B875" s="3"/>
      <c r="C875" s="3"/>
      <c r="D875" s="3"/>
      <c r="E875" s="3"/>
      <c r="F875" s="3"/>
      <c r="G875" s="3"/>
      <c r="H875" s="3"/>
      <c r="I875" s="3">
        <v>1</v>
      </c>
      <c r="J875" s="3">
        <v>1</v>
      </c>
      <c r="K875" s="3">
        <v>1</v>
      </c>
      <c r="L875" s="3">
        <v>3</v>
      </c>
    </row>
    <row r="876" spans="1:12" hidden="1">
      <c r="A876" s="2" t="s">
        <v>1755</v>
      </c>
      <c r="B876" s="3"/>
      <c r="C876" s="3"/>
      <c r="D876" s="3"/>
      <c r="E876" s="3"/>
      <c r="F876" s="3"/>
      <c r="G876" s="3"/>
      <c r="H876" s="3"/>
      <c r="I876" s="3"/>
      <c r="J876" s="3">
        <v>1</v>
      </c>
      <c r="K876" s="3"/>
      <c r="L876" s="3">
        <v>1</v>
      </c>
    </row>
    <row r="877" spans="1:12" hidden="1">
      <c r="A877" s="2" t="s">
        <v>1757</v>
      </c>
      <c r="B877" s="3"/>
      <c r="C877" s="3"/>
      <c r="D877" s="3"/>
      <c r="E877" s="3"/>
      <c r="F877" s="3"/>
      <c r="G877" s="3"/>
      <c r="H877" s="3"/>
      <c r="I877" s="3"/>
      <c r="J877" s="3">
        <v>1</v>
      </c>
      <c r="K877" s="3"/>
      <c r="L877" s="3">
        <v>1</v>
      </c>
    </row>
    <row r="878" spans="1:12" hidden="1">
      <c r="A878" s="2" t="s">
        <v>1759</v>
      </c>
      <c r="B878" s="3"/>
      <c r="C878" s="3"/>
      <c r="D878" s="3"/>
      <c r="E878" s="3"/>
      <c r="F878" s="3"/>
      <c r="G878" s="3"/>
      <c r="H878" s="3"/>
      <c r="I878" s="3"/>
      <c r="J878" s="3">
        <v>1</v>
      </c>
      <c r="K878" s="3"/>
      <c r="L878" s="3">
        <v>1</v>
      </c>
    </row>
    <row r="879" spans="1:12" hidden="1">
      <c r="A879" s="2" t="s">
        <v>1761</v>
      </c>
      <c r="B879" s="3"/>
      <c r="C879" s="3"/>
      <c r="D879" s="3"/>
      <c r="E879" s="3"/>
      <c r="F879" s="3"/>
      <c r="G879" s="3"/>
      <c r="H879" s="3"/>
      <c r="I879" s="3"/>
      <c r="J879" s="3">
        <v>1</v>
      </c>
      <c r="K879" s="3"/>
      <c r="L879" s="3">
        <v>1</v>
      </c>
    </row>
    <row r="880" spans="1:12">
      <c r="A880" s="2" t="s">
        <v>1763</v>
      </c>
      <c r="B880" s="3"/>
      <c r="C880" s="3"/>
      <c r="D880" s="3"/>
      <c r="E880" s="3"/>
      <c r="F880" s="3"/>
      <c r="G880" s="3"/>
      <c r="H880" s="3"/>
      <c r="I880" s="3">
        <v>1</v>
      </c>
      <c r="J880" s="3">
        <v>1</v>
      </c>
      <c r="K880" s="3">
        <v>1</v>
      </c>
      <c r="L880" s="3">
        <v>3</v>
      </c>
    </row>
    <row r="881" spans="1:12" hidden="1">
      <c r="A881" s="2" t="s">
        <v>1765</v>
      </c>
      <c r="B881" s="3"/>
      <c r="C881" s="3"/>
      <c r="D881" s="3"/>
      <c r="E881" s="3"/>
      <c r="F881" s="3"/>
      <c r="G881" s="3"/>
      <c r="H881" s="3"/>
      <c r="I881" s="3"/>
      <c r="J881" s="3">
        <v>1</v>
      </c>
      <c r="K881" s="3"/>
      <c r="L881" s="3">
        <v>1</v>
      </c>
    </row>
    <row r="882" spans="1:12" hidden="1">
      <c r="A882" s="2" t="s">
        <v>1767</v>
      </c>
      <c r="B882" s="3"/>
      <c r="C882" s="3"/>
      <c r="D882" s="3"/>
      <c r="E882" s="3"/>
      <c r="F882" s="3"/>
      <c r="G882" s="3"/>
      <c r="H882" s="3"/>
      <c r="I882" s="3"/>
      <c r="J882" s="3">
        <v>1</v>
      </c>
      <c r="K882" s="3"/>
      <c r="L882" s="3">
        <v>1</v>
      </c>
    </row>
    <row r="883" spans="1:12" hidden="1">
      <c r="A883" s="2" t="s">
        <v>1769</v>
      </c>
      <c r="B883" s="3"/>
      <c r="C883" s="3"/>
      <c r="D883" s="3"/>
      <c r="E883" s="3"/>
      <c r="F883" s="3"/>
      <c r="G883" s="3"/>
      <c r="H883" s="3"/>
      <c r="I883" s="3"/>
      <c r="J883" s="3">
        <v>1</v>
      </c>
      <c r="K883" s="3"/>
      <c r="L883" s="3">
        <v>1</v>
      </c>
    </row>
    <row r="884" spans="1:12" hidden="1">
      <c r="A884" s="2" t="s">
        <v>1771</v>
      </c>
      <c r="B884" s="3"/>
      <c r="C884" s="3"/>
      <c r="D884" s="3"/>
      <c r="E884" s="3"/>
      <c r="F884" s="3"/>
      <c r="G884" s="3"/>
      <c r="H884" s="3"/>
      <c r="I884" s="3"/>
      <c r="J884" s="3">
        <v>1</v>
      </c>
      <c r="K884" s="3"/>
      <c r="L884" s="3">
        <v>1</v>
      </c>
    </row>
    <row r="885" spans="1:12" hidden="1">
      <c r="A885" s="2" t="s">
        <v>1773</v>
      </c>
      <c r="B885" s="3"/>
      <c r="C885" s="3"/>
      <c r="D885" s="3"/>
      <c r="E885" s="3"/>
      <c r="F885" s="3"/>
      <c r="G885" s="3"/>
      <c r="H885" s="3"/>
      <c r="I885" s="3"/>
      <c r="J885" s="3">
        <v>1</v>
      </c>
      <c r="K885" s="3"/>
      <c r="L885" s="3">
        <v>1</v>
      </c>
    </row>
    <row r="886" spans="1:12" hidden="1">
      <c r="A886" s="2" t="s">
        <v>1775</v>
      </c>
      <c r="B886" s="3"/>
      <c r="C886" s="3"/>
      <c r="D886" s="3"/>
      <c r="E886" s="3"/>
      <c r="F886" s="3"/>
      <c r="G886" s="3"/>
      <c r="H886" s="3"/>
      <c r="I886" s="3"/>
      <c r="J886" s="3">
        <v>1</v>
      </c>
      <c r="K886" s="3"/>
      <c r="L886" s="3">
        <v>1</v>
      </c>
    </row>
    <row r="887" spans="1:12" hidden="1">
      <c r="A887" s="2" t="s">
        <v>1777</v>
      </c>
      <c r="B887" s="3"/>
      <c r="C887" s="3"/>
      <c r="D887" s="3"/>
      <c r="E887" s="3"/>
      <c r="F887" s="3"/>
      <c r="G887" s="3"/>
      <c r="H887" s="3"/>
      <c r="I887" s="3"/>
      <c r="J887" s="3">
        <v>1</v>
      </c>
      <c r="K887" s="3"/>
      <c r="L887" s="3">
        <v>1</v>
      </c>
    </row>
    <row r="888" spans="1:12" hidden="1">
      <c r="A888" s="2" t="s">
        <v>1779</v>
      </c>
      <c r="B888" s="3"/>
      <c r="C888" s="3"/>
      <c r="D888" s="3"/>
      <c r="E888" s="3"/>
      <c r="F888" s="3"/>
      <c r="G888" s="3"/>
      <c r="H888" s="3"/>
      <c r="I888" s="3"/>
      <c r="J888" s="3">
        <v>1</v>
      </c>
      <c r="K888" s="3"/>
      <c r="L888" s="3">
        <v>1</v>
      </c>
    </row>
    <row r="889" spans="1:12" hidden="1">
      <c r="A889" s="2" t="s">
        <v>1781</v>
      </c>
      <c r="B889" s="3"/>
      <c r="C889" s="3"/>
      <c r="D889" s="3"/>
      <c r="E889" s="3"/>
      <c r="F889" s="3"/>
      <c r="G889" s="3"/>
      <c r="H889" s="3"/>
      <c r="I889" s="3"/>
      <c r="J889" s="3">
        <v>1</v>
      </c>
      <c r="K889" s="3"/>
      <c r="L889" s="3">
        <v>1</v>
      </c>
    </row>
    <row r="890" spans="1:12" hidden="1">
      <c r="A890" s="2" t="s">
        <v>1783</v>
      </c>
      <c r="B890" s="3"/>
      <c r="C890" s="3"/>
      <c r="D890" s="3"/>
      <c r="E890" s="3"/>
      <c r="F890" s="3"/>
      <c r="G890" s="3"/>
      <c r="H890" s="3"/>
      <c r="I890" s="3"/>
      <c r="J890" s="3">
        <v>1</v>
      </c>
      <c r="K890" s="3"/>
      <c r="L890" s="3">
        <v>1</v>
      </c>
    </row>
    <row r="891" spans="1:12" hidden="1">
      <c r="A891" s="2" t="s">
        <v>1785</v>
      </c>
      <c r="B891" s="3"/>
      <c r="C891" s="3"/>
      <c r="D891" s="3"/>
      <c r="E891" s="3"/>
      <c r="F891" s="3"/>
      <c r="G891" s="3"/>
      <c r="H891" s="3"/>
      <c r="I891" s="3"/>
      <c r="J891" s="3">
        <v>1</v>
      </c>
      <c r="K891" s="3"/>
      <c r="L891" s="3">
        <v>1</v>
      </c>
    </row>
    <row r="892" spans="1:12" hidden="1">
      <c r="A892" s="2" t="s">
        <v>1787</v>
      </c>
      <c r="B892" s="3"/>
      <c r="C892" s="3"/>
      <c r="D892" s="3"/>
      <c r="E892" s="3"/>
      <c r="F892" s="3"/>
      <c r="G892" s="3"/>
      <c r="H892" s="3"/>
      <c r="I892" s="3"/>
      <c r="J892" s="3">
        <v>1</v>
      </c>
      <c r="K892" s="3"/>
      <c r="L892" s="3">
        <v>1</v>
      </c>
    </row>
    <row r="893" spans="1:12" hidden="1">
      <c r="A893" s="2" t="s">
        <v>1789</v>
      </c>
      <c r="B893" s="3"/>
      <c r="C893" s="3"/>
      <c r="D893" s="3"/>
      <c r="E893" s="3"/>
      <c r="F893" s="3"/>
      <c r="G893" s="3"/>
      <c r="H893" s="3"/>
      <c r="I893" s="3"/>
      <c r="J893" s="3">
        <v>1</v>
      </c>
      <c r="K893" s="3"/>
      <c r="L893" s="3">
        <v>1</v>
      </c>
    </row>
    <row r="894" spans="1:12" hidden="1">
      <c r="A894" s="2" t="s">
        <v>1791</v>
      </c>
      <c r="B894" s="3"/>
      <c r="C894" s="3"/>
      <c r="D894" s="3"/>
      <c r="E894" s="3"/>
      <c r="F894" s="3"/>
      <c r="G894" s="3"/>
      <c r="H894" s="3"/>
      <c r="I894" s="3"/>
      <c r="J894" s="3">
        <v>1</v>
      </c>
      <c r="K894" s="3"/>
      <c r="L894" s="3">
        <v>1</v>
      </c>
    </row>
    <row r="895" spans="1:12" hidden="1">
      <c r="A895" s="2" t="s">
        <v>1793</v>
      </c>
      <c r="B895" s="3"/>
      <c r="C895" s="3"/>
      <c r="D895" s="3"/>
      <c r="E895" s="3"/>
      <c r="F895" s="3"/>
      <c r="G895" s="3"/>
      <c r="H895" s="3"/>
      <c r="I895" s="3"/>
      <c r="J895" s="3">
        <v>1</v>
      </c>
      <c r="K895" s="3"/>
      <c r="L895" s="3">
        <v>1</v>
      </c>
    </row>
    <row r="896" spans="1:12">
      <c r="A896" s="2" t="s">
        <v>1795</v>
      </c>
      <c r="B896" s="3"/>
      <c r="C896" s="3"/>
      <c r="D896" s="3"/>
      <c r="E896" s="3"/>
      <c r="F896" s="3"/>
      <c r="G896" s="3"/>
      <c r="H896" s="3"/>
      <c r="I896" s="3">
        <v>1</v>
      </c>
      <c r="J896" s="3">
        <v>1</v>
      </c>
      <c r="K896" s="3">
        <v>1</v>
      </c>
      <c r="L896" s="3">
        <v>3</v>
      </c>
    </row>
    <row r="897" spans="1:12" hidden="1">
      <c r="A897" s="2" t="s">
        <v>1797</v>
      </c>
      <c r="B897" s="3"/>
      <c r="C897" s="3"/>
      <c r="D897" s="3"/>
      <c r="E897" s="3"/>
      <c r="F897" s="3"/>
      <c r="G897" s="3"/>
      <c r="H897" s="3"/>
      <c r="I897" s="3"/>
      <c r="J897" s="3">
        <v>1</v>
      </c>
      <c r="K897" s="3"/>
      <c r="L897" s="3">
        <v>1</v>
      </c>
    </row>
    <row r="898" spans="1:12" hidden="1">
      <c r="A898" s="2" t="s">
        <v>1799</v>
      </c>
      <c r="B898" s="3"/>
      <c r="C898" s="3"/>
      <c r="D898" s="3"/>
      <c r="E898" s="3"/>
      <c r="F898" s="3"/>
      <c r="G898" s="3"/>
      <c r="H898" s="3"/>
      <c r="I898" s="3"/>
      <c r="J898" s="3">
        <v>1</v>
      </c>
      <c r="K898" s="3"/>
      <c r="L898" s="3">
        <v>1</v>
      </c>
    </row>
    <row r="899" spans="1:12">
      <c r="A899" s="2" t="s">
        <v>1801</v>
      </c>
      <c r="B899" s="3"/>
      <c r="C899" s="3"/>
      <c r="D899" s="3"/>
      <c r="E899" s="3"/>
      <c r="F899" s="3"/>
      <c r="G899" s="3"/>
      <c r="H899" s="3"/>
      <c r="I899" s="3">
        <v>1</v>
      </c>
      <c r="J899" s="3">
        <v>1</v>
      </c>
      <c r="K899" s="3">
        <v>1</v>
      </c>
      <c r="L899" s="3">
        <v>3</v>
      </c>
    </row>
    <row r="900" spans="1:12">
      <c r="A900" s="2" t="s">
        <v>1803</v>
      </c>
      <c r="B900" s="3"/>
      <c r="C900" s="3"/>
      <c r="D900" s="3"/>
      <c r="E900" s="3"/>
      <c r="F900" s="3"/>
      <c r="G900" s="3"/>
      <c r="H900" s="3"/>
      <c r="I900" s="3">
        <v>1</v>
      </c>
      <c r="J900" s="3">
        <v>1</v>
      </c>
      <c r="K900" s="3">
        <v>1</v>
      </c>
      <c r="L900" s="3">
        <v>3</v>
      </c>
    </row>
    <row r="901" spans="1:12">
      <c r="A901" s="2" t="s">
        <v>1805</v>
      </c>
      <c r="B901" s="3"/>
      <c r="C901" s="3"/>
      <c r="D901" s="3"/>
      <c r="E901" s="3"/>
      <c r="F901" s="3"/>
      <c r="G901" s="3"/>
      <c r="H901" s="3"/>
      <c r="I901" s="3">
        <v>1</v>
      </c>
      <c r="J901" s="3">
        <v>1</v>
      </c>
      <c r="K901" s="3">
        <v>1</v>
      </c>
      <c r="L901" s="3">
        <v>3</v>
      </c>
    </row>
    <row r="902" spans="1:12">
      <c r="A902" s="2" t="s">
        <v>1807</v>
      </c>
      <c r="B902" s="3"/>
      <c r="C902" s="3"/>
      <c r="D902" s="3"/>
      <c r="E902" s="3"/>
      <c r="F902" s="3"/>
      <c r="G902" s="3"/>
      <c r="H902" s="3"/>
      <c r="I902" s="3">
        <v>1</v>
      </c>
      <c r="J902" s="3">
        <v>1</v>
      </c>
      <c r="K902" s="3">
        <v>1</v>
      </c>
      <c r="L902" s="3">
        <v>3</v>
      </c>
    </row>
    <row r="903" spans="1:12" hidden="1">
      <c r="A903" s="2" t="s">
        <v>1809</v>
      </c>
      <c r="B903" s="3"/>
      <c r="C903" s="3"/>
      <c r="D903" s="3"/>
      <c r="E903" s="3"/>
      <c r="F903" s="3"/>
      <c r="G903" s="3"/>
      <c r="H903" s="3"/>
      <c r="I903" s="3"/>
      <c r="J903" s="3">
        <v>1</v>
      </c>
      <c r="K903" s="3"/>
      <c r="L903" s="3">
        <v>1</v>
      </c>
    </row>
    <row r="904" spans="1:12" hidden="1">
      <c r="A904" s="2" t="s">
        <v>1945</v>
      </c>
      <c r="B904" s="3"/>
      <c r="C904" s="3"/>
      <c r="D904" s="3"/>
      <c r="E904" s="3"/>
      <c r="F904" s="3"/>
      <c r="G904" s="3"/>
      <c r="H904" s="3"/>
      <c r="I904" s="3"/>
      <c r="J904" s="3">
        <v>1</v>
      </c>
      <c r="K904" s="3"/>
      <c r="L904" s="3">
        <v>1</v>
      </c>
    </row>
    <row r="905" spans="1:12" hidden="1">
      <c r="A905" s="2" t="s">
        <v>1811</v>
      </c>
      <c r="B905" s="3"/>
      <c r="C905" s="3"/>
      <c r="D905" s="3"/>
      <c r="E905" s="3"/>
      <c r="F905" s="3"/>
      <c r="G905" s="3"/>
      <c r="H905" s="3"/>
      <c r="I905" s="3"/>
      <c r="J905" s="3">
        <v>1</v>
      </c>
      <c r="K905" s="3"/>
      <c r="L905" s="3">
        <v>1</v>
      </c>
    </row>
    <row r="906" spans="1:12" hidden="1">
      <c r="A906" s="2" t="s">
        <v>1813</v>
      </c>
      <c r="B906" s="3"/>
      <c r="C906" s="3"/>
      <c r="D906" s="3"/>
      <c r="E906" s="3"/>
      <c r="F906" s="3"/>
      <c r="G906" s="3"/>
      <c r="H906" s="3"/>
      <c r="I906" s="3"/>
      <c r="J906" s="3">
        <v>1</v>
      </c>
      <c r="K906" s="3"/>
      <c r="L906" s="3">
        <v>1</v>
      </c>
    </row>
    <row r="907" spans="1:12" hidden="1">
      <c r="A907" s="2" t="s">
        <v>1815</v>
      </c>
      <c r="B907" s="3"/>
      <c r="C907" s="3"/>
      <c r="D907" s="3"/>
      <c r="E907" s="3"/>
      <c r="F907" s="3"/>
      <c r="G907" s="3"/>
      <c r="H907" s="3"/>
      <c r="I907" s="3"/>
      <c r="J907" s="3">
        <v>1</v>
      </c>
      <c r="K907" s="3"/>
      <c r="L907" s="3">
        <v>1</v>
      </c>
    </row>
    <row r="908" spans="1:12" hidden="1">
      <c r="A908" s="2" t="s">
        <v>1817</v>
      </c>
      <c r="B908" s="3"/>
      <c r="C908" s="3"/>
      <c r="D908" s="3"/>
      <c r="E908" s="3"/>
      <c r="F908" s="3"/>
      <c r="G908" s="3"/>
      <c r="H908" s="3"/>
      <c r="I908" s="3"/>
      <c r="J908" s="3">
        <v>1</v>
      </c>
      <c r="K908" s="3"/>
      <c r="L908" s="3">
        <v>1</v>
      </c>
    </row>
    <row r="909" spans="1:12" hidden="1">
      <c r="A909" s="2" t="s">
        <v>1819</v>
      </c>
      <c r="B909" s="3"/>
      <c r="C909" s="3"/>
      <c r="D909" s="3"/>
      <c r="E909" s="3"/>
      <c r="F909" s="3"/>
      <c r="G909" s="3"/>
      <c r="H909" s="3"/>
      <c r="I909" s="3"/>
      <c r="J909" s="3">
        <v>1</v>
      </c>
      <c r="K909" s="3"/>
      <c r="L909" s="3">
        <v>1</v>
      </c>
    </row>
    <row r="910" spans="1:12" hidden="1">
      <c r="A910" s="2" t="s">
        <v>1821</v>
      </c>
      <c r="B910" s="3"/>
      <c r="C910" s="3"/>
      <c r="D910" s="3"/>
      <c r="E910" s="3"/>
      <c r="F910" s="3"/>
      <c r="G910" s="3"/>
      <c r="H910" s="3"/>
      <c r="I910" s="3"/>
      <c r="J910" s="3">
        <v>1</v>
      </c>
      <c r="K910" s="3"/>
      <c r="L910" s="3">
        <v>1</v>
      </c>
    </row>
    <row r="911" spans="1:12" hidden="1">
      <c r="A911" s="2" t="s">
        <v>1823</v>
      </c>
      <c r="B911" s="3"/>
      <c r="C911" s="3"/>
      <c r="D911" s="3"/>
      <c r="E911" s="3"/>
      <c r="F911" s="3"/>
      <c r="G911" s="3"/>
      <c r="H911" s="3"/>
      <c r="I911" s="3"/>
      <c r="J911" s="3">
        <v>1</v>
      </c>
      <c r="K911" s="3"/>
      <c r="L911" s="3">
        <v>1</v>
      </c>
    </row>
    <row r="912" spans="1:12" hidden="1">
      <c r="A912" s="2" t="s">
        <v>1825</v>
      </c>
      <c r="B912" s="3">
        <v>1</v>
      </c>
      <c r="C912" s="3"/>
      <c r="D912" s="3"/>
      <c r="E912" s="3"/>
      <c r="F912" s="3"/>
      <c r="G912" s="3"/>
      <c r="H912" s="3"/>
      <c r="I912" s="3">
        <v>1</v>
      </c>
      <c r="J912" s="3">
        <v>1</v>
      </c>
      <c r="K912" s="3">
        <v>1</v>
      </c>
      <c r="L912" s="3">
        <v>4</v>
      </c>
    </row>
    <row r="913" spans="1:12">
      <c r="A913" s="2" t="s">
        <v>1827</v>
      </c>
      <c r="B913" s="3"/>
      <c r="C913" s="3"/>
      <c r="D913" s="3"/>
      <c r="E913" s="3"/>
      <c r="F913" s="3"/>
      <c r="G913" s="3"/>
      <c r="H913" s="3"/>
      <c r="I913" s="3">
        <v>1</v>
      </c>
      <c r="J913" s="3">
        <v>1</v>
      </c>
      <c r="K913" s="3">
        <v>1</v>
      </c>
      <c r="L913" s="3">
        <v>3</v>
      </c>
    </row>
    <row r="914" spans="1:12" hidden="1">
      <c r="A914" s="2" t="s">
        <v>1829</v>
      </c>
      <c r="B914" s="3"/>
      <c r="C914" s="3"/>
      <c r="D914" s="3"/>
      <c r="E914" s="3"/>
      <c r="F914" s="3"/>
      <c r="G914" s="3"/>
      <c r="H914" s="3"/>
      <c r="I914" s="3"/>
      <c r="J914" s="3">
        <v>1</v>
      </c>
      <c r="K914" s="3"/>
      <c r="L914" s="3">
        <v>1</v>
      </c>
    </row>
    <row r="915" spans="1:12" hidden="1">
      <c r="A915" s="2" t="s">
        <v>1831</v>
      </c>
      <c r="B915" s="3"/>
      <c r="C915" s="3"/>
      <c r="D915" s="3"/>
      <c r="E915" s="3"/>
      <c r="F915" s="3"/>
      <c r="G915" s="3"/>
      <c r="H915" s="3"/>
      <c r="I915" s="3"/>
      <c r="J915" s="3">
        <v>1</v>
      </c>
      <c r="K915" s="3"/>
      <c r="L915" s="3">
        <v>1</v>
      </c>
    </row>
    <row r="916" spans="1:12" hidden="1">
      <c r="A916" s="2" t="s">
        <v>1833</v>
      </c>
      <c r="B916" s="3"/>
      <c r="C916" s="3"/>
      <c r="D916" s="3"/>
      <c r="E916" s="3"/>
      <c r="F916" s="3"/>
      <c r="G916" s="3"/>
      <c r="H916" s="3"/>
      <c r="I916" s="3"/>
      <c r="J916" s="3">
        <v>1</v>
      </c>
      <c r="K916" s="3"/>
      <c r="L916" s="3">
        <v>1</v>
      </c>
    </row>
    <row r="917" spans="1:12" hidden="1">
      <c r="A917" s="2" t="s">
        <v>1835</v>
      </c>
      <c r="B917" s="3"/>
      <c r="C917" s="3"/>
      <c r="D917" s="3"/>
      <c r="E917" s="3"/>
      <c r="F917" s="3"/>
      <c r="G917" s="3"/>
      <c r="H917" s="3"/>
      <c r="I917" s="3"/>
      <c r="J917" s="3">
        <v>1</v>
      </c>
      <c r="K917" s="3"/>
      <c r="L917" s="3">
        <v>1</v>
      </c>
    </row>
    <row r="918" spans="1:12" hidden="1">
      <c r="A918" s="2" t="s">
        <v>1837</v>
      </c>
      <c r="B918" s="3"/>
      <c r="C918" s="3"/>
      <c r="D918" s="3"/>
      <c r="E918" s="3"/>
      <c r="F918" s="3"/>
      <c r="G918" s="3"/>
      <c r="H918" s="3"/>
      <c r="I918" s="3"/>
      <c r="J918" s="3">
        <v>1</v>
      </c>
      <c r="K918" s="3"/>
      <c r="L918" s="3">
        <v>1</v>
      </c>
    </row>
    <row r="919" spans="1:12" hidden="1">
      <c r="A919" s="2" t="s">
        <v>1839</v>
      </c>
      <c r="B919" s="3"/>
      <c r="C919" s="3"/>
      <c r="D919" s="3"/>
      <c r="E919" s="3"/>
      <c r="F919" s="3"/>
      <c r="G919" s="3"/>
      <c r="H919" s="3"/>
      <c r="I919" s="3"/>
      <c r="J919" s="3">
        <v>1</v>
      </c>
      <c r="K919" s="3"/>
      <c r="L919" s="3">
        <v>1</v>
      </c>
    </row>
    <row r="920" spans="1:12" hidden="1">
      <c r="A920" s="2" t="s">
        <v>1841</v>
      </c>
      <c r="B920" s="3"/>
      <c r="C920" s="3"/>
      <c r="D920" s="3"/>
      <c r="E920" s="3"/>
      <c r="F920" s="3"/>
      <c r="G920" s="3"/>
      <c r="H920" s="3"/>
      <c r="I920" s="3"/>
      <c r="J920" s="3">
        <v>1</v>
      </c>
      <c r="K920" s="3"/>
      <c r="L920" s="3">
        <v>1</v>
      </c>
    </row>
    <row r="921" spans="1:12" hidden="1">
      <c r="A921" s="2" t="s">
        <v>1953</v>
      </c>
      <c r="B921" s="3"/>
      <c r="C921" s="3"/>
      <c r="D921" s="3"/>
      <c r="E921" s="3"/>
      <c r="F921" s="3"/>
      <c r="G921" s="3"/>
      <c r="H921" s="3"/>
      <c r="I921" s="3"/>
      <c r="J921" s="3">
        <v>1</v>
      </c>
      <c r="K921" s="3"/>
      <c r="L921" s="3">
        <v>1</v>
      </c>
    </row>
    <row r="922" spans="1:12" hidden="1">
      <c r="A922" s="2" t="s">
        <v>1843</v>
      </c>
      <c r="B922" s="3"/>
      <c r="C922" s="3"/>
      <c r="D922" s="3"/>
      <c r="E922" s="3"/>
      <c r="F922" s="3"/>
      <c r="G922" s="3"/>
      <c r="H922" s="3"/>
      <c r="I922" s="3"/>
      <c r="J922" s="3">
        <v>1</v>
      </c>
      <c r="K922" s="3"/>
      <c r="L922" s="3">
        <v>1</v>
      </c>
    </row>
    <row r="923" spans="1:12" hidden="1">
      <c r="A923" s="2" t="s">
        <v>1845</v>
      </c>
      <c r="B923" s="3"/>
      <c r="C923" s="3"/>
      <c r="D923" s="3"/>
      <c r="E923" s="3"/>
      <c r="F923" s="3"/>
      <c r="G923" s="3"/>
      <c r="H923" s="3"/>
      <c r="I923" s="3"/>
      <c r="J923" s="3">
        <v>1</v>
      </c>
      <c r="K923" s="3"/>
      <c r="L923" s="3">
        <v>1</v>
      </c>
    </row>
    <row r="924" spans="1:12" hidden="1">
      <c r="A924" s="2" t="s">
        <v>1847</v>
      </c>
      <c r="B924" s="3"/>
      <c r="C924" s="3"/>
      <c r="D924" s="3"/>
      <c r="E924" s="3"/>
      <c r="F924" s="3"/>
      <c r="G924" s="3"/>
      <c r="H924" s="3"/>
      <c r="I924" s="3"/>
      <c r="J924" s="3">
        <v>1</v>
      </c>
      <c r="K924" s="3"/>
      <c r="L924" s="3">
        <v>1</v>
      </c>
    </row>
    <row r="925" spans="1:12" hidden="1">
      <c r="A925" s="2" t="s">
        <v>1625</v>
      </c>
      <c r="B925" s="3"/>
      <c r="C925" s="3"/>
      <c r="D925" s="3"/>
      <c r="E925" s="3"/>
      <c r="F925" s="3"/>
      <c r="G925" s="3"/>
      <c r="H925" s="3"/>
      <c r="I925" s="3"/>
      <c r="J925" s="3">
        <v>1</v>
      </c>
      <c r="K925" s="3"/>
      <c r="L925" s="3">
        <v>1</v>
      </c>
    </row>
    <row r="926" spans="1:12" hidden="1">
      <c r="A926" s="2" t="s">
        <v>1623</v>
      </c>
      <c r="B926" s="3"/>
      <c r="C926" s="3"/>
      <c r="D926" s="3"/>
      <c r="E926" s="3"/>
      <c r="F926" s="3"/>
      <c r="G926" s="3"/>
      <c r="H926" s="3"/>
      <c r="I926" s="3"/>
      <c r="J926" s="3">
        <v>1</v>
      </c>
      <c r="K926" s="3"/>
      <c r="L926" s="3">
        <v>1</v>
      </c>
    </row>
    <row r="927" spans="1:12" hidden="1">
      <c r="A927" s="2" t="s">
        <v>1849</v>
      </c>
      <c r="B927" s="3"/>
      <c r="C927" s="3"/>
      <c r="D927" s="3"/>
      <c r="E927" s="3"/>
      <c r="F927" s="3"/>
      <c r="G927" s="3"/>
      <c r="H927" s="3"/>
      <c r="I927" s="3"/>
      <c r="J927" s="3">
        <v>1</v>
      </c>
      <c r="K927" s="3"/>
      <c r="L927" s="3">
        <v>1</v>
      </c>
    </row>
    <row r="928" spans="1:12" hidden="1">
      <c r="A928" s="2" t="s">
        <v>1851</v>
      </c>
      <c r="B928" s="3"/>
      <c r="C928" s="3"/>
      <c r="D928" s="3"/>
      <c r="E928" s="3"/>
      <c r="F928" s="3"/>
      <c r="G928" s="3"/>
      <c r="H928" s="3"/>
      <c r="I928" s="3"/>
      <c r="J928" s="3">
        <v>1</v>
      </c>
      <c r="K928" s="3"/>
      <c r="L928" s="3">
        <v>1</v>
      </c>
    </row>
    <row r="929" spans="1:12" hidden="1">
      <c r="A929" s="2" t="s">
        <v>1853</v>
      </c>
      <c r="B929" s="3"/>
      <c r="C929" s="3"/>
      <c r="D929" s="3"/>
      <c r="E929" s="3"/>
      <c r="F929" s="3"/>
      <c r="G929" s="3"/>
      <c r="H929" s="3"/>
      <c r="I929" s="3"/>
      <c r="J929" s="3">
        <v>1</v>
      </c>
      <c r="K929" s="3"/>
      <c r="L929" s="3">
        <v>1</v>
      </c>
    </row>
    <row r="930" spans="1:12" hidden="1">
      <c r="A930" s="2" t="s">
        <v>1855</v>
      </c>
      <c r="B930" s="3"/>
      <c r="C930" s="3"/>
      <c r="D930" s="3"/>
      <c r="E930" s="3"/>
      <c r="F930" s="3"/>
      <c r="G930" s="3"/>
      <c r="H930" s="3"/>
      <c r="I930" s="3"/>
      <c r="J930" s="3">
        <v>1</v>
      </c>
      <c r="K930" s="3"/>
      <c r="L930" s="3">
        <v>1</v>
      </c>
    </row>
    <row r="931" spans="1:12" hidden="1">
      <c r="A931" s="2" t="s">
        <v>1857</v>
      </c>
      <c r="B931" s="3"/>
      <c r="C931" s="3"/>
      <c r="D931" s="3"/>
      <c r="E931" s="3"/>
      <c r="F931" s="3"/>
      <c r="G931" s="3"/>
      <c r="H931" s="3"/>
      <c r="I931" s="3"/>
      <c r="J931" s="3">
        <v>1</v>
      </c>
      <c r="K931" s="3"/>
      <c r="L931" s="3">
        <v>1</v>
      </c>
    </row>
    <row r="932" spans="1:12" hidden="1">
      <c r="A932" s="2" t="s">
        <v>1859</v>
      </c>
      <c r="B932" s="3"/>
      <c r="C932" s="3"/>
      <c r="D932" s="3"/>
      <c r="E932" s="3"/>
      <c r="F932" s="3"/>
      <c r="G932" s="3"/>
      <c r="H932" s="3"/>
      <c r="I932" s="3"/>
      <c r="J932" s="3">
        <v>1</v>
      </c>
      <c r="K932" s="3"/>
      <c r="L932" s="3">
        <v>1</v>
      </c>
    </row>
    <row r="933" spans="1:12" hidden="1">
      <c r="A933" s="2" t="s">
        <v>1861</v>
      </c>
      <c r="B933" s="3"/>
      <c r="C933" s="3"/>
      <c r="D933" s="3"/>
      <c r="E933" s="3"/>
      <c r="F933" s="3"/>
      <c r="G933" s="3"/>
      <c r="H933" s="3"/>
      <c r="I933" s="3"/>
      <c r="J933" s="3">
        <v>1</v>
      </c>
      <c r="K933" s="3"/>
      <c r="L933" s="3">
        <v>1</v>
      </c>
    </row>
    <row r="934" spans="1:12" hidden="1">
      <c r="A934" s="2" t="s">
        <v>1863</v>
      </c>
      <c r="B934" s="3"/>
      <c r="C934" s="3"/>
      <c r="D934" s="3"/>
      <c r="E934" s="3"/>
      <c r="F934" s="3"/>
      <c r="G934" s="3"/>
      <c r="H934" s="3"/>
      <c r="I934" s="3"/>
      <c r="J934" s="3">
        <v>1</v>
      </c>
      <c r="K934" s="3"/>
      <c r="L934" s="3">
        <v>1</v>
      </c>
    </row>
    <row r="935" spans="1:12" hidden="1">
      <c r="A935" s="2" t="s">
        <v>1865</v>
      </c>
      <c r="B935" s="3"/>
      <c r="C935" s="3"/>
      <c r="D935" s="3"/>
      <c r="E935" s="3"/>
      <c r="F935" s="3"/>
      <c r="G935" s="3"/>
      <c r="H935" s="3"/>
      <c r="I935" s="3"/>
      <c r="J935" s="3">
        <v>1</v>
      </c>
      <c r="K935" s="3"/>
      <c r="L935" s="3">
        <v>1</v>
      </c>
    </row>
    <row r="936" spans="1:12" hidden="1">
      <c r="A936" s="2" t="s">
        <v>1867</v>
      </c>
      <c r="B936" s="3"/>
      <c r="C936" s="3"/>
      <c r="D936" s="3"/>
      <c r="E936" s="3"/>
      <c r="F936" s="3"/>
      <c r="G936" s="3"/>
      <c r="H936" s="3"/>
      <c r="I936" s="3"/>
      <c r="J936" s="3">
        <v>1</v>
      </c>
      <c r="K936" s="3"/>
      <c r="L936" s="3">
        <v>1</v>
      </c>
    </row>
    <row r="937" spans="1:12" hidden="1">
      <c r="A937" s="2" t="s">
        <v>1869</v>
      </c>
      <c r="B937" s="3"/>
      <c r="C937" s="3"/>
      <c r="D937" s="3"/>
      <c r="E937" s="3"/>
      <c r="F937" s="3"/>
      <c r="G937" s="3"/>
      <c r="H937" s="3"/>
      <c r="I937" s="3"/>
      <c r="J937" s="3">
        <v>1</v>
      </c>
      <c r="K937" s="3"/>
      <c r="L937" s="3">
        <v>1</v>
      </c>
    </row>
    <row r="938" spans="1:12" hidden="1">
      <c r="A938" s="2" t="s">
        <v>1871</v>
      </c>
      <c r="B938" s="3"/>
      <c r="C938" s="3"/>
      <c r="D938" s="3"/>
      <c r="E938" s="3"/>
      <c r="F938" s="3"/>
      <c r="G938" s="3"/>
      <c r="H938" s="3"/>
      <c r="I938" s="3"/>
      <c r="J938" s="3">
        <v>1</v>
      </c>
      <c r="K938" s="3"/>
      <c r="L938" s="3">
        <v>1</v>
      </c>
    </row>
    <row r="939" spans="1:12" hidden="1">
      <c r="A939" s="2" t="s">
        <v>1873</v>
      </c>
      <c r="B939" s="3"/>
      <c r="C939" s="3"/>
      <c r="D939" s="3"/>
      <c r="E939" s="3"/>
      <c r="F939" s="3"/>
      <c r="G939" s="3"/>
      <c r="H939" s="3"/>
      <c r="I939" s="3"/>
      <c r="J939" s="3">
        <v>1</v>
      </c>
      <c r="K939" s="3"/>
      <c r="L939" s="3">
        <v>1</v>
      </c>
    </row>
    <row r="940" spans="1:12" hidden="1">
      <c r="A940" s="2" t="s">
        <v>1875</v>
      </c>
      <c r="B940" s="3"/>
      <c r="C940" s="3"/>
      <c r="D940" s="3"/>
      <c r="E940" s="3"/>
      <c r="F940" s="3"/>
      <c r="G940" s="3"/>
      <c r="H940" s="3"/>
      <c r="I940" s="3"/>
      <c r="J940" s="3">
        <v>1</v>
      </c>
      <c r="K940" s="3"/>
      <c r="L940" s="3">
        <v>1</v>
      </c>
    </row>
    <row r="941" spans="1:12" hidden="1">
      <c r="A941" s="2" t="s">
        <v>1877</v>
      </c>
      <c r="B941" s="3"/>
      <c r="C941" s="3"/>
      <c r="D941" s="3"/>
      <c r="E941" s="3"/>
      <c r="F941" s="3"/>
      <c r="G941" s="3"/>
      <c r="H941" s="3"/>
      <c r="I941" s="3"/>
      <c r="J941" s="3">
        <v>1</v>
      </c>
      <c r="K941" s="3"/>
      <c r="L941" s="3">
        <v>1</v>
      </c>
    </row>
    <row r="942" spans="1:12" hidden="1">
      <c r="A942" s="2" t="s">
        <v>1879</v>
      </c>
      <c r="B942" s="3"/>
      <c r="C942" s="3"/>
      <c r="D942" s="3"/>
      <c r="E942" s="3"/>
      <c r="F942" s="3"/>
      <c r="G942" s="3"/>
      <c r="H942" s="3"/>
      <c r="I942" s="3"/>
      <c r="J942" s="3">
        <v>1</v>
      </c>
      <c r="K942" s="3"/>
      <c r="L942" s="3">
        <v>1</v>
      </c>
    </row>
    <row r="943" spans="1:12" hidden="1">
      <c r="A943" s="2" t="s">
        <v>1881</v>
      </c>
      <c r="B943" s="3"/>
      <c r="C943" s="3"/>
      <c r="D943" s="3"/>
      <c r="E943" s="3"/>
      <c r="F943" s="3"/>
      <c r="G943" s="3"/>
      <c r="H943" s="3"/>
      <c r="I943" s="3"/>
      <c r="J943" s="3">
        <v>1</v>
      </c>
      <c r="K943" s="3"/>
      <c r="L943" s="3">
        <v>1</v>
      </c>
    </row>
    <row r="944" spans="1:12" hidden="1">
      <c r="A944" s="2" t="s">
        <v>1883</v>
      </c>
      <c r="B944" s="3"/>
      <c r="C944" s="3"/>
      <c r="D944" s="3"/>
      <c r="E944" s="3"/>
      <c r="F944" s="3"/>
      <c r="G944" s="3"/>
      <c r="H944" s="3"/>
      <c r="I944" s="3"/>
      <c r="J944" s="3">
        <v>1</v>
      </c>
      <c r="K944" s="3"/>
      <c r="L944" s="3">
        <v>1</v>
      </c>
    </row>
    <row r="945" spans="1:12" hidden="1">
      <c r="A945" s="2" t="s">
        <v>1885</v>
      </c>
      <c r="B945" s="3"/>
      <c r="C945" s="3"/>
      <c r="D945" s="3"/>
      <c r="E945" s="3"/>
      <c r="F945" s="3"/>
      <c r="G945" s="3"/>
      <c r="H945" s="3"/>
      <c r="I945" s="3"/>
      <c r="J945" s="3">
        <v>1</v>
      </c>
      <c r="K945" s="3"/>
      <c r="L945" s="3">
        <v>1</v>
      </c>
    </row>
    <row r="946" spans="1:12" hidden="1">
      <c r="A946" s="2" t="s">
        <v>1887</v>
      </c>
      <c r="B946" s="3"/>
      <c r="C946" s="3"/>
      <c r="D946" s="3"/>
      <c r="E946" s="3"/>
      <c r="F946" s="3"/>
      <c r="G946" s="3"/>
      <c r="H946" s="3"/>
      <c r="I946" s="3"/>
      <c r="J946" s="3">
        <v>1</v>
      </c>
      <c r="K946" s="3"/>
      <c r="L946" s="3">
        <v>1</v>
      </c>
    </row>
    <row r="947" spans="1:12" hidden="1">
      <c r="A947" s="2" t="s">
        <v>1889</v>
      </c>
      <c r="B947" s="3"/>
      <c r="C947" s="3"/>
      <c r="D947" s="3"/>
      <c r="E947" s="3"/>
      <c r="F947" s="3"/>
      <c r="G947" s="3"/>
      <c r="H947" s="3"/>
      <c r="I947" s="3"/>
      <c r="J947" s="3">
        <v>1</v>
      </c>
      <c r="K947" s="3"/>
      <c r="L947" s="3">
        <v>1</v>
      </c>
    </row>
    <row r="948" spans="1:12" hidden="1">
      <c r="A948" s="2" t="s">
        <v>1891</v>
      </c>
      <c r="B948" s="3"/>
      <c r="C948" s="3"/>
      <c r="D948" s="3"/>
      <c r="E948" s="3"/>
      <c r="F948" s="3"/>
      <c r="G948" s="3"/>
      <c r="H948" s="3"/>
      <c r="I948" s="3"/>
      <c r="J948" s="3">
        <v>1</v>
      </c>
      <c r="K948" s="3"/>
      <c r="L948" s="3">
        <v>1</v>
      </c>
    </row>
    <row r="949" spans="1:12" hidden="1">
      <c r="A949" s="2" t="s">
        <v>1893</v>
      </c>
      <c r="B949" s="3"/>
      <c r="C949" s="3"/>
      <c r="D949" s="3"/>
      <c r="E949" s="3"/>
      <c r="F949" s="3"/>
      <c r="G949" s="3"/>
      <c r="H949" s="3"/>
      <c r="I949" s="3"/>
      <c r="J949" s="3">
        <v>1</v>
      </c>
      <c r="K949" s="3"/>
      <c r="L949" s="3">
        <v>1</v>
      </c>
    </row>
    <row r="950" spans="1:12" hidden="1">
      <c r="A950" s="2" t="s">
        <v>1895</v>
      </c>
      <c r="B950" s="3"/>
      <c r="C950" s="3"/>
      <c r="D950" s="3"/>
      <c r="E950" s="3"/>
      <c r="F950" s="3"/>
      <c r="G950" s="3"/>
      <c r="H950" s="3"/>
      <c r="I950" s="3"/>
      <c r="J950" s="3">
        <v>1</v>
      </c>
      <c r="K950" s="3"/>
      <c r="L950" s="3">
        <v>1</v>
      </c>
    </row>
    <row r="951" spans="1:12" hidden="1">
      <c r="A951" s="2" t="s">
        <v>1897</v>
      </c>
      <c r="B951" s="3"/>
      <c r="C951" s="3"/>
      <c r="D951" s="3"/>
      <c r="E951" s="3"/>
      <c r="F951" s="3"/>
      <c r="G951" s="3"/>
      <c r="H951" s="3"/>
      <c r="I951" s="3"/>
      <c r="J951" s="3">
        <v>1</v>
      </c>
      <c r="K951" s="3"/>
      <c r="L951" s="3">
        <v>1</v>
      </c>
    </row>
    <row r="952" spans="1:12" hidden="1">
      <c r="A952" s="2" t="s">
        <v>1899</v>
      </c>
      <c r="B952" s="3"/>
      <c r="C952" s="3"/>
      <c r="D952" s="3"/>
      <c r="E952" s="3"/>
      <c r="F952" s="3"/>
      <c r="G952" s="3"/>
      <c r="H952" s="3"/>
      <c r="I952" s="3"/>
      <c r="J952" s="3">
        <v>1</v>
      </c>
      <c r="K952" s="3"/>
      <c r="L952" s="3">
        <v>1</v>
      </c>
    </row>
    <row r="953" spans="1:12" hidden="1">
      <c r="A953" s="2" t="s">
        <v>1901</v>
      </c>
      <c r="B953" s="3"/>
      <c r="C953" s="3"/>
      <c r="D953" s="3"/>
      <c r="E953" s="3"/>
      <c r="F953" s="3"/>
      <c r="G953" s="3"/>
      <c r="H953" s="3"/>
      <c r="I953" s="3"/>
      <c r="J953" s="3">
        <v>1</v>
      </c>
      <c r="K953" s="3"/>
      <c r="L953" s="3">
        <v>1</v>
      </c>
    </row>
    <row r="954" spans="1:12" hidden="1">
      <c r="A954" s="2" t="s">
        <v>1903</v>
      </c>
      <c r="B954" s="3"/>
      <c r="C954" s="3"/>
      <c r="D954" s="3"/>
      <c r="E954" s="3"/>
      <c r="F954" s="3"/>
      <c r="G954" s="3"/>
      <c r="H954" s="3"/>
      <c r="I954" s="3"/>
      <c r="J954" s="3">
        <v>1</v>
      </c>
      <c r="K954" s="3"/>
      <c r="L954" s="3">
        <v>1</v>
      </c>
    </row>
    <row r="955" spans="1:12" hidden="1">
      <c r="A955" s="2" t="s">
        <v>1905</v>
      </c>
      <c r="B955" s="3"/>
      <c r="C955" s="3"/>
      <c r="D955" s="3"/>
      <c r="E955" s="3"/>
      <c r="F955" s="3"/>
      <c r="G955" s="3"/>
      <c r="H955" s="3"/>
      <c r="I955" s="3"/>
      <c r="J955" s="3">
        <v>1</v>
      </c>
      <c r="K955" s="3"/>
      <c r="L955" s="3">
        <v>1</v>
      </c>
    </row>
    <row r="956" spans="1:12" hidden="1">
      <c r="A956" s="2" t="s">
        <v>1907</v>
      </c>
      <c r="B956" s="3"/>
      <c r="C956" s="3"/>
      <c r="D956" s="3"/>
      <c r="E956" s="3"/>
      <c r="F956" s="3"/>
      <c r="G956" s="3"/>
      <c r="H956" s="3"/>
      <c r="I956" s="3"/>
      <c r="J956" s="3">
        <v>1</v>
      </c>
      <c r="K956" s="3"/>
      <c r="L956" s="3">
        <v>1</v>
      </c>
    </row>
    <row r="957" spans="1:12" hidden="1">
      <c r="A957" s="2" t="s">
        <v>1909</v>
      </c>
      <c r="B957" s="3"/>
      <c r="C957" s="3"/>
      <c r="D957" s="3"/>
      <c r="E957" s="3">
        <v>1</v>
      </c>
      <c r="F957" s="3"/>
      <c r="G957" s="3"/>
      <c r="H957" s="3"/>
      <c r="I957" s="3"/>
      <c r="J957" s="3">
        <v>1</v>
      </c>
      <c r="K957" s="3"/>
      <c r="L957" s="3">
        <v>2</v>
      </c>
    </row>
    <row r="958" spans="1:12" hidden="1">
      <c r="A958" s="2" t="s">
        <v>1911</v>
      </c>
      <c r="B958" s="3"/>
      <c r="C958" s="3"/>
      <c r="D958" s="3"/>
      <c r="E958" s="3"/>
      <c r="F958" s="3"/>
      <c r="G958" s="3"/>
      <c r="H958" s="3"/>
      <c r="I958" s="3"/>
      <c r="J958" s="3">
        <v>1</v>
      </c>
      <c r="K958" s="3"/>
      <c r="L958" s="3">
        <v>1</v>
      </c>
    </row>
    <row r="959" spans="1:12" hidden="1">
      <c r="A959" s="2" t="s">
        <v>1913</v>
      </c>
      <c r="B959" s="3"/>
      <c r="C959" s="3"/>
      <c r="D959" s="3"/>
      <c r="E959" s="3"/>
      <c r="F959" s="3"/>
      <c r="G959" s="3"/>
      <c r="H959" s="3"/>
      <c r="I959" s="3"/>
      <c r="J959" s="3">
        <v>1</v>
      </c>
      <c r="K959" s="3"/>
      <c r="L959" s="3">
        <v>1</v>
      </c>
    </row>
    <row r="960" spans="1:12" hidden="1">
      <c r="A960" s="2" t="s">
        <v>1915</v>
      </c>
      <c r="B960" s="3"/>
      <c r="C960" s="3"/>
      <c r="D960" s="3"/>
      <c r="E960" s="3"/>
      <c r="F960" s="3"/>
      <c r="G960" s="3"/>
      <c r="H960" s="3"/>
      <c r="I960" s="3"/>
      <c r="J960" s="3">
        <v>1</v>
      </c>
      <c r="K960" s="3"/>
      <c r="L960" s="3">
        <v>1</v>
      </c>
    </row>
    <row r="961" spans="1:12" hidden="1">
      <c r="A961" s="2" t="s">
        <v>1917</v>
      </c>
      <c r="B961" s="3"/>
      <c r="C961" s="3"/>
      <c r="D961" s="3">
        <v>1</v>
      </c>
      <c r="E961" s="3"/>
      <c r="F961" s="3"/>
      <c r="G961" s="3"/>
      <c r="H961" s="3"/>
      <c r="I961" s="3">
        <v>1</v>
      </c>
      <c r="J961" s="3">
        <v>1</v>
      </c>
      <c r="K961" s="3">
        <v>1</v>
      </c>
      <c r="L961" s="3">
        <v>4</v>
      </c>
    </row>
    <row r="962" spans="1:12" hidden="1">
      <c r="A962" s="2" t="s">
        <v>1919</v>
      </c>
      <c r="B962" s="3"/>
      <c r="C962" s="3"/>
      <c r="D962" s="3"/>
      <c r="E962" s="3"/>
      <c r="F962" s="3"/>
      <c r="G962" s="3"/>
      <c r="H962" s="3"/>
      <c r="I962" s="3"/>
      <c r="J962" s="3">
        <v>1</v>
      </c>
      <c r="K962" s="3"/>
      <c r="L962" s="3">
        <v>1</v>
      </c>
    </row>
    <row r="963" spans="1:12" hidden="1">
      <c r="A963" s="2" t="s">
        <v>1921</v>
      </c>
      <c r="B963" s="3"/>
      <c r="C963" s="3"/>
      <c r="D963" s="3"/>
      <c r="E963" s="3"/>
      <c r="F963" s="3"/>
      <c r="G963" s="3"/>
      <c r="H963" s="3"/>
      <c r="I963" s="3"/>
      <c r="J963" s="3">
        <v>1</v>
      </c>
      <c r="K963" s="3"/>
      <c r="L963" s="3">
        <v>1</v>
      </c>
    </row>
    <row r="964" spans="1:12" hidden="1">
      <c r="A964" s="2" t="s">
        <v>1923</v>
      </c>
      <c r="B964" s="3"/>
      <c r="C964" s="3"/>
      <c r="D964" s="3"/>
      <c r="E964" s="3"/>
      <c r="F964" s="3"/>
      <c r="G964" s="3"/>
      <c r="H964" s="3"/>
      <c r="I964" s="3"/>
      <c r="J964" s="3">
        <v>1</v>
      </c>
      <c r="K964" s="3"/>
      <c r="L964" s="3">
        <v>1</v>
      </c>
    </row>
    <row r="965" spans="1:12" hidden="1">
      <c r="A965" s="2" t="s">
        <v>1925</v>
      </c>
      <c r="B965" s="3"/>
      <c r="C965" s="3"/>
      <c r="D965" s="3"/>
      <c r="E965" s="3"/>
      <c r="F965" s="3"/>
      <c r="G965" s="3"/>
      <c r="H965" s="3"/>
      <c r="I965" s="3"/>
      <c r="J965" s="3">
        <v>1</v>
      </c>
      <c r="K965" s="3"/>
      <c r="L965" s="3">
        <v>1</v>
      </c>
    </row>
    <row r="966" spans="1:12" hidden="1">
      <c r="A966" s="2" t="s">
        <v>1927</v>
      </c>
      <c r="B966" s="3"/>
      <c r="C966" s="3"/>
      <c r="D966" s="3"/>
      <c r="E966" s="3"/>
      <c r="F966" s="3"/>
      <c r="G966" s="3"/>
      <c r="H966" s="3"/>
      <c r="I966" s="3"/>
      <c r="J966" s="3">
        <v>1</v>
      </c>
      <c r="K966" s="3"/>
      <c r="L966" s="3">
        <v>1</v>
      </c>
    </row>
    <row r="967" spans="1:12" hidden="1">
      <c r="A967" s="2" t="s">
        <v>1929</v>
      </c>
      <c r="B967" s="3"/>
      <c r="C967" s="3"/>
      <c r="D967" s="3"/>
      <c r="E967" s="3"/>
      <c r="F967" s="3"/>
      <c r="G967" s="3"/>
      <c r="H967" s="3"/>
      <c r="I967" s="3"/>
      <c r="J967" s="3">
        <v>1</v>
      </c>
      <c r="K967" s="3"/>
      <c r="L967" s="3">
        <v>1</v>
      </c>
    </row>
    <row r="968" spans="1:12" hidden="1">
      <c r="A968" s="2" t="s">
        <v>1931</v>
      </c>
      <c r="B968" s="3"/>
      <c r="C968" s="3"/>
      <c r="D968" s="3"/>
      <c r="E968" s="3"/>
      <c r="F968" s="3"/>
      <c r="G968" s="3"/>
      <c r="H968" s="3"/>
      <c r="I968" s="3"/>
      <c r="J968" s="3">
        <v>1</v>
      </c>
      <c r="K968" s="3"/>
      <c r="L968" s="3">
        <v>1</v>
      </c>
    </row>
    <row r="969" spans="1:12" hidden="1">
      <c r="A969" s="2" t="s">
        <v>1933</v>
      </c>
      <c r="B969" s="3"/>
      <c r="C969" s="3"/>
      <c r="D969" s="3"/>
      <c r="E969" s="3"/>
      <c r="F969" s="3"/>
      <c r="G969" s="3"/>
      <c r="H969" s="3"/>
      <c r="I969" s="3"/>
      <c r="J969" s="3">
        <v>1</v>
      </c>
      <c r="K969" s="3"/>
      <c r="L969" s="3">
        <v>1</v>
      </c>
    </row>
    <row r="970" spans="1:12" hidden="1">
      <c r="A970" s="2" t="s">
        <v>1951</v>
      </c>
      <c r="B970" s="3"/>
      <c r="C970" s="3"/>
      <c r="D970" s="3"/>
      <c r="E970" s="3"/>
      <c r="F970" s="3"/>
      <c r="G970" s="3"/>
      <c r="H970" s="3"/>
      <c r="I970" s="3"/>
      <c r="J970" s="3">
        <v>1</v>
      </c>
      <c r="K970" s="3"/>
      <c r="L970" s="3">
        <v>1</v>
      </c>
    </row>
    <row r="971" spans="1:12" hidden="1">
      <c r="A971" s="2" t="s">
        <v>1943</v>
      </c>
      <c r="B971" s="3"/>
      <c r="C971" s="3"/>
      <c r="D971" s="3"/>
      <c r="E971" s="3"/>
      <c r="F971" s="3"/>
      <c r="G971" s="3"/>
      <c r="H971" s="3"/>
      <c r="I971" s="3"/>
      <c r="J971" s="3">
        <v>1</v>
      </c>
      <c r="K971" s="3"/>
      <c r="L971" s="3">
        <v>1</v>
      </c>
    </row>
    <row r="972" spans="1:12" hidden="1">
      <c r="A972" s="2" t="s">
        <v>1957</v>
      </c>
      <c r="B972" s="3">
        <v>21</v>
      </c>
      <c r="C972" s="3">
        <v>1</v>
      </c>
      <c r="D972" s="3">
        <v>4</v>
      </c>
      <c r="E972" s="3">
        <v>2</v>
      </c>
      <c r="F972" s="3">
        <v>3</v>
      </c>
      <c r="G972" s="3">
        <v>2</v>
      </c>
      <c r="H972" s="3">
        <v>1</v>
      </c>
      <c r="I972" s="3">
        <v>123</v>
      </c>
      <c r="J972" s="3">
        <v>967</v>
      </c>
      <c r="K972" s="3">
        <v>118</v>
      </c>
      <c r="L972" s="3">
        <v>1242</v>
      </c>
    </row>
    <row r="973" spans="1:12" hidden="1"/>
    <row r="974" spans="1:12" hidden="1"/>
    <row r="975" spans="1:12" hidden="1"/>
    <row r="976" spans="1:12"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sheetData>
  <autoFilter ref="B4:M1939">
    <filterColumn colId="7">
      <customFilters>
        <customFilter operator="notEqual" val=" "/>
      </customFilters>
    </filterColumn>
    <filterColumn colId="8">
      <filters>
        <filter val="1"/>
      </filters>
    </filterColumn>
    <filterColumn colId="9">
      <customFilters>
        <customFilter operator="notEqual" val=" "/>
      </customFilters>
    </filterColumn>
    <filterColumn colId="10">
      <filters>
        <filter val="3"/>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1243"/>
  <sheetViews>
    <sheetView tabSelected="1" topLeftCell="A1220" workbookViewId="0">
      <selection activeCell="B2" sqref="B2:B1243"/>
    </sheetView>
  </sheetViews>
  <sheetFormatPr defaultRowHeight="15"/>
  <cols>
    <col min="1" max="1" width="17.28515625" bestFit="1" customWidth="1"/>
    <col min="2" max="2" width="3.85546875" customWidth="1"/>
    <col min="3" max="3" width="3.140625" customWidth="1"/>
    <col min="5" max="5" width="1.5703125" customWidth="1"/>
    <col min="6" max="6" width="1.42578125" customWidth="1"/>
    <col min="7" max="7" width="5.85546875" customWidth="1"/>
    <col min="8" max="8" width="53.85546875" customWidth="1"/>
    <col min="9" max="10" width="3.85546875" customWidth="1"/>
    <col min="11" max="11" width="24.42578125" bestFit="1" customWidth="1"/>
    <col min="12" max="12" width="3.42578125" customWidth="1"/>
    <col min="13" max="13" width="2.7109375" customWidth="1"/>
    <col min="14" max="14" width="2.5703125" customWidth="1"/>
    <col min="15" max="15" width="3" customWidth="1"/>
    <col min="16" max="16" width="2.28515625" customWidth="1"/>
    <col min="17" max="17" width="2.85546875" customWidth="1"/>
    <col min="18" max="18" width="16.7109375" bestFit="1" customWidth="1"/>
  </cols>
  <sheetData>
    <row r="1" spans="1:18">
      <c r="A1" t="s">
        <v>0</v>
      </c>
      <c r="B1" t="s">
        <v>1</v>
      </c>
      <c r="C1" t="s">
        <v>2</v>
      </c>
      <c r="D1" t="s">
        <v>3</v>
      </c>
      <c r="E1" t="s">
        <v>4</v>
      </c>
      <c r="F1" t="s">
        <v>5</v>
      </c>
      <c r="G1" t="s">
        <v>6</v>
      </c>
      <c r="H1" t="s">
        <v>7</v>
      </c>
      <c r="I1" t="s">
        <v>3858</v>
      </c>
      <c r="J1" t="s">
        <v>3859</v>
      </c>
      <c r="K1" t="s">
        <v>3860</v>
      </c>
      <c r="L1" t="s">
        <v>3861</v>
      </c>
      <c r="M1" t="s">
        <v>3862</v>
      </c>
      <c r="N1" t="s">
        <v>3863</v>
      </c>
      <c r="O1" t="s">
        <v>3864</v>
      </c>
      <c r="P1" t="s">
        <v>3865</v>
      </c>
      <c r="Q1" t="s">
        <v>3866</v>
      </c>
      <c r="R1" t="s">
        <v>3867</v>
      </c>
    </row>
    <row r="2" spans="1:18">
      <c r="A2" t="s">
        <v>8</v>
      </c>
      <c r="B2" t="s">
        <v>9</v>
      </c>
      <c r="C2">
        <v>106</v>
      </c>
      <c r="D2" t="s">
        <v>10</v>
      </c>
      <c r="E2">
        <v>1</v>
      </c>
      <c r="F2">
        <v>95</v>
      </c>
      <c r="G2">
        <v>967</v>
      </c>
      <c r="H2" s="10" t="s">
        <v>11</v>
      </c>
      <c r="I2" t="str">
        <f>VLOOKUP($A2,Taxonomy!$A$2:$AA$6045,7,0)</f>
        <v>Bacteria</v>
      </c>
      <c r="J2" t="str">
        <f>VLOOKUP($A2,Taxonomy!$A$2:$AA$6045,8,0)</f>
        <v xml:space="preserve"> Proteobacteria</v>
      </c>
      <c r="K2" t="str">
        <f>VLOOKUP($A2,Taxonomy!$A$2:$AA$6045,9,0)</f>
        <v xml:space="preserve"> Betaproteobacteria</v>
      </c>
      <c r="L2" t="str">
        <f>VLOOKUP($A2,Taxonomy!$A$2:$AA$6045,10,0)</f>
        <v xml:space="preserve"> Burkholderiales</v>
      </c>
      <c r="M2" t="str">
        <f>VLOOKUP($A2,Taxonomy!$A$2:$AA$6045,11,0)</f>
        <v>Burkholderiaceae</v>
      </c>
      <c r="N2" t="str">
        <f>VLOOKUP($A2,Taxonomy!$A$2:$AA$6045,12,0)</f>
        <v xml:space="preserve"> Burkholderia</v>
      </c>
      <c r="O2" t="str">
        <f>VLOOKUP($A2,Taxonomy!$A$2:$AA$6045,13,0)</f>
        <v xml:space="preserve"> Burkholderia cepacia complex.</v>
      </c>
      <c r="P2">
        <f>VLOOKUP($A2,Taxonomy!$A$2:$AA$6045,14,0)</f>
        <v>0</v>
      </c>
      <c r="Q2">
        <f>VLOOKUP($A2,Taxonomy!$A$2:$AA$6045,15,0)</f>
        <v>0</v>
      </c>
      <c r="R2">
        <f>F2-E2</f>
        <v>94</v>
      </c>
    </row>
    <row r="3" spans="1:18">
      <c r="A3" t="s">
        <v>12</v>
      </c>
      <c r="B3" t="s">
        <v>13</v>
      </c>
      <c r="C3">
        <v>89</v>
      </c>
      <c r="D3" t="s">
        <v>10</v>
      </c>
      <c r="E3">
        <v>1</v>
      </c>
      <c r="F3">
        <v>87</v>
      </c>
      <c r="G3">
        <v>967</v>
      </c>
      <c r="H3" t="s">
        <v>11</v>
      </c>
      <c r="I3" t="str">
        <f>VLOOKUP($A3,Taxonomy!$A$2:$AA$6045,7,0)</f>
        <v>Bacteria</v>
      </c>
      <c r="J3" t="str">
        <f>VLOOKUP($A3,Taxonomy!$A$2:$AA$6045,8,0)</f>
        <v xml:space="preserve"> Proteobacteria</v>
      </c>
      <c r="K3" t="str">
        <f>VLOOKUP($A3,Taxonomy!$A$2:$AA$6045,9,0)</f>
        <v xml:space="preserve"> Gammaproteobacteria</v>
      </c>
      <c r="L3" t="str">
        <f>VLOOKUP($A3,Taxonomy!$A$2:$AA$6045,10,0)</f>
        <v xml:space="preserve"> Alteromonadales</v>
      </c>
      <c r="M3" t="str">
        <f>VLOOKUP($A3,Taxonomy!$A$2:$AA$6045,11,0)</f>
        <v>Shewanellaceae</v>
      </c>
      <c r="N3" t="str">
        <f>VLOOKUP($A3,Taxonomy!$A$2:$AA$6045,12,0)</f>
        <v xml:space="preserve"> Shewanella.</v>
      </c>
      <c r="O3">
        <f>VLOOKUP($A3,Taxonomy!$A$2:$AA$6045,13,0)</f>
        <v>0</v>
      </c>
      <c r="P3">
        <f>VLOOKUP($A3,Taxonomy!$A$2:$AA$6045,14,0)</f>
        <v>0</v>
      </c>
      <c r="Q3">
        <f>VLOOKUP($A3,Taxonomy!$A$2:$AA$6045,15,0)</f>
        <v>0</v>
      </c>
      <c r="R3">
        <f t="shared" ref="R3:R66" si="0">F3-E3</f>
        <v>86</v>
      </c>
    </row>
    <row r="4" spans="1:18">
      <c r="A4" t="s">
        <v>14</v>
      </c>
      <c r="B4" t="s">
        <v>15</v>
      </c>
      <c r="C4">
        <v>93</v>
      </c>
      <c r="D4" t="s">
        <v>10</v>
      </c>
      <c r="E4">
        <v>1</v>
      </c>
      <c r="F4">
        <v>91</v>
      </c>
      <c r="G4">
        <v>967</v>
      </c>
      <c r="H4" t="s">
        <v>11</v>
      </c>
      <c r="I4" t="str">
        <f>VLOOKUP($A4,Taxonomy!$A$2:$AA$6045,7,0)</f>
        <v>Bacteria</v>
      </c>
      <c r="J4" t="str">
        <f>VLOOKUP($A4,Taxonomy!$A$2:$AA$6045,8,0)</f>
        <v xml:space="preserve"> Proteobacteria</v>
      </c>
      <c r="K4" t="str">
        <f>VLOOKUP($A4,Taxonomy!$A$2:$AA$6045,9,0)</f>
        <v xml:space="preserve"> Alphaproteobacteria</v>
      </c>
      <c r="L4" t="str">
        <f>VLOOKUP($A4,Taxonomy!$A$2:$AA$6045,10,0)</f>
        <v xml:space="preserve"> Rhodobacterales</v>
      </c>
      <c r="M4" t="str">
        <f>VLOOKUP($A4,Taxonomy!$A$2:$AA$6045,11,0)</f>
        <v>Rhodobacteraceae</v>
      </c>
      <c r="N4" t="str">
        <f>VLOOKUP($A4,Taxonomy!$A$2:$AA$6045,12,0)</f>
        <v xml:space="preserve"> Paracoccus.</v>
      </c>
      <c r="O4">
        <f>VLOOKUP($A4,Taxonomy!$A$2:$AA$6045,13,0)</f>
        <v>0</v>
      </c>
      <c r="P4">
        <f>VLOOKUP($A4,Taxonomy!$A$2:$AA$6045,14,0)</f>
        <v>0</v>
      </c>
      <c r="Q4">
        <f>VLOOKUP($A4,Taxonomy!$A$2:$AA$6045,15,0)</f>
        <v>0</v>
      </c>
      <c r="R4">
        <f t="shared" si="0"/>
        <v>90</v>
      </c>
    </row>
    <row r="5" spans="1:18">
      <c r="A5" t="s">
        <v>16</v>
      </c>
      <c r="B5" t="s">
        <v>17</v>
      </c>
      <c r="C5">
        <v>97</v>
      </c>
      <c r="D5" t="s">
        <v>10</v>
      </c>
      <c r="E5">
        <v>2</v>
      </c>
      <c r="F5">
        <v>95</v>
      </c>
      <c r="G5">
        <v>967</v>
      </c>
      <c r="H5" s="10" t="s">
        <v>11</v>
      </c>
      <c r="I5" t="str">
        <f>VLOOKUP($A5,Taxonomy!$A$2:$AA$6045,7,0)</f>
        <v>Bacteria</v>
      </c>
      <c r="J5" t="str">
        <f>VLOOKUP($A5,Taxonomy!$A$2:$AA$6045,8,0)</f>
        <v xml:space="preserve"> Proteobacteria</v>
      </c>
      <c r="K5" t="str">
        <f>VLOOKUP($A5,Taxonomy!$A$2:$AA$6045,9,0)</f>
        <v xml:space="preserve"> Alphaproteobacteria</v>
      </c>
      <c r="L5" t="str">
        <f>VLOOKUP($A5,Taxonomy!$A$2:$AA$6045,10,0)</f>
        <v xml:space="preserve"> Rhodobacterales</v>
      </c>
      <c r="M5" t="str">
        <f>VLOOKUP($A5,Taxonomy!$A$2:$AA$6045,11,0)</f>
        <v>Rhodobacteraceae</v>
      </c>
      <c r="N5" t="str">
        <f>VLOOKUP($A5,Taxonomy!$A$2:$AA$6045,12,0)</f>
        <v xml:space="preserve"> Paracoccus.</v>
      </c>
      <c r="O5">
        <f>VLOOKUP($A5,Taxonomy!$A$2:$AA$6045,13,0)</f>
        <v>0</v>
      </c>
      <c r="P5">
        <f>VLOOKUP($A5,Taxonomy!$A$2:$AA$6045,14,0)</f>
        <v>0</v>
      </c>
      <c r="Q5">
        <f>VLOOKUP($A5,Taxonomy!$A$2:$AA$6045,15,0)</f>
        <v>0</v>
      </c>
      <c r="R5">
        <f t="shared" si="0"/>
        <v>93</v>
      </c>
    </row>
    <row r="6" spans="1:18">
      <c r="A6" t="s">
        <v>18</v>
      </c>
      <c r="B6" t="s">
        <v>19</v>
      </c>
      <c r="C6">
        <v>93</v>
      </c>
      <c r="D6" t="s">
        <v>10</v>
      </c>
      <c r="E6">
        <v>2</v>
      </c>
      <c r="F6">
        <v>91</v>
      </c>
      <c r="G6">
        <v>967</v>
      </c>
      <c r="H6" t="s">
        <v>11</v>
      </c>
      <c r="I6" t="str">
        <f>VLOOKUP($A6,Taxonomy!$A$2:$AA$6045,7,0)</f>
        <v>Bacteria</v>
      </c>
      <c r="J6" t="str">
        <f>VLOOKUP($A6,Taxonomy!$A$2:$AA$6045,8,0)</f>
        <v xml:space="preserve"> Proteobacteria</v>
      </c>
      <c r="K6" t="str">
        <f>VLOOKUP($A6,Taxonomy!$A$2:$AA$6045,9,0)</f>
        <v xml:space="preserve"> Alphaproteobacteria</v>
      </c>
      <c r="L6" t="str">
        <f>VLOOKUP($A6,Taxonomy!$A$2:$AA$6045,10,0)</f>
        <v xml:space="preserve"> Rhodobacterales</v>
      </c>
      <c r="M6" t="str">
        <f>VLOOKUP($A6,Taxonomy!$A$2:$AA$6045,11,0)</f>
        <v>Rhodobacteraceae</v>
      </c>
      <c r="N6" t="str">
        <f>VLOOKUP($A6,Taxonomy!$A$2:$AA$6045,12,0)</f>
        <v xml:space="preserve"> Paracoccus.</v>
      </c>
      <c r="O6">
        <f>VLOOKUP($A6,Taxonomy!$A$2:$AA$6045,13,0)</f>
        <v>0</v>
      </c>
      <c r="P6">
        <f>VLOOKUP($A6,Taxonomy!$A$2:$AA$6045,14,0)</f>
        <v>0</v>
      </c>
      <c r="Q6">
        <f>VLOOKUP($A6,Taxonomy!$A$2:$AA$6045,15,0)</f>
        <v>0</v>
      </c>
      <c r="R6">
        <f t="shared" si="0"/>
        <v>89</v>
      </c>
    </row>
    <row r="7" spans="1:18">
      <c r="A7" t="s">
        <v>20</v>
      </c>
      <c r="B7" t="s">
        <v>21</v>
      </c>
      <c r="C7">
        <v>89</v>
      </c>
      <c r="D7" t="s">
        <v>10</v>
      </c>
      <c r="E7">
        <v>1</v>
      </c>
      <c r="F7">
        <v>87</v>
      </c>
      <c r="G7">
        <v>967</v>
      </c>
      <c r="H7" t="s">
        <v>11</v>
      </c>
      <c r="I7" t="str">
        <f>VLOOKUP($A7,Taxonomy!$A$2:$AA$6045,7,0)</f>
        <v>Bacteria</v>
      </c>
      <c r="J7" t="str">
        <f>VLOOKUP($A7,Taxonomy!$A$2:$AA$6045,8,0)</f>
        <v xml:space="preserve"> Proteobacteria</v>
      </c>
      <c r="K7" t="str">
        <f>VLOOKUP($A7,Taxonomy!$A$2:$AA$6045,9,0)</f>
        <v xml:space="preserve"> Betaproteobacteria</v>
      </c>
      <c r="L7" t="str">
        <f>VLOOKUP($A7,Taxonomy!$A$2:$AA$6045,10,0)</f>
        <v xml:space="preserve"> Burkholderiales</v>
      </c>
      <c r="M7" t="str">
        <f>VLOOKUP($A7,Taxonomy!$A$2:$AA$6045,11,0)</f>
        <v>Comamonadaceae</v>
      </c>
      <c r="N7" t="str">
        <f>VLOOKUP($A7,Taxonomy!$A$2:$AA$6045,12,0)</f>
        <v xml:space="preserve"> Acidovorax.</v>
      </c>
      <c r="O7">
        <f>VLOOKUP($A7,Taxonomy!$A$2:$AA$6045,13,0)</f>
        <v>0</v>
      </c>
      <c r="P7">
        <f>VLOOKUP($A7,Taxonomy!$A$2:$AA$6045,14,0)</f>
        <v>0</v>
      </c>
      <c r="Q7">
        <f>VLOOKUP($A7,Taxonomy!$A$2:$AA$6045,15,0)</f>
        <v>0</v>
      </c>
      <c r="R7">
        <f t="shared" si="0"/>
        <v>86</v>
      </c>
    </row>
    <row r="8" spans="1:18">
      <c r="A8" t="s">
        <v>22</v>
      </c>
      <c r="B8" t="s">
        <v>23</v>
      </c>
      <c r="C8">
        <v>107</v>
      </c>
      <c r="D8" t="s">
        <v>10</v>
      </c>
      <c r="E8">
        <v>1</v>
      </c>
      <c r="F8">
        <v>95</v>
      </c>
      <c r="G8">
        <v>967</v>
      </c>
      <c r="H8" s="10" t="s">
        <v>11</v>
      </c>
      <c r="I8" t="str">
        <f>VLOOKUP($A8,Taxonomy!$A$2:$AA$6045,7,0)</f>
        <v>Bacteria</v>
      </c>
      <c r="J8" t="str">
        <f>VLOOKUP($A8,Taxonomy!$A$2:$AA$6045,8,0)</f>
        <v xml:space="preserve"> Proteobacteria</v>
      </c>
      <c r="K8" t="str">
        <f>VLOOKUP($A8,Taxonomy!$A$2:$AA$6045,9,0)</f>
        <v xml:space="preserve"> Betaproteobacteria</v>
      </c>
      <c r="L8" t="str">
        <f>VLOOKUP($A8,Taxonomy!$A$2:$AA$6045,10,0)</f>
        <v xml:space="preserve"> Burkholderiales</v>
      </c>
      <c r="M8" t="str">
        <f>VLOOKUP($A8,Taxonomy!$A$2:$AA$6045,11,0)</f>
        <v>Comamonadaceae</v>
      </c>
      <c r="N8" t="str">
        <f>VLOOKUP($A8,Taxonomy!$A$2:$AA$6045,12,0)</f>
        <v xml:space="preserve"> Polaromonas.</v>
      </c>
      <c r="O8">
        <f>VLOOKUP($A8,Taxonomy!$A$2:$AA$6045,13,0)</f>
        <v>0</v>
      </c>
      <c r="P8">
        <f>VLOOKUP($A8,Taxonomy!$A$2:$AA$6045,14,0)</f>
        <v>0</v>
      </c>
      <c r="Q8">
        <f>VLOOKUP($A8,Taxonomy!$A$2:$AA$6045,15,0)</f>
        <v>0</v>
      </c>
      <c r="R8">
        <f t="shared" si="0"/>
        <v>94</v>
      </c>
    </row>
    <row r="9" spans="1:18">
      <c r="A9" t="s">
        <v>24</v>
      </c>
      <c r="B9" t="s">
        <v>25</v>
      </c>
      <c r="C9">
        <v>94</v>
      </c>
      <c r="D9" t="s">
        <v>10</v>
      </c>
      <c r="E9">
        <v>1</v>
      </c>
      <c r="F9">
        <v>91</v>
      </c>
      <c r="G9">
        <v>967</v>
      </c>
      <c r="H9" t="s">
        <v>11</v>
      </c>
      <c r="I9" t="str">
        <f>VLOOKUP($A9,Taxonomy!$A$2:$AA$6045,7,0)</f>
        <v>Bacteria</v>
      </c>
      <c r="J9" t="str">
        <f>VLOOKUP($A9,Taxonomy!$A$2:$AA$6045,8,0)</f>
        <v xml:space="preserve"> Proteobacteria</v>
      </c>
      <c r="K9" t="str">
        <f>VLOOKUP($A9,Taxonomy!$A$2:$AA$6045,9,0)</f>
        <v xml:space="preserve"> Betaproteobacteria</v>
      </c>
      <c r="L9" t="str">
        <f>VLOOKUP($A9,Taxonomy!$A$2:$AA$6045,10,0)</f>
        <v xml:space="preserve"> Burkholderiales</v>
      </c>
      <c r="M9" t="str">
        <f>VLOOKUP($A9,Taxonomy!$A$2:$AA$6045,11,0)</f>
        <v>Comamonadaceae</v>
      </c>
      <c r="N9" t="str">
        <f>VLOOKUP($A9,Taxonomy!$A$2:$AA$6045,12,0)</f>
        <v xml:space="preserve"> Polaromonas.</v>
      </c>
      <c r="O9">
        <f>VLOOKUP($A9,Taxonomy!$A$2:$AA$6045,13,0)</f>
        <v>0</v>
      </c>
      <c r="P9">
        <f>VLOOKUP($A9,Taxonomy!$A$2:$AA$6045,14,0)</f>
        <v>0</v>
      </c>
      <c r="Q9">
        <f>VLOOKUP($A9,Taxonomy!$A$2:$AA$6045,15,0)</f>
        <v>0</v>
      </c>
      <c r="R9">
        <f t="shared" si="0"/>
        <v>90</v>
      </c>
    </row>
    <row r="10" spans="1:18">
      <c r="A10" t="s">
        <v>26</v>
      </c>
      <c r="B10" t="s">
        <v>27</v>
      </c>
      <c r="C10">
        <v>90</v>
      </c>
      <c r="D10" t="s">
        <v>10</v>
      </c>
      <c r="E10">
        <v>1</v>
      </c>
      <c r="F10">
        <v>88</v>
      </c>
      <c r="G10">
        <v>967</v>
      </c>
      <c r="H10" t="s">
        <v>11</v>
      </c>
      <c r="I10" t="str">
        <f>VLOOKUP($A10,Taxonomy!$A$2:$AA$6045,7,0)</f>
        <v>Bacteria</v>
      </c>
      <c r="J10" t="str">
        <f>VLOOKUP($A10,Taxonomy!$A$2:$AA$6045,8,0)</f>
        <v xml:space="preserve"> Proteobacteria</v>
      </c>
      <c r="K10" t="str">
        <f>VLOOKUP($A10,Taxonomy!$A$2:$AA$6045,9,0)</f>
        <v xml:space="preserve"> Betaproteobacteria</v>
      </c>
      <c r="L10" t="str">
        <f>VLOOKUP($A10,Taxonomy!$A$2:$AA$6045,10,0)</f>
        <v xml:space="preserve"> Burkholderiales</v>
      </c>
      <c r="M10" t="str">
        <f>VLOOKUP($A10,Taxonomy!$A$2:$AA$6045,11,0)</f>
        <v>Comamonadaceae</v>
      </c>
      <c r="N10" t="str">
        <f>VLOOKUP($A10,Taxonomy!$A$2:$AA$6045,12,0)</f>
        <v xml:space="preserve"> Acidovorax.</v>
      </c>
      <c r="O10">
        <f>VLOOKUP($A10,Taxonomy!$A$2:$AA$6045,13,0)</f>
        <v>0</v>
      </c>
      <c r="P10">
        <f>VLOOKUP($A10,Taxonomy!$A$2:$AA$6045,14,0)</f>
        <v>0</v>
      </c>
      <c r="Q10">
        <f>VLOOKUP($A10,Taxonomy!$A$2:$AA$6045,15,0)</f>
        <v>0</v>
      </c>
      <c r="R10">
        <f t="shared" si="0"/>
        <v>87</v>
      </c>
    </row>
    <row r="11" spans="1:18">
      <c r="A11" t="s">
        <v>28</v>
      </c>
      <c r="B11" t="s">
        <v>29</v>
      </c>
      <c r="C11">
        <v>103</v>
      </c>
      <c r="D11" t="s">
        <v>10</v>
      </c>
      <c r="E11">
        <v>1</v>
      </c>
      <c r="F11">
        <v>87</v>
      </c>
      <c r="G11">
        <v>967</v>
      </c>
      <c r="H11" t="s">
        <v>11</v>
      </c>
      <c r="I11" t="str">
        <f>VLOOKUP($A11,Taxonomy!$A$2:$AA$6045,7,0)</f>
        <v>Bacteria</v>
      </c>
      <c r="J11" t="str">
        <f>VLOOKUP($A11,Taxonomy!$A$2:$AA$6045,8,0)</f>
        <v xml:space="preserve"> Proteobacteria</v>
      </c>
      <c r="K11" t="str">
        <f>VLOOKUP($A11,Taxonomy!$A$2:$AA$6045,9,0)</f>
        <v xml:space="preserve"> Betaproteobacteria</v>
      </c>
      <c r="L11" t="str">
        <f>VLOOKUP($A11,Taxonomy!$A$2:$AA$6045,10,0)</f>
        <v xml:space="preserve"> Burkholderiales</v>
      </c>
      <c r="M11" t="str">
        <f>VLOOKUP($A11,Taxonomy!$A$2:$AA$6045,11,0)</f>
        <v>Comamonadaceae</v>
      </c>
      <c r="N11" t="str">
        <f>VLOOKUP($A11,Taxonomy!$A$2:$AA$6045,12,0)</f>
        <v xml:space="preserve"> Acidovorax.</v>
      </c>
      <c r="O11">
        <f>VLOOKUP($A11,Taxonomy!$A$2:$AA$6045,13,0)</f>
        <v>0</v>
      </c>
      <c r="P11">
        <f>VLOOKUP($A11,Taxonomy!$A$2:$AA$6045,14,0)</f>
        <v>0</v>
      </c>
      <c r="Q11">
        <f>VLOOKUP($A11,Taxonomy!$A$2:$AA$6045,15,0)</f>
        <v>0</v>
      </c>
      <c r="R11">
        <f t="shared" si="0"/>
        <v>86</v>
      </c>
    </row>
    <row r="12" spans="1:18">
      <c r="A12" t="s">
        <v>30</v>
      </c>
      <c r="B12" t="s">
        <v>31</v>
      </c>
      <c r="C12">
        <v>922</v>
      </c>
      <c r="D12" t="s">
        <v>32</v>
      </c>
      <c r="E12">
        <v>545</v>
      </c>
      <c r="F12">
        <v>845</v>
      </c>
      <c r="G12">
        <v>6551</v>
      </c>
      <c r="H12" s="4" t="s">
        <v>33</v>
      </c>
      <c r="I12" t="str">
        <f>VLOOKUP($A12,Taxonomy!$A$2:$AA$6045,7,0)</f>
        <v>Bacteria</v>
      </c>
      <c r="J12" t="str">
        <f>VLOOKUP($A12,Taxonomy!$A$2:$AA$6045,8,0)</f>
        <v xml:space="preserve"> Proteobacteria</v>
      </c>
      <c r="K12" t="str">
        <f>VLOOKUP($A12,Taxonomy!$A$2:$AA$6045,9,0)</f>
        <v xml:space="preserve"> Epsilonproteobacteria</v>
      </c>
      <c r="L12" t="str">
        <f>VLOOKUP($A12,Taxonomy!$A$2:$AA$6045,10,0)</f>
        <v xml:space="preserve"> Campylobacterales</v>
      </c>
      <c r="M12" t="str">
        <f>VLOOKUP($A12,Taxonomy!$A$2:$AA$6045,11,0)</f>
        <v>Campylobacteraceae</v>
      </c>
      <c r="N12" t="str">
        <f>VLOOKUP($A12,Taxonomy!$A$2:$AA$6045,12,0)</f>
        <v xml:space="preserve"> Campylobacter.</v>
      </c>
      <c r="O12">
        <f>VLOOKUP($A12,Taxonomy!$A$2:$AA$6045,13,0)</f>
        <v>0</v>
      </c>
      <c r="P12">
        <f>VLOOKUP($A12,Taxonomy!$A$2:$AA$6045,14,0)</f>
        <v>0</v>
      </c>
      <c r="Q12">
        <f>VLOOKUP($A12,Taxonomy!$A$2:$AA$6045,15,0)</f>
        <v>0</v>
      </c>
      <c r="R12">
        <f t="shared" si="0"/>
        <v>300</v>
      </c>
    </row>
    <row r="13" spans="1:18">
      <c r="A13" t="s">
        <v>30</v>
      </c>
      <c r="B13" t="s">
        <v>31</v>
      </c>
      <c r="C13">
        <v>922</v>
      </c>
      <c r="D13" t="s">
        <v>34</v>
      </c>
      <c r="E13">
        <v>276</v>
      </c>
      <c r="F13">
        <v>482</v>
      </c>
      <c r="G13">
        <v>1506</v>
      </c>
      <c r="H13" t="s">
        <v>35</v>
      </c>
      <c r="I13" t="str">
        <f>VLOOKUP($A13,Taxonomy!$A$2:$AA$6045,7,0)</f>
        <v>Bacteria</v>
      </c>
      <c r="J13" t="str">
        <f>VLOOKUP($A13,Taxonomy!$A$2:$AA$6045,8,0)</f>
        <v xml:space="preserve"> Proteobacteria</v>
      </c>
      <c r="K13" t="str">
        <f>VLOOKUP($A13,Taxonomy!$A$2:$AA$6045,9,0)</f>
        <v xml:space="preserve"> Epsilonproteobacteria</v>
      </c>
      <c r="L13" t="str">
        <f>VLOOKUP($A13,Taxonomy!$A$2:$AA$6045,10,0)</f>
        <v xml:space="preserve"> Campylobacterales</v>
      </c>
      <c r="M13" t="str">
        <f>VLOOKUP($A13,Taxonomy!$A$2:$AA$6045,11,0)</f>
        <v>Campylobacteraceae</v>
      </c>
      <c r="N13" t="str">
        <f>VLOOKUP($A13,Taxonomy!$A$2:$AA$6045,12,0)</f>
        <v xml:space="preserve"> Campylobacter.</v>
      </c>
      <c r="O13">
        <f>VLOOKUP($A13,Taxonomy!$A$2:$AA$6045,13,0)</f>
        <v>0</v>
      </c>
      <c r="P13">
        <f>VLOOKUP($A13,Taxonomy!$A$2:$AA$6045,14,0)</f>
        <v>0</v>
      </c>
      <c r="Q13">
        <f>VLOOKUP($A13,Taxonomy!$A$2:$AA$6045,15,0)</f>
        <v>0</v>
      </c>
      <c r="R13">
        <f t="shared" si="0"/>
        <v>206</v>
      </c>
    </row>
    <row r="14" spans="1:18">
      <c r="A14" t="s">
        <v>30</v>
      </c>
      <c r="B14" t="s">
        <v>31</v>
      </c>
      <c r="C14">
        <v>922</v>
      </c>
      <c r="D14" t="s">
        <v>10</v>
      </c>
      <c r="E14">
        <v>1</v>
      </c>
      <c r="F14">
        <v>87</v>
      </c>
      <c r="G14">
        <v>967</v>
      </c>
      <c r="H14" t="s">
        <v>11</v>
      </c>
      <c r="I14" t="str">
        <f>VLOOKUP($A14,Taxonomy!$A$2:$AA$6045,7,0)</f>
        <v>Bacteria</v>
      </c>
      <c r="J14" t="str">
        <f>VLOOKUP($A14,Taxonomy!$A$2:$AA$6045,8,0)</f>
        <v xml:space="preserve"> Proteobacteria</v>
      </c>
      <c r="K14" t="str">
        <f>VLOOKUP($A14,Taxonomy!$A$2:$AA$6045,9,0)</f>
        <v xml:space="preserve"> Epsilonproteobacteria</v>
      </c>
      <c r="L14" t="str">
        <f>VLOOKUP($A14,Taxonomy!$A$2:$AA$6045,10,0)</f>
        <v xml:space="preserve"> Campylobacterales</v>
      </c>
      <c r="M14" t="str">
        <f>VLOOKUP($A14,Taxonomy!$A$2:$AA$6045,11,0)</f>
        <v>Campylobacteraceae</v>
      </c>
      <c r="N14" t="str">
        <f>VLOOKUP($A14,Taxonomy!$A$2:$AA$6045,12,0)</f>
        <v xml:space="preserve"> Campylobacter.</v>
      </c>
      <c r="O14">
        <f>VLOOKUP($A14,Taxonomy!$A$2:$AA$6045,13,0)</f>
        <v>0</v>
      </c>
      <c r="P14">
        <f>VLOOKUP($A14,Taxonomy!$A$2:$AA$6045,14,0)</f>
        <v>0</v>
      </c>
      <c r="Q14">
        <f>VLOOKUP($A14,Taxonomy!$A$2:$AA$6045,15,0)</f>
        <v>0</v>
      </c>
      <c r="R14">
        <f t="shared" si="0"/>
        <v>86</v>
      </c>
    </row>
    <row r="15" spans="1:18">
      <c r="A15" t="s">
        <v>36</v>
      </c>
      <c r="B15" t="s">
        <v>37</v>
      </c>
      <c r="C15">
        <v>113</v>
      </c>
      <c r="D15" t="s">
        <v>10</v>
      </c>
      <c r="E15">
        <v>1</v>
      </c>
      <c r="F15">
        <v>94</v>
      </c>
      <c r="G15">
        <v>967</v>
      </c>
      <c r="H15" t="s">
        <v>11</v>
      </c>
      <c r="I15" t="str">
        <f>VLOOKUP($A15,Taxonomy!$A$2:$AA$6045,7,0)</f>
        <v>Bacteria</v>
      </c>
      <c r="J15" t="str">
        <f>VLOOKUP($A15,Taxonomy!$A$2:$AA$6045,8,0)</f>
        <v xml:space="preserve"> Proteobacteria</v>
      </c>
      <c r="K15" t="str">
        <f>VLOOKUP($A15,Taxonomy!$A$2:$AA$6045,9,0)</f>
        <v xml:space="preserve"> Gammaproteobacteria</v>
      </c>
      <c r="L15" t="str">
        <f>VLOOKUP($A15,Taxonomy!$A$2:$AA$6045,10,0)</f>
        <v xml:space="preserve"> Aeromonadales</v>
      </c>
      <c r="M15" t="str">
        <f>VLOOKUP($A15,Taxonomy!$A$2:$AA$6045,11,0)</f>
        <v>Aeromonadaceae</v>
      </c>
      <c r="N15" t="str">
        <f>VLOOKUP($A15,Taxonomy!$A$2:$AA$6045,12,0)</f>
        <v xml:space="preserve"> Aeromonas.</v>
      </c>
      <c r="O15">
        <f>VLOOKUP($A15,Taxonomy!$A$2:$AA$6045,13,0)</f>
        <v>0</v>
      </c>
      <c r="P15">
        <f>VLOOKUP($A15,Taxonomy!$A$2:$AA$6045,14,0)</f>
        <v>0</v>
      </c>
      <c r="Q15">
        <f>VLOOKUP($A15,Taxonomy!$A$2:$AA$6045,15,0)</f>
        <v>0</v>
      </c>
      <c r="R15">
        <f t="shared" si="0"/>
        <v>93</v>
      </c>
    </row>
    <row r="16" spans="1:18">
      <c r="A16" t="s">
        <v>38</v>
      </c>
      <c r="B16" t="s">
        <v>39</v>
      </c>
      <c r="C16">
        <v>104</v>
      </c>
      <c r="D16" t="s">
        <v>10</v>
      </c>
      <c r="E16">
        <v>1</v>
      </c>
      <c r="F16">
        <v>89</v>
      </c>
      <c r="G16">
        <v>967</v>
      </c>
      <c r="H16" s="6" t="s">
        <v>11</v>
      </c>
      <c r="I16" t="str">
        <f>VLOOKUP($A16,Taxonomy!$A$2:$AA$6045,7,0)</f>
        <v>Bacteria</v>
      </c>
      <c r="J16" t="str">
        <f>VLOOKUP($A16,Taxonomy!$A$2:$AA$6045,8,0)</f>
        <v xml:space="preserve"> Nitrospirae</v>
      </c>
      <c r="K16" t="str">
        <f>VLOOKUP($A16,Taxonomy!$A$2:$AA$6045,9,0)</f>
        <v xml:space="preserve"> Nitrospirales</v>
      </c>
      <c r="L16" t="str">
        <f>VLOOKUP($A16,Taxonomy!$A$2:$AA$6045,10,0)</f>
        <v xml:space="preserve"> Nitrospiraceae</v>
      </c>
      <c r="M16" t="str">
        <f>VLOOKUP($A16,Taxonomy!$A$2:$AA$6045,11,0)</f>
        <v xml:space="preserve"> Leptospirillum.</v>
      </c>
      <c r="N16">
        <f>VLOOKUP($A16,Taxonomy!$A$2:$AA$6045,12,0)</f>
        <v>0</v>
      </c>
      <c r="O16">
        <f>VLOOKUP($A16,Taxonomy!$A$2:$AA$6045,13,0)</f>
        <v>0</v>
      </c>
      <c r="P16">
        <f>VLOOKUP($A16,Taxonomy!$A$2:$AA$6045,14,0)</f>
        <v>0</v>
      </c>
      <c r="Q16">
        <f>VLOOKUP($A16,Taxonomy!$A$2:$AA$6045,15,0)</f>
        <v>0</v>
      </c>
      <c r="R16">
        <f t="shared" si="0"/>
        <v>88</v>
      </c>
    </row>
    <row r="17" spans="1:18">
      <c r="A17" t="s">
        <v>40</v>
      </c>
      <c r="B17" t="s">
        <v>41</v>
      </c>
      <c r="C17">
        <v>92</v>
      </c>
      <c r="D17" t="s">
        <v>10</v>
      </c>
      <c r="E17">
        <v>1</v>
      </c>
      <c r="F17">
        <v>84</v>
      </c>
      <c r="G17">
        <v>967</v>
      </c>
      <c r="H17" t="s">
        <v>11</v>
      </c>
      <c r="I17" t="str">
        <f>VLOOKUP($A17,Taxonomy!$A$2:$AA$6045,7,0)</f>
        <v>Bacteria</v>
      </c>
      <c r="J17" t="str">
        <f>VLOOKUP($A17,Taxonomy!$A$2:$AA$6045,8,0)</f>
        <v xml:space="preserve"> Proteobacteria</v>
      </c>
      <c r="K17" t="str">
        <f>VLOOKUP($A17,Taxonomy!$A$2:$AA$6045,9,0)</f>
        <v xml:space="preserve"> Alphaproteobacteria</v>
      </c>
      <c r="L17" t="str">
        <f>VLOOKUP($A17,Taxonomy!$A$2:$AA$6045,10,0)</f>
        <v xml:space="preserve"> Rhodobacterales</v>
      </c>
      <c r="M17" t="str">
        <f>VLOOKUP($A17,Taxonomy!$A$2:$AA$6045,11,0)</f>
        <v>Rhodobacteraceae</v>
      </c>
      <c r="N17" t="str">
        <f>VLOOKUP($A17,Taxonomy!$A$2:$AA$6045,12,0)</f>
        <v xml:space="preserve"> Sagittula.</v>
      </c>
      <c r="O17">
        <f>VLOOKUP($A17,Taxonomy!$A$2:$AA$6045,13,0)</f>
        <v>0</v>
      </c>
      <c r="P17">
        <f>VLOOKUP($A17,Taxonomy!$A$2:$AA$6045,14,0)</f>
        <v>0</v>
      </c>
      <c r="Q17">
        <f>VLOOKUP($A17,Taxonomy!$A$2:$AA$6045,15,0)</f>
        <v>0</v>
      </c>
      <c r="R17">
        <f t="shared" si="0"/>
        <v>83</v>
      </c>
    </row>
    <row r="18" spans="1:18">
      <c r="A18" t="s">
        <v>42</v>
      </c>
      <c r="B18" t="s">
        <v>43</v>
      </c>
      <c r="C18">
        <v>89</v>
      </c>
      <c r="D18" t="s">
        <v>10</v>
      </c>
      <c r="E18">
        <v>1</v>
      </c>
      <c r="F18">
        <v>88</v>
      </c>
      <c r="G18">
        <v>967</v>
      </c>
      <c r="H18" t="s">
        <v>11</v>
      </c>
      <c r="I18" t="str">
        <f>VLOOKUP($A18,Taxonomy!$A$2:$AA$6045,7,0)</f>
        <v>Bacteria</v>
      </c>
      <c r="J18" t="str">
        <f>VLOOKUP($A18,Taxonomy!$A$2:$AA$6045,8,0)</f>
        <v xml:space="preserve"> Proteobacteria</v>
      </c>
      <c r="K18" t="str">
        <f>VLOOKUP($A18,Taxonomy!$A$2:$AA$6045,9,0)</f>
        <v xml:space="preserve"> Gammaproteobacteria</v>
      </c>
      <c r="L18" t="str">
        <f>VLOOKUP($A18,Taxonomy!$A$2:$AA$6045,10,0)</f>
        <v xml:space="preserve"> Pseudomonadales</v>
      </c>
      <c r="M18" t="str">
        <f>VLOOKUP($A18,Taxonomy!$A$2:$AA$6045,11,0)</f>
        <v>Pseudomonadaceae</v>
      </c>
      <c r="N18" t="str">
        <f>VLOOKUP($A18,Taxonomy!$A$2:$AA$6045,12,0)</f>
        <v xml:space="preserve"> Pseudomonas.</v>
      </c>
      <c r="O18">
        <f>VLOOKUP($A18,Taxonomy!$A$2:$AA$6045,13,0)</f>
        <v>0</v>
      </c>
      <c r="P18">
        <f>VLOOKUP($A18,Taxonomy!$A$2:$AA$6045,14,0)</f>
        <v>0</v>
      </c>
      <c r="Q18">
        <f>VLOOKUP($A18,Taxonomy!$A$2:$AA$6045,15,0)</f>
        <v>0</v>
      </c>
      <c r="R18">
        <f t="shared" si="0"/>
        <v>87</v>
      </c>
    </row>
    <row r="19" spans="1:18">
      <c r="A19" t="s">
        <v>44</v>
      </c>
      <c r="B19" t="s">
        <v>45</v>
      </c>
      <c r="C19">
        <v>92</v>
      </c>
      <c r="D19" t="s">
        <v>10</v>
      </c>
      <c r="E19">
        <v>1</v>
      </c>
      <c r="F19">
        <v>87</v>
      </c>
      <c r="G19">
        <v>967</v>
      </c>
      <c r="H19" t="s">
        <v>11</v>
      </c>
      <c r="I19" t="str">
        <f>VLOOKUP($A19,Taxonomy!$A$2:$AA$6045,7,0)</f>
        <v>Bacteria</v>
      </c>
      <c r="J19" t="str">
        <f>VLOOKUP($A19,Taxonomy!$A$2:$AA$6045,8,0)</f>
        <v xml:space="preserve"> Proteobacteria</v>
      </c>
      <c r="K19" t="str">
        <f>VLOOKUP($A19,Taxonomy!$A$2:$AA$6045,9,0)</f>
        <v xml:space="preserve"> Alphaproteobacteria</v>
      </c>
      <c r="L19" t="str">
        <f>VLOOKUP($A19,Taxonomy!$A$2:$AA$6045,10,0)</f>
        <v xml:space="preserve"> Rhodobacterales</v>
      </c>
      <c r="M19" t="str">
        <f>VLOOKUP($A19,Taxonomy!$A$2:$AA$6045,11,0)</f>
        <v>Rhodobacteraceae</v>
      </c>
      <c r="N19" t="str">
        <f>VLOOKUP($A19,Taxonomy!$A$2:$AA$6045,12,0)</f>
        <v xml:space="preserve"> Roseovarius.</v>
      </c>
      <c r="O19">
        <f>VLOOKUP($A19,Taxonomy!$A$2:$AA$6045,13,0)</f>
        <v>0</v>
      </c>
      <c r="P19">
        <f>VLOOKUP($A19,Taxonomy!$A$2:$AA$6045,14,0)</f>
        <v>0</v>
      </c>
      <c r="Q19">
        <f>VLOOKUP($A19,Taxonomy!$A$2:$AA$6045,15,0)</f>
        <v>0</v>
      </c>
      <c r="R19">
        <f t="shared" si="0"/>
        <v>86</v>
      </c>
    </row>
    <row r="20" spans="1:18">
      <c r="A20" t="s">
        <v>46</v>
      </c>
      <c r="B20" t="s">
        <v>47</v>
      </c>
      <c r="C20">
        <v>63</v>
      </c>
      <c r="D20" t="s">
        <v>10</v>
      </c>
      <c r="E20">
        <v>1</v>
      </c>
      <c r="F20">
        <v>59</v>
      </c>
      <c r="G20">
        <v>967</v>
      </c>
      <c r="H20" t="s">
        <v>11</v>
      </c>
      <c r="I20" t="str">
        <f>VLOOKUP($A20,Taxonomy!$A$2:$AA$6045,7,0)</f>
        <v>Bacteria</v>
      </c>
      <c r="J20" t="str">
        <f>VLOOKUP($A20,Taxonomy!$A$2:$AA$6045,8,0)</f>
        <v xml:space="preserve"> Proteobacteria</v>
      </c>
      <c r="K20" t="str">
        <f>VLOOKUP($A20,Taxonomy!$A$2:$AA$6045,9,0)</f>
        <v xml:space="preserve"> Alphaproteobacteria</v>
      </c>
      <c r="L20" t="str">
        <f>VLOOKUP($A20,Taxonomy!$A$2:$AA$6045,10,0)</f>
        <v xml:space="preserve"> Rhodobacterales</v>
      </c>
      <c r="M20" t="str">
        <f>VLOOKUP($A20,Taxonomy!$A$2:$AA$6045,11,0)</f>
        <v>Rhodobacteraceae</v>
      </c>
      <c r="N20" t="str">
        <f>VLOOKUP($A20,Taxonomy!$A$2:$AA$6045,12,0)</f>
        <v xml:space="preserve"> Sulfitobacter.</v>
      </c>
      <c r="O20">
        <f>VLOOKUP($A20,Taxonomy!$A$2:$AA$6045,13,0)</f>
        <v>0</v>
      </c>
      <c r="P20">
        <f>VLOOKUP($A20,Taxonomy!$A$2:$AA$6045,14,0)</f>
        <v>0</v>
      </c>
      <c r="Q20">
        <f>VLOOKUP($A20,Taxonomy!$A$2:$AA$6045,15,0)</f>
        <v>0</v>
      </c>
      <c r="R20">
        <f t="shared" si="0"/>
        <v>58</v>
      </c>
    </row>
    <row r="21" spans="1:18">
      <c r="A21" t="s">
        <v>48</v>
      </c>
      <c r="B21" t="s">
        <v>49</v>
      </c>
      <c r="C21">
        <v>92</v>
      </c>
      <c r="D21" t="s">
        <v>10</v>
      </c>
      <c r="E21">
        <v>1</v>
      </c>
      <c r="F21">
        <v>87</v>
      </c>
      <c r="G21">
        <v>967</v>
      </c>
      <c r="H21" t="s">
        <v>11</v>
      </c>
      <c r="I21" t="str">
        <f>VLOOKUP($A21,Taxonomy!$A$2:$AA$6045,7,0)</f>
        <v>Bacteria</v>
      </c>
      <c r="J21" t="str">
        <f>VLOOKUP($A21,Taxonomy!$A$2:$AA$6045,8,0)</f>
        <v xml:space="preserve"> Proteobacteria</v>
      </c>
      <c r="K21" t="str">
        <f>VLOOKUP($A21,Taxonomy!$A$2:$AA$6045,9,0)</f>
        <v xml:space="preserve"> Alphaproteobacteria</v>
      </c>
      <c r="L21" t="str">
        <f>VLOOKUP($A21,Taxonomy!$A$2:$AA$6045,10,0)</f>
        <v xml:space="preserve"> Rhodobacterales</v>
      </c>
      <c r="M21" t="str">
        <f>VLOOKUP($A21,Taxonomy!$A$2:$AA$6045,11,0)</f>
        <v>Rhodobacteraceae</v>
      </c>
      <c r="N21" t="str">
        <f>VLOOKUP($A21,Taxonomy!$A$2:$AA$6045,12,0)</f>
        <v xml:space="preserve"> Sulfitobacter.</v>
      </c>
      <c r="O21">
        <f>VLOOKUP($A21,Taxonomy!$A$2:$AA$6045,13,0)</f>
        <v>0</v>
      </c>
      <c r="P21">
        <f>VLOOKUP($A21,Taxonomy!$A$2:$AA$6045,14,0)</f>
        <v>0</v>
      </c>
      <c r="Q21">
        <f>VLOOKUP($A21,Taxonomy!$A$2:$AA$6045,15,0)</f>
        <v>0</v>
      </c>
      <c r="R21">
        <f t="shared" si="0"/>
        <v>86</v>
      </c>
    </row>
    <row r="22" spans="1:18">
      <c r="A22" t="s">
        <v>50</v>
      </c>
      <c r="B22" t="s">
        <v>51</v>
      </c>
      <c r="C22">
        <v>92</v>
      </c>
      <c r="D22" t="s">
        <v>10</v>
      </c>
      <c r="E22">
        <v>1</v>
      </c>
      <c r="F22">
        <v>88</v>
      </c>
      <c r="G22">
        <v>967</v>
      </c>
      <c r="H22" t="s">
        <v>11</v>
      </c>
      <c r="I22" t="str">
        <f>VLOOKUP($A22,Taxonomy!$A$2:$AA$6045,7,0)</f>
        <v>Bacteria</v>
      </c>
      <c r="J22" t="str">
        <f>VLOOKUP($A22,Taxonomy!$A$2:$AA$6045,8,0)</f>
        <v xml:space="preserve"> Proteobacteria</v>
      </c>
      <c r="K22" t="str">
        <f>VLOOKUP($A22,Taxonomy!$A$2:$AA$6045,9,0)</f>
        <v xml:space="preserve"> Alphaproteobacteria</v>
      </c>
      <c r="L22" t="str">
        <f>VLOOKUP($A22,Taxonomy!$A$2:$AA$6045,10,0)</f>
        <v xml:space="preserve"> Rhodobacterales</v>
      </c>
      <c r="M22" t="str">
        <f>VLOOKUP($A22,Taxonomy!$A$2:$AA$6045,11,0)</f>
        <v>Rhodobacteraceae</v>
      </c>
      <c r="N22" t="str">
        <f>VLOOKUP($A22,Taxonomy!$A$2:$AA$6045,12,0)</f>
        <v xml:space="preserve"> Oceanicola.</v>
      </c>
      <c r="O22">
        <f>VLOOKUP($A22,Taxonomy!$A$2:$AA$6045,13,0)</f>
        <v>0</v>
      </c>
      <c r="P22">
        <f>VLOOKUP($A22,Taxonomy!$A$2:$AA$6045,14,0)</f>
        <v>0</v>
      </c>
      <c r="Q22">
        <f>VLOOKUP($A22,Taxonomy!$A$2:$AA$6045,15,0)</f>
        <v>0</v>
      </c>
      <c r="R22">
        <f t="shared" si="0"/>
        <v>87</v>
      </c>
    </row>
    <row r="23" spans="1:18">
      <c r="A23" t="s">
        <v>52</v>
      </c>
      <c r="B23" t="s">
        <v>53</v>
      </c>
      <c r="C23">
        <v>92</v>
      </c>
      <c r="D23" t="s">
        <v>10</v>
      </c>
      <c r="E23">
        <v>1</v>
      </c>
      <c r="F23">
        <v>88</v>
      </c>
      <c r="G23">
        <v>967</v>
      </c>
      <c r="H23" t="s">
        <v>11</v>
      </c>
      <c r="I23" t="str">
        <f>VLOOKUP($A23,Taxonomy!$A$2:$AA$6045,7,0)</f>
        <v>Bacteria</v>
      </c>
      <c r="J23" t="str">
        <f>VLOOKUP($A23,Taxonomy!$A$2:$AA$6045,8,0)</f>
        <v xml:space="preserve"> Proteobacteria</v>
      </c>
      <c r="K23" t="str">
        <f>VLOOKUP($A23,Taxonomy!$A$2:$AA$6045,9,0)</f>
        <v xml:space="preserve"> Alphaproteobacteria</v>
      </c>
      <c r="L23" t="str">
        <f>VLOOKUP($A23,Taxonomy!$A$2:$AA$6045,10,0)</f>
        <v xml:space="preserve"> Rhodobacterales</v>
      </c>
      <c r="M23" t="str">
        <f>VLOOKUP($A23,Taxonomy!$A$2:$AA$6045,11,0)</f>
        <v>Rhodobacteraceae</v>
      </c>
      <c r="N23" t="str">
        <f>VLOOKUP($A23,Taxonomy!$A$2:$AA$6045,12,0)</f>
        <v xml:space="preserve"> Oceanicola.</v>
      </c>
      <c r="O23">
        <f>VLOOKUP($A23,Taxonomy!$A$2:$AA$6045,13,0)</f>
        <v>0</v>
      </c>
      <c r="P23">
        <f>VLOOKUP($A23,Taxonomy!$A$2:$AA$6045,14,0)</f>
        <v>0</v>
      </c>
      <c r="Q23">
        <f>VLOOKUP($A23,Taxonomy!$A$2:$AA$6045,15,0)</f>
        <v>0</v>
      </c>
      <c r="R23">
        <f t="shared" si="0"/>
        <v>87</v>
      </c>
    </row>
    <row r="24" spans="1:18">
      <c r="A24" t="s">
        <v>54</v>
      </c>
      <c r="B24" t="s">
        <v>55</v>
      </c>
      <c r="C24">
        <v>92</v>
      </c>
      <c r="D24" t="s">
        <v>10</v>
      </c>
      <c r="E24">
        <v>1</v>
      </c>
      <c r="F24">
        <v>88</v>
      </c>
      <c r="G24">
        <v>967</v>
      </c>
      <c r="H24" t="s">
        <v>11</v>
      </c>
      <c r="I24" t="str">
        <f>VLOOKUP($A24,Taxonomy!$A$2:$AA$6045,7,0)</f>
        <v>Bacteria</v>
      </c>
      <c r="J24" t="str">
        <f>VLOOKUP($A24,Taxonomy!$A$2:$AA$6045,8,0)</f>
        <v xml:space="preserve"> Proteobacteria</v>
      </c>
      <c r="K24" t="str">
        <f>VLOOKUP($A24,Taxonomy!$A$2:$AA$6045,9,0)</f>
        <v xml:space="preserve"> Alphaproteobacteria</v>
      </c>
      <c r="L24" t="str">
        <f>VLOOKUP($A24,Taxonomy!$A$2:$AA$6045,10,0)</f>
        <v xml:space="preserve"> Rhodobacterales</v>
      </c>
      <c r="M24" t="str">
        <f>VLOOKUP($A24,Taxonomy!$A$2:$AA$6045,11,0)</f>
        <v>Rhodobacteraceae</v>
      </c>
      <c r="N24" t="str">
        <f>VLOOKUP($A24,Taxonomy!$A$2:$AA$6045,12,0)</f>
        <v xml:space="preserve"> Oceanicola.</v>
      </c>
      <c r="O24">
        <f>VLOOKUP($A24,Taxonomy!$A$2:$AA$6045,13,0)</f>
        <v>0</v>
      </c>
      <c r="P24">
        <f>VLOOKUP($A24,Taxonomy!$A$2:$AA$6045,14,0)</f>
        <v>0</v>
      </c>
      <c r="Q24">
        <f>VLOOKUP($A24,Taxonomy!$A$2:$AA$6045,15,0)</f>
        <v>0</v>
      </c>
      <c r="R24">
        <f t="shared" si="0"/>
        <v>87</v>
      </c>
    </row>
    <row r="25" spans="1:18">
      <c r="A25" t="s">
        <v>56</v>
      </c>
      <c r="B25" t="s">
        <v>57</v>
      </c>
      <c r="C25">
        <v>67</v>
      </c>
      <c r="D25" t="s">
        <v>10</v>
      </c>
      <c r="E25">
        <v>1</v>
      </c>
      <c r="F25">
        <v>62</v>
      </c>
      <c r="G25">
        <v>967</v>
      </c>
      <c r="H25" t="s">
        <v>11</v>
      </c>
      <c r="I25" t="str">
        <f>VLOOKUP($A25,Taxonomy!$A$2:$AA$6045,7,0)</f>
        <v>Bacteria</v>
      </c>
      <c r="J25" t="str">
        <f>VLOOKUP($A25,Taxonomy!$A$2:$AA$6045,8,0)</f>
        <v xml:space="preserve"> Proteobacteria</v>
      </c>
      <c r="K25" t="str">
        <f>VLOOKUP($A25,Taxonomy!$A$2:$AA$6045,9,0)</f>
        <v xml:space="preserve"> Alphaproteobacteria</v>
      </c>
      <c r="L25" t="str">
        <f>VLOOKUP($A25,Taxonomy!$A$2:$AA$6045,10,0)</f>
        <v xml:space="preserve"> Rhodobacterales</v>
      </c>
      <c r="M25" t="str">
        <f>VLOOKUP($A25,Taxonomy!$A$2:$AA$6045,11,0)</f>
        <v>Rhodobacteraceae</v>
      </c>
      <c r="N25" t="str">
        <f>VLOOKUP($A25,Taxonomy!$A$2:$AA$6045,12,0)</f>
        <v xml:space="preserve"> Oceanicola.</v>
      </c>
      <c r="O25">
        <f>VLOOKUP($A25,Taxonomy!$A$2:$AA$6045,13,0)</f>
        <v>0</v>
      </c>
      <c r="P25">
        <f>VLOOKUP($A25,Taxonomy!$A$2:$AA$6045,14,0)</f>
        <v>0</v>
      </c>
      <c r="Q25">
        <f>VLOOKUP($A25,Taxonomy!$A$2:$AA$6045,15,0)</f>
        <v>0</v>
      </c>
      <c r="R25">
        <f t="shared" si="0"/>
        <v>61</v>
      </c>
    </row>
    <row r="26" spans="1:18">
      <c r="A26" t="s">
        <v>58</v>
      </c>
      <c r="B26" t="s">
        <v>59</v>
      </c>
      <c r="C26">
        <v>89</v>
      </c>
      <c r="D26" t="s">
        <v>10</v>
      </c>
      <c r="E26">
        <v>1</v>
      </c>
      <c r="F26">
        <v>87</v>
      </c>
      <c r="G26">
        <v>967</v>
      </c>
      <c r="H26" t="s">
        <v>11</v>
      </c>
      <c r="I26" t="str">
        <f>VLOOKUP($A26,Taxonomy!$A$2:$AA$6045,7,0)</f>
        <v>Bacteria</v>
      </c>
      <c r="J26" t="str">
        <f>VLOOKUP($A26,Taxonomy!$A$2:$AA$6045,8,0)</f>
        <v xml:space="preserve"> Proteobacteria</v>
      </c>
      <c r="K26" t="str">
        <f>VLOOKUP($A26,Taxonomy!$A$2:$AA$6045,9,0)</f>
        <v xml:space="preserve"> Alphaproteobacteria</v>
      </c>
      <c r="L26" t="str">
        <f>VLOOKUP($A26,Taxonomy!$A$2:$AA$6045,10,0)</f>
        <v xml:space="preserve"> Rhodobacterales</v>
      </c>
      <c r="M26" t="str">
        <f>VLOOKUP($A26,Taxonomy!$A$2:$AA$6045,11,0)</f>
        <v>Hyphomonadaceae</v>
      </c>
      <c r="N26" t="str">
        <f>VLOOKUP($A26,Taxonomy!$A$2:$AA$6045,12,0)</f>
        <v xml:space="preserve"> Oceanicaulis.</v>
      </c>
      <c r="O26">
        <f>VLOOKUP($A26,Taxonomy!$A$2:$AA$6045,13,0)</f>
        <v>0</v>
      </c>
      <c r="P26">
        <f>VLOOKUP($A26,Taxonomy!$A$2:$AA$6045,14,0)</f>
        <v>0</v>
      </c>
      <c r="Q26">
        <f>VLOOKUP($A26,Taxonomy!$A$2:$AA$6045,15,0)</f>
        <v>0</v>
      </c>
      <c r="R26">
        <f t="shared" si="0"/>
        <v>86</v>
      </c>
    </row>
    <row r="27" spans="1:18">
      <c r="A27" t="s">
        <v>60</v>
      </c>
      <c r="B27" t="s">
        <v>61</v>
      </c>
      <c r="C27">
        <v>92</v>
      </c>
      <c r="D27" t="s">
        <v>10</v>
      </c>
      <c r="E27">
        <v>1</v>
      </c>
      <c r="F27">
        <v>86</v>
      </c>
      <c r="G27">
        <v>967</v>
      </c>
      <c r="H27" t="s">
        <v>11</v>
      </c>
      <c r="I27" t="str">
        <f>VLOOKUP($A27,Taxonomy!$A$2:$AA$6045,7,0)</f>
        <v>Bacteria</v>
      </c>
      <c r="J27" t="str">
        <f>VLOOKUP($A27,Taxonomy!$A$2:$AA$6045,8,0)</f>
        <v xml:space="preserve"> Proteobacteria</v>
      </c>
      <c r="K27" t="str">
        <f>VLOOKUP($A27,Taxonomy!$A$2:$AA$6045,9,0)</f>
        <v xml:space="preserve"> Alphaproteobacteria</v>
      </c>
      <c r="L27" t="str">
        <f>VLOOKUP($A27,Taxonomy!$A$2:$AA$6045,10,0)</f>
        <v xml:space="preserve"> Rhodobacterales</v>
      </c>
      <c r="M27" t="str">
        <f>VLOOKUP($A27,Taxonomy!$A$2:$AA$6045,11,0)</f>
        <v>Rhodobacteraceae</v>
      </c>
      <c r="N27" t="str">
        <f>VLOOKUP($A27,Taxonomy!$A$2:$AA$6045,12,0)</f>
        <v xml:space="preserve"> Maritimibacter.</v>
      </c>
      <c r="O27">
        <f>VLOOKUP($A27,Taxonomy!$A$2:$AA$6045,13,0)</f>
        <v>0</v>
      </c>
      <c r="P27">
        <f>VLOOKUP($A27,Taxonomy!$A$2:$AA$6045,14,0)</f>
        <v>0</v>
      </c>
      <c r="Q27">
        <f>VLOOKUP($A27,Taxonomy!$A$2:$AA$6045,15,0)</f>
        <v>0</v>
      </c>
      <c r="R27">
        <f t="shared" si="0"/>
        <v>85</v>
      </c>
    </row>
    <row r="28" spans="1:18">
      <c r="A28" t="s">
        <v>62</v>
      </c>
      <c r="B28" t="s">
        <v>63</v>
      </c>
      <c r="C28">
        <v>92</v>
      </c>
      <c r="D28" t="s">
        <v>10</v>
      </c>
      <c r="E28">
        <v>1</v>
      </c>
      <c r="F28">
        <v>88</v>
      </c>
      <c r="G28">
        <v>967</v>
      </c>
      <c r="H28" t="s">
        <v>11</v>
      </c>
      <c r="I28" t="str">
        <f>VLOOKUP($A28,Taxonomy!$A$2:$AA$6045,7,0)</f>
        <v>Bacteria</v>
      </c>
      <c r="J28" t="str">
        <f>VLOOKUP($A28,Taxonomy!$A$2:$AA$6045,8,0)</f>
        <v xml:space="preserve"> Proteobacteria</v>
      </c>
      <c r="K28" t="str">
        <f>VLOOKUP($A28,Taxonomy!$A$2:$AA$6045,9,0)</f>
        <v xml:space="preserve"> Alphaproteobacteria</v>
      </c>
      <c r="L28" t="str">
        <f>VLOOKUP($A28,Taxonomy!$A$2:$AA$6045,10,0)</f>
        <v xml:space="preserve"> Rhodobacterales</v>
      </c>
      <c r="M28" t="str">
        <f>VLOOKUP($A28,Taxonomy!$A$2:$AA$6045,11,0)</f>
        <v>Rhodobacteraceae</v>
      </c>
      <c r="N28" t="str">
        <f>VLOOKUP($A28,Taxonomy!$A$2:$AA$6045,12,0)</f>
        <v xml:space="preserve"> Maritimibacter.</v>
      </c>
      <c r="O28">
        <f>VLOOKUP($A28,Taxonomy!$A$2:$AA$6045,13,0)</f>
        <v>0</v>
      </c>
      <c r="P28">
        <f>VLOOKUP($A28,Taxonomy!$A$2:$AA$6045,14,0)</f>
        <v>0</v>
      </c>
      <c r="Q28">
        <f>VLOOKUP($A28,Taxonomy!$A$2:$AA$6045,15,0)</f>
        <v>0</v>
      </c>
      <c r="R28">
        <f t="shared" si="0"/>
        <v>87</v>
      </c>
    </row>
    <row r="29" spans="1:18">
      <c r="A29" t="s">
        <v>64</v>
      </c>
      <c r="B29" t="s">
        <v>65</v>
      </c>
      <c r="C29">
        <v>92</v>
      </c>
      <c r="D29" t="s">
        <v>10</v>
      </c>
      <c r="E29">
        <v>1</v>
      </c>
      <c r="F29">
        <v>87</v>
      </c>
      <c r="G29">
        <v>967</v>
      </c>
      <c r="H29" t="s">
        <v>11</v>
      </c>
      <c r="I29" t="str">
        <f>VLOOKUP($A29,Taxonomy!$A$2:$AA$6045,7,0)</f>
        <v>Bacteria</v>
      </c>
      <c r="J29" t="str">
        <f>VLOOKUP($A29,Taxonomy!$A$2:$AA$6045,8,0)</f>
        <v xml:space="preserve"> Proteobacteria</v>
      </c>
      <c r="K29" t="str">
        <f>VLOOKUP($A29,Taxonomy!$A$2:$AA$6045,9,0)</f>
        <v xml:space="preserve"> Alphaproteobacteria</v>
      </c>
      <c r="L29" t="str">
        <f>VLOOKUP($A29,Taxonomy!$A$2:$AA$6045,10,0)</f>
        <v xml:space="preserve"> Rhodobacterales</v>
      </c>
      <c r="M29" t="str">
        <f>VLOOKUP($A29,Taxonomy!$A$2:$AA$6045,11,0)</f>
        <v>Rhodobacteraceae</v>
      </c>
      <c r="N29" t="str">
        <f>VLOOKUP($A29,Taxonomy!$A$2:$AA$6045,12,0)</f>
        <v xml:space="preserve"> Roseovarius.</v>
      </c>
      <c r="O29">
        <f>VLOOKUP($A29,Taxonomy!$A$2:$AA$6045,13,0)</f>
        <v>0</v>
      </c>
      <c r="P29">
        <f>VLOOKUP($A29,Taxonomy!$A$2:$AA$6045,14,0)</f>
        <v>0</v>
      </c>
      <c r="Q29">
        <f>VLOOKUP($A29,Taxonomy!$A$2:$AA$6045,15,0)</f>
        <v>0</v>
      </c>
      <c r="R29">
        <f t="shared" si="0"/>
        <v>86</v>
      </c>
    </row>
    <row r="30" spans="1:18">
      <c r="A30" t="s">
        <v>66</v>
      </c>
      <c r="B30" t="s">
        <v>67</v>
      </c>
      <c r="C30">
        <v>91</v>
      </c>
      <c r="D30" t="s">
        <v>10</v>
      </c>
      <c r="E30">
        <v>1</v>
      </c>
      <c r="F30">
        <v>82</v>
      </c>
      <c r="G30">
        <v>967</v>
      </c>
      <c r="H30" t="s">
        <v>11</v>
      </c>
      <c r="I30" t="str">
        <f>VLOOKUP($A30,Taxonomy!$A$2:$AA$6045,7,0)</f>
        <v>Bacteria</v>
      </c>
      <c r="J30" t="str">
        <f>VLOOKUP($A30,Taxonomy!$A$2:$AA$6045,8,0)</f>
        <v xml:space="preserve"> Proteobacteria</v>
      </c>
      <c r="K30" t="str">
        <f>VLOOKUP($A30,Taxonomy!$A$2:$AA$6045,9,0)</f>
        <v xml:space="preserve"> Alphaproteobacteria</v>
      </c>
      <c r="L30" t="str">
        <f>VLOOKUP($A30,Taxonomy!$A$2:$AA$6045,10,0)</f>
        <v xml:space="preserve"> Rhodobacterales</v>
      </c>
      <c r="M30" t="str">
        <f>VLOOKUP($A30,Taxonomy!$A$2:$AA$6045,11,0)</f>
        <v>Rhodobacteraceae</v>
      </c>
      <c r="N30" t="str">
        <f>VLOOKUP($A30,Taxonomy!$A$2:$AA$6045,12,0)</f>
        <v xml:space="preserve"> Roseovarius.</v>
      </c>
      <c r="O30">
        <f>VLOOKUP($A30,Taxonomy!$A$2:$AA$6045,13,0)</f>
        <v>0</v>
      </c>
      <c r="P30">
        <f>VLOOKUP($A30,Taxonomy!$A$2:$AA$6045,14,0)</f>
        <v>0</v>
      </c>
      <c r="Q30">
        <f>VLOOKUP($A30,Taxonomy!$A$2:$AA$6045,15,0)</f>
        <v>0</v>
      </c>
      <c r="R30">
        <f t="shared" si="0"/>
        <v>81</v>
      </c>
    </row>
    <row r="31" spans="1:18">
      <c r="A31" t="s">
        <v>68</v>
      </c>
      <c r="B31" t="s">
        <v>69</v>
      </c>
      <c r="C31">
        <v>90</v>
      </c>
      <c r="D31" t="s">
        <v>10</v>
      </c>
      <c r="E31">
        <v>1</v>
      </c>
      <c r="F31">
        <v>81</v>
      </c>
      <c r="G31">
        <v>967</v>
      </c>
      <c r="H31" s="6" t="s">
        <v>11</v>
      </c>
      <c r="I31" t="str">
        <f>VLOOKUP($A31,Taxonomy!$A$2:$AA$6045,7,0)</f>
        <v>Bacteria</v>
      </c>
      <c r="J31" t="str">
        <f>VLOOKUP($A31,Taxonomy!$A$2:$AA$6045,8,0)</f>
        <v xml:space="preserve"> Proteobacteria</v>
      </c>
      <c r="K31" t="str">
        <f>VLOOKUP($A31,Taxonomy!$A$2:$AA$6045,9,0)</f>
        <v xml:space="preserve"> Alphaproteobacteria</v>
      </c>
      <c r="L31" t="str">
        <f>VLOOKUP($A31,Taxonomy!$A$2:$AA$6045,10,0)</f>
        <v xml:space="preserve"> Rhodobacterales</v>
      </c>
      <c r="M31" t="str">
        <f>VLOOKUP($A31,Taxonomy!$A$2:$AA$6045,11,0)</f>
        <v>Rhodobacteraceae</v>
      </c>
      <c r="N31" t="str">
        <f>VLOOKUP($A31,Taxonomy!$A$2:$AA$6045,12,0)</f>
        <v xml:space="preserve"> Roseovarius.</v>
      </c>
      <c r="O31">
        <f>VLOOKUP($A31,Taxonomy!$A$2:$AA$6045,13,0)</f>
        <v>0</v>
      </c>
      <c r="P31">
        <f>VLOOKUP($A31,Taxonomy!$A$2:$AA$6045,14,0)</f>
        <v>0</v>
      </c>
      <c r="Q31">
        <f>VLOOKUP($A31,Taxonomy!$A$2:$AA$6045,15,0)</f>
        <v>0</v>
      </c>
      <c r="R31">
        <f t="shared" si="0"/>
        <v>80</v>
      </c>
    </row>
    <row r="32" spans="1:18">
      <c r="A32" t="s">
        <v>70</v>
      </c>
      <c r="B32" t="s">
        <v>71</v>
      </c>
      <c r="C32">
        <v>92</v>
      </c>
      <c r="D32" t="s">
        <v>10</v>
      </c>
      <c r="E32">
        <v>1</v>
      </c>
      <c r="F32">
        <v>88</v>
      </c>
      <c r="G32">
        <v>967</v>
      </c>
      <c r="H32" t="s">
        <v>11</v>
      </c>
      <c r="I32" t="str">
        <f>VLOOKUP($A32,Taxonomy!$A$2:$AA$6045,7,0)</f>
        <v>Bacteria</v>
      </c>
      <c r="J32" t="str">
        <f>VLOOKUP($A32,Taxonomy!$A$2:$AA$6045,8,0)</f>
        <v xml:space="preserve"> Proteobacteria</v>
      </c>
      <c r="K32" t="str">
        <f>VLOOKUP($A32,Taxonomy!$A$2:$AA$6045,9,0)</f>
        <v xml:space="preserve"> Alphaproteobacteria</v>
      </c>
      <c r="L32" t="str">
        <f>VLOOKUP($A32,Taxonomy!$A$2:$AA$6045,10,0)</f>
        <v xml:space="preserve"> Rhodobacterales</v>
      </c>
      <c r="M32" t="str">
        <f>VLOOKUP($A32,Taxonomy!$A$2:$AA$6045,11,0)</f>
        <v>Rhodobacteraceae</v>
      </c>
      <c r="N32" t="str">
        <f>VLOOKUP($A32,Taxonomy!$A$2:$AA$6045,12,0)</f>
        <v xml:space="preserve"> Roseovarius.</v>
      </c>
      <c r="O32">
        <f>VLOOKUP($A32,Taxonomy!$A$2:$AA$6045,13,0)</f>
        <v>0</v>
      </c>
      <c r="P32">
        <f>VLOOKUP($A32,Taxonomy!$A$2:$AA$6045,14,0)</f>
        <v>0</v>
      </c>
      <c r="Q32">
        <f>VLOOKUP($A32,Taxonomy!$A$2:$AA$6045,15,0)</f>
        <v>0</v>
      </c>
      <c r="R32">
        <f t="shared" si="0"/>
        <v>87</v>
      </c>
    </row>
    <row r="33" spans="1:18">
      <c r="A33" t="s">
        <v>72</v>
      </c>
      <c r="B33" t="s">
        <v>73</v>
      </c>
      <c r="C33">
        <v>94</v>
      </c>
      <c r="D33" t="s">
        <v>10</v>
      </c>
      <c r="E33">
        <v>1</v>
      </c>
      <c r="F33">
        <v>90</v>
      </c>
      <c r="G33">
        <v>967</v>
      </c>
      <c r="H33" t="s">
        <v>11</v>
      </c>
      <c r="I33" t="str">
        <f>VLOOKUP($A33,Taxonomy!$A$2:$AA$6045,7,0)</f>
        <v>Bacteria</v>
      </c>
      <c r="J33" t="str">
        <f>VLOOKUP($A33,Taxonomy!$A$2:$AA$6045,8,0)</f>
        <v xml:space="preserve"> Proteobacteria</v>
      </c>
      <c r="K33" t="str">
        <f>VLOOKUP($A33,Taxonomy!$A$2:$AA$6045,9,0)</f>
        <v xml:space="preserve"> Alphaproteobacteria</v>
      </c>
      <c r="L33" t="str">
        <f>VLOOKUP($A33,Taxonomy!$A$2:$AA$6045,10,0)</f>
        <v xml:space="preserve"> Sphingomonadales</v>
      </c>
      <c r="M33" t="str">
        <f>VLOOKUP($A33,Taxonomy!$A$2:$AA$6045,11,0)</f>
        <v>Erythrobacteraceae</v>
      </c>
      <c r="N33" t="str">
        <f>VLOOKUP($A33,Taxonomy!$A$2:$AA$6045,12,0)</f>
        <v xml:space="preserve"> Erythrobacter.</v>
      </c>
      <c r="O33">
        <f>VLOOKUP($A33,Taxonomy!$A$2:$AA$6045,13,0)</f>
        <v>0</v>
      </c>
      <c r="P33">
        <f>VLOOKUP($A33,Taxonomy!$A$2:$AA$6045,14,0)</f>
        <v>0</v>
      </c>
      <c r="Q33">
        <f>VLOOKUP($A33,Taxonomy!$A$2:$AA$6045,15,0)</f>
        <v>0</v>
      </c>
      <c r="R33">
        <f t="shared" si="0"/>
        <v>89</v>
      </c>
    </row>
    <row r="34" spans="1:18">
      <c r="A34" t="s">
        <v>74</v>
      </c>
      <c r="B34" t="s">
        <v>75</v>
      </c>
      <c r="C34">
        <v>92</v>
      </c>
      <c r="D34" t="s">
        <v>10</v>
      </c>
      <c r="E34">
        <v>1</v>
      </c>
      <c r="F34">
        <v>87</v>
      </c>
      <c r="G34">
        <v>967</v>
      </c>
      <c r="H34" s="10" t="s">
        <v>11</v>
      </c>
      <c r="I34" t="str">
        <f>VLOOKUP($A34,Taxonomy!$A$2:$AA$6045,7,0)</f>
        <v>Bacteria</v>
      </c>
      <c r="J34" t="str">
        <f>VLOOKUP($A34,Taxonomy!$A$2:$AA$6045,8,0)</f>
        <v xml:space="preserve"> Proteobacteria</v>
      </c>
      <c r="K34" t="str">
        <f>VLOOKUP($A34,Taxonomy!$A$2:$AA$6045,9,0)</f>
        <v xml:space="preserve"> Alphaproteobacteria</v>
      </c>
      <c r="L34" t="str">
        <f>VLOOKUP($A34,Taxonomy!$A$2:$AA$6045,10,0)</f>
        <v xml:space="preserve"> Rhodobacterales</v>
      </c>
      <c r="M34" t="str">
        <f>VLOOKUP($A34,Taxonomy!$A$2:$AA$6045,11,0)</f>
        <v>Rhodobacteraceae</v>
      </c>
      <c r="N34" t="str">
        <f>VLOOKUP($A34,Taxonomy!$A$2:$AA$6045,12,0)</f>
        <v xml:space="preserve"> Roseobacter.</v>
      </c>
      <c r="O34">
        <f>VLOOKUP($A34,Taxonomy!$A$2:$AA$6045,13,0)</f>
        <v>0</v>
      </c>
      <c r="P34">
        <f>VLOOKUP($A34,Taxonomy!$A$2:$AA$6045,14,0)</f>
        <v>0</v>
      </c>
      <c r="Q34">
        <f>VLOOKUP($A34,Taxonomy!$A$2:$AA$6045,15,0)</f>
        <v>0</v>
      </c>
      <c r="R34">
        <f t="shared" si="0"/>
        <v>86</v>
      </c>
    </row>
    <row r="35" spans="1:18">
      <c r="A35" t="s">
        <v>76</v>
      </c>
      <c r="B35" t="s">
        <v>77</v>
      </c>
      <c r="C35">
        <v>92</v>
      </c>
      <c r="D35" t="s">
        <v>10</v>
      </c>
      <c r="E35">
        <v>1</v>
      </c>
      <c r="F35">
        <v>88</v>
      </c>
      <c r="G35">
        <v>967</v>
      </c>
      <c r="H35" t="s">
        <v>11</v>
      </c>
      <c r="I35" t="str">
        <f>VLOOKUP($A35,Taxonomy!$A$2:$AA$6045,7,0)</f>
        <v>Bacteria</v>
      </c>
      <c r="J35" t="str">
        <f>VLOOKUP($A35,Taxonomy!$A$2:$AA$6045,8,0)</f>
        <v xml:space="preserve"> Proteobacteria</v>
      </c>
      <c r="K35" t="str">
        <f>VLOOKUP($A35,Taxonomy!$A$2:$AA$6045,9,0)</f>
        <v xml:space="preserve"> Alphaproteobacteria</v>
      </c>
      <c r="L35" t="str">
        <f>VLOOKUP($A35,Taxonomy!$A$2:$AA$6045,10,0)</f>
        <v xml:space="preserve"> Rhodobacterales</v>
      </c>
      <c r="M35" t="str">
        <f>VLOOKUP($A35,Taxonomy!$A$2:$AA$6045,11,0)</f>
        <v>Rhodobacteraceae</v>
      </c>
      <c r="N35" t="str">
        <f>VLOOKUP($A35,Taxonomy!$A$2:$AA$6045,12,0)</f>
        <v xml:space="preserve"> Roseobacter.</v>
      </c>
      <c r="O35">
        <f>VLOOKUP($A35,Taxonomy!$A$2:$AA$6045,13,0)</f>
        <v>0</v>
      </c>
      <c r="P35">
        <f>VLOOKUP($A35,Taxonomy!$A$2:$AA$6045,14,0)</f>
        <v>0</v>
      </c>
      <c r="Q35">
        <f>VLOOKUP($A35,Taxonomy!$A$2:$AA$6045,15,0)</f>
        <v>0</v>
      </c>
      <c r="R35">
        <f t="shared" si="0"/>
        <v>87</v>
      </c>
    </row>
    <row r="36" spans="1:18">
      <c r="A36" t="s">
        <v>78</v>
      </c>
      <c r="B36" t="s">
        <v>79</v>
      </c>
      <c r="C36">
        <v>922</v>
      </c>
      <c r="D36" t="s">
        <v>32</v>
      </c>
      <c r="E36">
        <v>545</v>
      </c>
      <c r="F36">
        <v>845</v>
      </c>
      <c r="G36">
        <v>6551</v>
      </c>
      <c r="H36" s="4" t="s">
        <v>33</v>
      </c>
      <c r="I36" t="str">
        <f>VLOOKUP($A36,Taxonomy!$A$2:$AA$6045,7,0)</f>
        <v>Bacteria</v>
      </c>
      <c r="J36" t="str">
        <f>VLOOKUP($A36,Taxonomy!$A$2:$AA$6045,8,0)</f>
        <v xml:space="preserve"> Proteobacteria</v>
      </c>
      <c r="K36" t="str">
        <f>VLOOKUP($A36,Taxonomy!$A$2:$AA$6045,9,0)</f>
        <v xml:space="preserve"> Epsilonproteobacteria</v>
      </c>
      <c r="L36" t="str">
        <f>VLOOKUP($A36,Taxonomy!$A$2:$AA$6045,10,0)</f>
        <v xml:space="preserve"> Campylobacterales</v>
      </c>
      <c r="M36" t="str">
        <f>VLOOKUP($A36,Taxonomy!$A$2:$AA$6045,11,0)</f>
        <v>Campylobacteraceae</v>
      </c>
      <c r="N36" t="str">
        <f>VLOOKUP($A36,Taxonomy!$A$2:$AA$6045,12,0)</f>
        <v xml:space="preserve"> Campylobacter.</v>
      </c>
      <c r="O36">
        <f>VLOOKUP($A36,Taxonomy!$A$2:$AA$6045,13,0)</f>
        <v>0</v>
      </c>
      <c r="P36">
        <f>VLOOKUP($A36,Taxonomy!$A$2:$AA$6045,14,0)</f>
        <v>0</v>
      </c>
      <c r="Q36">
        <f>VLOOKUP($A36,Taxonomy!$A$2:$AA$6045,15,0)</f>
        <v>0</v>
      </c>
      <c r="R36">
        <f t="shared" si="0"/>
        <v>300</v>
      </c>
    </row>
    <row r="37" spans="1:18">
      <c r="A37" t="s">
        <v>78</v>
      </c>
      <c r="B37" t="s">
        <v>79</v>
      </c>
      <c r="C37">
        <v>922</v>
      </c>
      <c r="D37" t="s">
        <v>34</v>
      </c>
      <c r="E37">
        <v>276</v>
      </c>
      <c r="F37">
        <v>482</v>
      </c>
      <c r="G37">
        <v>1506</v>
      </c>
      <c r="H37" t="s">
        <v>35</v>
      </c>
      <c r="I37" t="str">
        <f>VLOOKUP($A37,Taxonomy!$A$2:$AA$6045,7,0)</f>
        <v>Bacteria</v>
      </c>
      <c r="J37" t="str">
        <f>VLOOKUP($A37,Taxonomy!$A$2:$AA$6045,8,0)</f>
        <v xml:space="preserve"> Proteobacteria</v>
      </c>
      <c r="K37" t="str">
        <f>VLOOKUP($A37,Taxonomy!$A$2:$AA$6045,9,0)</f>
        <v xml:space="preserve"> Epsilonproteobacteria</v>
      </c>
      <c r="L37" t="str">
        <f>VLOOKUP($A37,Taxonomy!$A$2:$AA$6045,10,0)</f>
        <v xml:space="preserve"> Campylobacterales</v>
      </c>
      <c r="M37" t="str">
        <f>VLOOKUP($A37,Taxonomy!$A$2:$AA$6045,11,0)</f>
        <v>Campylobacteraceae</v>
      </c>
      <c r="N37" t="str">
        <f>VLOOKUP($A37,Taxonomy!$A$2:$AA$6045,12,0)</f>
        <v xml:space="preserve"> Campylobacter.</v>
      </c>
      <c r="O37">
        <f>VLOOKUP($A37,Taxonomy!$A$2:$AA$6045,13,0)</f>
        <v>0</v>
      </c>
      <c r="P37">
        <f>VLOOKUP($A37,Taxonomy!$A$2:$AA$6045,14,0)</f>
        <v>0</v>
      </c>
      <c r="Q37">
        <f>VLOOKUP($A37,Taxonomy!$A$2:$AA$6045,15,0)</f>
        <v>0</v>
      </c>
      <c r="R37">
        <f t="shared" si="0"/>
        <v>206</v>
      </c>
    </row>
    <row r="38" spans="1:18">
      <c r="A38" t="s">
        <v>78</v>
      </c>
      <c r="B38" t="s">
        <v>79</v>
      </c>
      <c r="C38">
        <v>922</v>
      </c>
      <c r="D38" t="s">
        <v>10</v>
      </c>
      <c r="E38">
        <v>1</v>
      </c>
      <c r="F38">
        <v>87</v>
      </c>
      <c r="G38">
        <v>967</v>
      </c>
      <c r="H38" t="s">
        <v>11</v>
      </c>
      <c r="I38" t="str">
        <f>VLOOKUP($A38,Taxonomy!$A$2:$AA$6045,7,0)</f>
        <v>Bacteria</v>
      </c>
      <c r="J38" t="str">
        <f>VLOOKUP($A38,Taxonomy!$A$2:$AA$6045,8,0)</f>
        <v xml:space="preserve"> Proteobacteria</v>
      </c>
      <c r="K38" t="str">
        <f>VLOOKUP($A38,Taxonomy!$A$2:$AA$6045,9,0)</f>
        <v xml:space="preserve"> Epsilonproteobacteria</v>
      </c>
      <c r="L38" t="str">
        <f>VLOOKUP($A38,Taxonomy!$A$2:$AA$6045,10,0)</f>
        <v xml:space="preserve"> Campylobacterales</v>
      </c>
      <c r="M38" t="str">
        <f>VLOOKUP($A38,Taxonomy!$A$2:$AA$6045,11,0)</f>
        <v>Campylobacteraceae</v>
      </c>
      <c r="N38" t="str">
        <f>VLOOKUP($A38,Taxonomy!$A$2:$AA$6045,12,0)</f>
        <v xml:space="preserve"> Campylobacter.</v>
      </c>
      <c r="O38">
        <f>VLOOKUP($A38,Taxonomy!$A$2:$AA$6045,13,0)</f>
        <v>0</v>
      </c>
      <c r="P38">
        <f>VLOOKUP($A38,Taxonomy!$A$2:$AA$6045,14,0)</f>
        <v>0</v>
      </c>
      <c r="Q38">
        <f>VLOOKUP($A38,Taxonomy!$A$2:$AA$6045,15,0)</f>
        <v>0</v>
      </c>
      <c r="R38">
        <f t="shared" si="0"/>
        <v>86</v>
      </c>
    </row>
    <row r="39" spans="1:18">
      <c r="A39" t="s">
        <v>80</v>
      </c>
      <c r="B39" t="s">
        <v>81</v>
      </c>
      <c r="C39">
        <v>89</v>
      </c>
      <c r="D39" t="s">
        <v>10</v>
      </c>
      <c r="E39">
        <v>1</v>
      </c>
      <c r="F39">
        <v>88</v>
      </c>
      <c r="G39">
        <v>967</v>
      </c>
      <c r="H39" t="s">
        <v>11</v>
      </c>
      <c r="I39" t="str">
        <f>VLOOKUP($A39,Taxonomy!$A$2:$AA$6045,7,0)</f>
        <v>Bacteria</v>
      </c>
      <c r="J39" t="str">
        <f>VLOOKUP($A39,Taxonomy!$A$2:$AA$6045,8,0)</f>
        <v xml:space="preserve"> Proteobacteria</v>
      </c>
      <c r="K39" t="str">
        <f>VLOOKUP($A39,Taxonomy!$A$2:$AA$6045,9,0)</f>
        <v xml:space="preserve"> Gammaproteobacteria</v>
      </c>
      <c r="L39" t="str">
        <f>VLOOKUP($A39,Taxonomy!$A$2:$AA$6045,10,0)</f>
        <v xml:space="preserve"> OMG group</v>
      </c>
      <c r="M39" t="str">
        <f>VLOOKUP($A39,Taxonomy!$A$2:$AA$6045,11,0)</f>
        <v xml:space="preserve"> OM60 clade</v>
      </c>
      <c r="N39" t="str">
        <f>VLOOKUP($A39,Taxonomy!$A$2:$AA$6045,12,0)</f>
        <v>Congregibacter.</v>
      </c>
      <c r="O39">
        <f>VLOOKUP($A39,Taxonomy!$A$2:$AA$6045,13,0)</f>
        <v>0</v>
      </c>
      <c r="P39">
        <f>VLOOKUP($A39,Taxonomy!$A$2:$AA$6045,14,0)</f>
        <v>0</v>
      </c>
      <c r="Q39">
        <f>VLOOKUP($A39,Taxonomy!$A$2:$AA$6045,15,0)</f>
        <v>0</v>
      </c>
      <c r="R39">
        <f t="shared" si="0"/>
        <v>87</v>
      </c>
    </row>
    <row r="40" spans="1:18">
      <c r="A40" t="s">
        <v>82</v>
      </c>
      <c r="B40" t="s">
        <v>83</v>
      </c>
      <c r="C40">
        <v>912</v>
      </c>
      <c r="D40" t="s">
        <v>32</v>
      </c>
      <c r="E40">
        <v>532</v>
      </c>
      <c r="F40">
        <v>827</v>
      </c>
      <c r="G40">
        <v>6551</v>
      </c>
      <c r="H40" t="s">
        <v>33</v>
      </c>
      <c r="I40" t="str">
        <f>VLOOKUP($A40,Taxonomy!$A$2:$AA$6045,7,0)</f>
        <v>Bacteria</v>
      </c>
      <c r="J40" t="str">
        <f>VLOOKUP($A40,Taxonomy!$A$2:$AA$6045,8,0)</f>
        <v xml:space="preserve"> Proteobacteria</v>
      </c>
      <c r="K40" t="str">
        <f>VLOOKUP($A40,Taxonomy!$A$2:$AA$6045,9,0)</f>
        <v xml:space="preserve"> Gammaproteobacteria</v>
      </c>
      <c r="L40" t="str">
        <f>VLOOKUP($A40,Taxonomy!$A$2:$AA$6045,10,0)</f>
        <v xml:space="preserve"> Enterobacteriales</v>
      </c>
      <c r="M40" t="str">
        <f>VLOOKUP($A40,Taxonomy!$A$2:$AA$6045,11,0)</f>
        <v>Enterobacteriaceae</v>
      </c>
      <c r="N40" t="str">
        <f>VLOOKUP($A40,Taxonomy!$A$2:$AA$6045,12,0)</f>
        <v xml:space="preserve"> Klebsiella.</v>
      </c>
      <c r="O40">
        <f>VLOOKUP($A40,Taxonomy!$A$2:$AA$6045,13,0)</f>
        <v>0</v>
      </c>
      <c r="P40">
        <f>VLOOKUP($A40,Taxonomy!$A$2:$AA$6045,14,0)</f>
        <v>0</v>
      </c>
      <c r="Q40">
        <f>VLOOKUP($A40,Taxonomy!$A$2:$AA$6045,15,0)</f>
        <v>0</v>
      </c>
      <c r="R40">
        <f t="shared" si="0"/>
        <v>295</v>
      </c>
    </row>
    <row r="41" spans="1:18">
      <c r="A41" t="s">
        <v>82</v>
      </c>
      <c r="B41" t="s">
        <v>83</v>
      </c>
      <c r="C41">
        <v>912</v>
      </c>
      <c r="D41" t="s">
        <v>34</v>
      </c>
      <c r="E41">
        <v>267</v>
      </c>
      <c r="F41">
        <v>470</v>
      </c>
      <c r="G41">
        <v>1506</v>
      </c>
      <c r="H41" t="s">
        <v>35</v>
      </c>
      <c r="I41" t="str">
        <f>VLOOKUP($A41,Taxonomy!$A$2:$AA$6045,7,0)</f>
        <v>Bacteria</v>
      </c>
      <c r="J41" t="str">
        <f>VLOOKUP($A41,Taxonomy!$A$2:$AA$6045,8,0)</f>
        <v xml:space="preserve"> Proteobacteria</v>
      </c>
      <c r="K41" t="str">
        <f>VLOOKUP($A41,Taxonomy!$A$2:$AA$6045,9,0)</f>
        <v xml:space="preserve"> Gammaproteobacteria</v>
      </c>
      <c r="L41" t="str">
        <f>VLOOKUP($A41,Taxonomy!$A$2:$AA$6045,10,0)</f>
        <v xml:space="preserve"> Enterobacteriales</v>
      </c>
      <c r="M41" t="str">
        <f>VLOOKUP($A41,Taxonomy!$A$2:$AA$6045,11,0)</f>
        <v>Enterobacteriaceae</v>
      </c>
      <c r="N41" t="str">
        <f>VLOOKUP($A41,Taxonomy!$A$2:$AA$6045,12,0)</f>
        <v xml:space="preserve"> Klebsiella.</v>
      </c>
      <c r="O41">
        <f>VLOOKUP($A41,Taxonomy!$A$2:$AA$6045,13,0)</f>
        <v>0</v>
      </c>
      <c r="P41">
        <f>VLOOKUP($A41,Taxonomy!$A$2:$AA$6045,14,0)</f>
        <v>0</v>
      </c>
      <c r="Q41">
        <f>VLOOKUP($A41,Taxonomy!$A$2:$AA$6045,15,0)</f>
        <v>0</v>
      </c>
      <c r="R41">
        <f t="shared" si="0"/>
        <v>203</v>
      </c>
    </row>
    <row r="42" spans="1:18">
      <c r="A42" t="s">
        <v>82</v>
      </c>
      <c r="B42" t="s">
        <v>83</v>
      </c>
      <c r="C42">
        <v>912</v>
      </c>
      <c r="D42" t="s">
        <v>84</v>
      </c>
      <c r="E42">
        <v>85</v>
      </c>
      <c r="F42">
        <v>166</v>
      </c>
      <c r="G42">
        <v>22</v>
      </c>
      <c r="H42" t="s">
        <v>84</v>
      </c>
      <c r="I42" t="str">
        <f>VLOOKUP($A42,Taxonomy!$A$2:$AA$6045,7,0)</f>
        <v>Bacteria</v>
      </c>
      <c r="J42" t="str">
        <f>VLOOKUP($A42,Taxonomy!$A$2:$AA$6045,8,0)</f>
        <v xml:space="preserve"> Proteobacteria</v>
      </c>
      <c r="K42" t="str">
        <f>VLOOKUP($A42,Taxonomy!$A$2:$AA$6045,9,0)</f>
        <v xml:space="preserve"> Gammaproteobacteria</v>
      </c>
      <c r="L42" t="str">
        <f>VLOOKUP($A42,Taxonomy!$A$2:$AA$6045,10,0)</f>
        <v xml:space="preserve"> Enterobacteriales</v>
      </c>
      <c r="M42" t="str">
        <f>VLOOKUP($A42,Taxonomy!$A$2:$AA$6045,11,0)</f>
        <v>Enterobacteriaceae</v>
      </c>
      <c r="N42" t="str">
        <f>VLOOKUP($A42,Taxonomy!$A$2:$AA$6045,12,0)</f>
        <v xml:space="preserve"> Klebsiella.</v>
      </c>
      <c r="O42">
        <f>VLOOKUP($A42,Taxonomy!$A$2:$AA$6045,13,0)</f>
        <v>0</v>
      </c>
      <c r="P42">
        <f>VLOOKUP($A42,Taxonomy!$A$2:$AA$6045,14,0)</f>
        <v>0</v>
      </c>
      <c r="Q42">
        <f>VLOOKUP($A42,Taxonomy!$A$2:$AA$6045,15,0)</f>
        <v>0</v>
      </c>
      <c r="R42">
        <f t="shared" si="0"/>
        <v>81</v>
      </c>
    </row>
    <row r="43" spans="1:18">
      <c r="A43" t="s">
        <v>82</v>
      </c>
      <c r="B43" t="s">
        <v>83</v>
      </c>
      <c r="C43">
        <v>912</v>
      </c>
      <c r="D43" t="s">
        <v>10</v>
      </c>
      <c r="E43">
        <v>1</v>
      </c>
      <c r="F43">
        <v>84</v>
      </c>
      <c r="G43">
        <v>967</v>
      </c>
      <c r="H43" t="s">
        <v>11</v>
      </c>
      <c r="I43" t="str">
        <f>VLOOKUP($A43,Taxonomy!$A$2:$AA$6045,7,0)</f>
        <v>Bacteria</v>
      </c>
      <c r="J43" t="str">
        <f>VLOOKUP($A43,Taxonomy!$A$2:$AA$6045,8,0)</f>
        <v xml:space="preserve"> Proteobacteria</v>
      </c>
      <c r="K43" t="str">
        <f>VLOOKUP($A43,Taxonomy!$A$2:$AA$6045,9,0)</f>
        <v xml:space="preserve"> Gammaproteobacteria</v>
      </c>
      <c r="L43" t="str">
        <f>VLOOKUP($A43,Taxonomy!$A$2:$AA$6045,10,0)</f>
        <v xml:space="preserve"> Enterobacteriales</v>
      </c>
      <c r="M43" t="str">
        <f>VLOOKUP($A43,Taxonomy!$A$2:$AA$6045,11,0)</f>
        <v>Enterobacteriaceae</v>
      </c>
      <c r="N43" t="str">
        <f>VLOOKUP($A43,Taxonomy!$A$2:$AA$6045,12,0)</f>
        <v xml:space="preserve"> Klebsiella.</v>
      </c>
      <c r="O43">
        <f>VLOOKUP($A43,Taxonomy!$A$2:$AA$6045,13,0)</f>
        <v>0</v>
      </c>
      <c r="P43">
        <f>VLOOKUP($A43,Taxonomy!$A$2:$AA$6045,14,0)</f>
        <v>0</v>
      </c>
      <c r="Q43">
        <f>VLOOKUP($A43,Taxonomy!$A$2:$AA$6045,15,0)</f>
        <v>0</v>
      </c>
      <c r="R43">
        <f t="shared" si="0"/>
        <v>83</v>
      </c>
    </row>
    <row r="44" spans="1:18">
      <c r="A44" t="s">
        <v>85</v>
      </c>
      <c r="B44" t="s">
        <v>86</v>
      </c>
      <c r="C44">
        <v>106</v>
      </c>
      <c r="D44" t="s">
        <v>10</v>
      </c>
      <c r="E44">
        <v>1</v>
      </c>
      <c r="F44">
        <v>95</v>
      </c>
      <c r="G44">
        <v>967</v>
      </c>
      <c r="H44" t="s">
        <v>11</v>
      </c>
      <c r="I44" t="str">
        <f>VLOOKUP($A44,Taxonomy!$A$2:$AA$6045,7,0)</f>
        <v>Bacteria</v>
      </c>
      <c r="J44" t="str">
        <f>VLOOKUP($A44,Taxonomy!$A$2:$AA$6045,8,0)</f>
        <v xml:space="preserve"> Proteobacteria</v>
      </c>
      <c r="K44" t="str">
        <f>VLOOKUP($A44,Taxonomy!$A$2:$AA$6045,9,0)</f>
        <v xml:space="preserve"> Betaproteobacteria</v>
      </c>
      <c r="L44" t="str">
        <f>VLOOKUP($A44,Taxonomy!$A$2:$AA$6045,10,0)</f>
        <v xml:space="preserve"> Burkholderiales</v>
      </c>
      <c r="M44" t="str">
        <f>VLOOKUP($A44,Taxonomy!$A$2:$AA$6045,11,0)</f>
        <v>Burkholderiaceae</v>
      </c>
      <c r="N44" t="str">
        <f>VLOOKUP($A44,Taxonomy!$A$2:$AA$6045,12,0)</f>
        <v xml:space="preserve"> Burkholderia</v>
      </c>
      <c r="O44" t="str">
        <f>VLOOKUP($A44,Taxonomy!$A$2:$AA$6045,13,0)</f>
        <v xml:space="preserve"> Burkholderia cepacia complex.</v>
      </c>
      <c r="P44">
        <f>VLOOKUP($A44,Taxonomy!$A$2:$AA$6045,14,0)</f>
        <v>0</v>
      </c>
      <c r="Q44">
        <f>VLOOKUP($A44,Taxonomy!$A$2:$AA$6045,15,0)</f>
        <v>0</v>
      </c>
      <c r="R44">
        <f t="shared" si="0"/>
        <v>94</v>
      </c>
    </row>
    <row r="45" spans="1:18">
      <c r="A45" t="s">
        <v>87</v>
      </c>
      <c r="B45" t="s">
        <v>88</v>
      </c>
      <c r="C45">
        <v>87</v>
      </c>
      <c r="D45" t="s">
        <v>10</v>
      </c>
      <c r="E45">
        <v>1</v>
      </c>
      <c r="F45">
        <v>67</v>
      </c>
      <c r="G45">
        <v>967</v>
      </c>
      <c r="H45" t="s">
        <v>11</v>
      </c>
      <c r="I45" t="str">
        <f>VLOOKUP($A45,Taxonomy!$A$2:$AA$6045,7,0)</f>
        <v>Bacteria</v>
      </c>
      <c r="J45" t="str">
        <f>VLOOKUP($A45,Taxonomy!$A$2:$AA$6045,8,0)</f>
        <v xml:space="preserve"> Proteobacteria</v>
      </c>
      <c r="K45" t="str">
        <f>VLOOKUP($A45,Taxonomy!$A$2:$AA$6045,9,0)</f>
        <v xml:space="preserve"> Betaproteobacteria</v>
      </c>
      <c r="L45" t="str">
        <f>VLOOKUP($A45,Taxonomy!$A$2:$AA$6045,10,0)</f>
        <v xml:space="preserve"> Burkholderiales</v>
      </c>
      <c r="M45" t="str">
        <f>VLOOKUP($A45,Taxonomy!$A$2:$AA$6045,11,0)</f>
        <v>Burkholderiaceae</v>
      </c>
      <c r="N45" t="str">
        <f>VLOOKUP($A45,Taxonomy!$A$2:$AA$6045,12,0)</f>
        <v xml:space="preserve"> Burkholderia</v>
      </c>
      <c r="O45" t="str">
        <f>VLOOKUP($A45,Taxonomy!$A$2:$AA$6045,13,0)</f>
        <v xml:space="preserve"> Burkholderia cepacia complex.</v>
      </c>
      <c r="P45">
        <f>VLOOKUP($A45,Taxonomy!$A$2:$AA$6045,14,0)</f>
        <v>0</v>
      </c>
      <c r="Q45">
        <f>VLOOKUP($A45,Taxonomy!$A$2:$AA$6045,15,0)</f>
        <v>0</v>
      </c>
      <c r="R45">
        <f t="shared" si="0"/>
        <v>66</v>
      </c>
    </row>
    <row r="46" spans="1:18">
      <c r="A46" t="s">
        <v>89</v>
      </c>
      <c r="B46" t="s">
        <v>90</v>
      </c>
      <c r="C46">
        <v>99</v>
      </c>
      <c r="D46" t="s">
        <v>10</v>
      </c>
      <c r="E46">
        <v>1</v>
      </c>
      <c r="F46">
        <v>92</v>
      </c>
      <c r="G46">
        <v>967</v>
      </c>
      <c r="H46" t="s">
        <v>11</v>
      </c>
      <c r="I46" t="str">
        <f>VLOOKUP($A46,Taxonomy!$A$2:$AA$6045,7,0)</f>
        <v>Bacteria</v>
      </c>
      <c r="J46" t="str">
        <f>VLOOKUP($A46,Taxonomy!$A$2:$AA$6045,8,0)</f>
        <v xml:space="preserve"> Proteobacteria</v>
      </c>
      <c r="K46" t="str">
        <f>VLOOKUP($A46,Taxonomy!$A$2:$AA$6045,9,0)</f>
        <v xml:space="preserve"> Alphaproteobacteria</v>
      </c>
      <c r="L46" t="str">
        <f>VLOOKUP($A46,Taxonomy!$A$2:$AA$6045,10,0)</f>
        <v xml:space="preserve"> Rhizobiales</v>
      </c>
      <c r="M46" t="str">
        <f>VLOOKUP($A46,Taxonomy!$A$2:$AA$6045,11,0)</f>
        <v>Rhizobiaceae</v>
      </c>
      <c r="N46" t="str">
        <f>VLOOKUP($A46,Taxonomy!$A$2:$AA$6045,12,0)</f>
        <v xml:space="preserve"> Sinorhizobium/Ensifer group</v>
      </c>
      <c r="O46" t="str">
        <f>VLOOKUP($A46,Taxonomy!$A$2:$AA$6045,13,0)</f>
        <v xml:space="preserve"> Sinorhizobium.</v>
      </c>
      <c r="P46">
        <f>VLOOKUP($A46,Taxonomy!$A$2:$AA$6045,14,0)</f>
        <v>0</v>
      </c>
      <c r="Q46">
        <f>VLOOKUP($A46,Taxonomy!$A$2:$AA$6045,15,0)</f>
        <v>0</v>
      </c>
      <c r="R46">
        <f t="shared" si="0"/>
        <v>91</v>
      </c>
    </row>
    <row r="47" spans="1:18">
      <c r="A47" t="s">
        <v>91</v>
      </c>
      <c r="B47" t="s">
        <v>92</v>
      </c>
      <c r="C47">
        <v>109</v>
      </c>
      <c r="D47" t="s">
        <v>10</v>
      </c>
      <c r="E47">
        <v>1</v>
      </c>
      <c r="F47">
        <v>92</v>
      </c>
      <c r="G47">
        <v>967</v>
      </c>
      <c r="H47" t="s">
        <v>11</v>
      </c>
      <c r="I47" t="str">
        <f>VLOOKUP($A47,Taxonomy!$A$2:$AA$6045,7,0)</f>
        <v>Bacteria</v>
      </c>
      <c r="J47" t="str">
        <f>VLOOKUP($A47,Taxonomy!$A$2:$AA$6045,8,0)</f>
        <v xml:space="preserve"> Proteobacteria</v>
      </c>
      <c r="K47" t="str">
        <f>VLOOKUP($A47,Taxonomy!$A$2:$AA$6045,9,0)</f>
        <v xml:space="preserve"> Alphaproteobacteria</v>
      </c>
      <c r="L47" t="str">
        <f>VLOOKUP($A47,Taxonomy!$A$2:$AA$6045,10,0)</f>
        <v xml:space="preserve"> Rhodobacterales</v>
      </c>
      <c r="M47" t="str">
        <f>VLOOKUP($A47,Taxonomy!$A$2:$AA$6045,11,0)</f>
        <v>Rhodobacteraceae</v>
      </c>
      <c r="N47" t="str">
        <f>VLOOKUP($A47,Taxonomy!$A$2:$AA$6045,12,0)</f>
        <v xml:space="preserve"> Rhodobacter.</v>
      </c>
      <c r="O47">
        <f>VLOOKUP($A47,Taxonomy!$A$2:$AA$6045,13,0)</f>
        <v>0</v>
      </c>
      <c r="P47">
        <f>VLOOKUP($A47,Taxonomy!$A$2:$AA$6045,14,0)</f>
        <v>0</v>
      </c>
      <c r="Q47">
        <f>VLOOKUP($A47,Taxonomy!$A$2:$AA$6045,15,0)</f>
        <v>0</v>
      </c>
      <c r="R47">
        <f t="shared" si="0"/>
        <v>91</v>
      </c>
    </row>
    <row r="48" spans="1:18">
      <c r="A48" t="s">
        <v>93</v>
      </c>
      <c r="B48" t="s">
        <v>94</v>
      </c>
      <c r="C48">
        <v>95</v>
      </c>
      <c r="D48" t="s">
        <v>10</v>
      </c>
      <c r="E48">
        <v>1</v>
      </c>
      <c r="F48">
        <v>91</v>
      </c>
      <c r="G48">
        <v>967</v>
      </c>
      <c r="H48" t="s">
        <v>11</v>
      </c>
      <c r="I48" t="str">
        <f>VLOOKUP($A48,Taxonomy!$A$2:$AA$6045,7,0)</f>
        <v>Bacteria</v>
      </c>
      <c r="J48" t="str">
        <f>VLOOKUP($A48,Taxonomy!$A$2:$AA$6045,8,0)</f>
        <v xml:space="preserve"> Proteobacteria</v>
      </c>
      <c r="K48" t="str">
        <f>VLOOKUP($A48,Taxonomy!$A$2:$AA$6045,9,0)</f>
        <v xml:space="preserve"> Alphaproteobacteria</v>
      </c>
      <c r="L48" t="str">
        <f>VLOOKUP($A48,Taxonomy!$A$2:$AA$6045,10,0)</f>
        <v xml:space="preserve"> Rickettsiales</v>
      </c>
      <c r="M48" t="str">
        <f>VLOOKUP($A48,Taxonomy!$A$2:$AA$6045,11,0)</f>
        <v>Rickettsiaceae</v>
      </c>
      <c r="N48" t="str">
        <f>VLOOKUP($A48,Taxonomy!$A$2:$AA$6045,12,0)</f>
        <v xml:space="preserve"> Rickettsieae</v>
      </c>
      <c r="O48" t="str">
        <f>VLOOKUP($A48,Taxonomy!$A$2:$AA$6045,13,0)</f>
        <v xml:space="preserve"> Orientia.</v>
      </c>
      <c r="P48">
        <f>VLOOKUP($A48,Taxonomy!$A$2:$AA$6045,14,0)</f>
        <v>0</v>
      </c>
      <c r="Q48">
        <f>VLOOKUP($A48,Taxonomy!$A$2:$AA$6045,15,0)</f>
        <v>0</v>
      </c>
      <c r="R48">
        <f t="shared" si="0"/>
        <v>90</v>
      </c>
    </row>
    <row r="49" spans="1:18">
      <c r="A49" t="s">
        <v>95</v>
      </c>
      <c r="B49" t="s">
        <v>96</v>
      </c>
      <c r="C49">
        <v>87</v>
      </c>
      <c r="D49" t="s">
        <v>10</v>
      </c>
      <c r="E49">
        <v>1</v>
      </c>
      <c r="F49">
        <v>84</v>
      </c>
      <c r="G49">
        <v>967</v>
      </c>
      <c r="H49" t="s">
        <v>11</v>
      </c>
      <c r="I49" t="str">
        <f>VLOOKUP($A49,Taxonomy!$A$2:$AA$6045,7,0)</f>
        <v>Bacteria</v>
      </c>
      <c r="J49" t="str">
        <f>VLOOKUP($A49,Taxonomy!$A$2:$AA$6045,8,0)</f>
        <v xml:space="preserve"> Proteobacteria</v>
      </c>
      <c r="K49" t="str">
        <f>VLOOKUP($A49,Taxonomy!$A$2:$AA$6045,9,0)</f>
        <v xml:space="preserve"> Alphaproteobacteria</v>
      </c>
      <c r="L49" t="str">
        <f>VLOOKUP($A49,Taxonomy!$A$2:$AA$6045,10,0)</f>
        <v xml:space="preserve"> Rhizobiales</v>
      </c>
      <c r="M49" t="str">
        <f>VLOOKUP($A49,Taxonomy!$A$2:$AA$6045,11,0)</f>
        <v>Bradyrhizobiaceae</v>
      </c>
      <c r="N49" t="str">
        <f>VLOOKUP($A49,Taxonomy!$A$2:$AA$6045,12,0)</f>
        <v xml:space="preserve"> Bradyrhizobium.</v>
      </c>
      <c r="O49">
        <f>VLOOKUP($A49,Taxonomy!$A$2:$AA$6045,13,0)</f>
        <v>0</v>
      </c>
      <c r="P49">
        <f>VLOOKUP($A49,Taxonomy!$A$2:$AA$6045,14,0)</f>
        <v>0</v>
      </c>
      <c r="Q49">
        <f>VLOOKUP($A49,Taxonomy!$A$2:$AA$6045,15,0)</f>
        <v>0</v>
      </c>
      <c r="R49">
        <f t="shared" si="0"/>
        <v>83</v>
      </c>
    </row>
    <row r="50" spans="1:18">
      <c r="A50" t="s">
        <v>97</v>
      </c>
      <c r="B50" t="s">
        <v>98</v>
      </c>
      <c r="C50">
        <v>93</v>
      </c>
      <c r="D50" t="s">
        <v>10</v>
      </c>
      <c r="E50">
        <v>4</v>
      </c>
      <c r="F50">
        <v>91</v>
      </c>
      <c r="G50">
        <v>967</v>
      </c>
      <c r="H50" t="s">
        <v>11</v>
      </c>
      <c r="I50" t="str">
        <f>VLOOKUP($A50,Taxonomy!$A$2:$AA$6045,7,0)</f>
        <v>Bacteria</v>
      </c>
      <c r="J50" t="str">
        <f>VLOOKUP($A50,Taxonomy!$A$2:$AA$6045,8,0)</f>
        <v xml:space="preserve"> Proteobacteria</v>
      </c>
      <c r="K50" t="str">
        <f>VLOOKUP($A50,Taxonomy!$A$2:$AA$6045,9,0)</f>
        <v xml:space="preserve"> Alphaproteobacteria</v>
      </c>
      <c r="L50" t="str">
        <f>VLOOKUP($A50,Taxonomy!$A$2:$AA$6045,10,0)</f>
        <v xml:space="preserve"> Rhizobiales</v>
      </c>
      <c r="M50" t="str">
        <f>VLOOKUP($A50,Taxonomy!$A$2:$AA$6045,11,0)</f>
        <v>Bradyrhizobiaceae</v>
      </c>
      <c r="N50" t="str">
        <f>VLOOKUP($A50,Taxonomy!$A$2:$AA$6045,12,0)</f>
        <v xml:space="preserve"> Bradyrhizobium.</v>
      </c>
      <c r="O50">
        <f>VLOOKUP($A50,Taxonomy!$A$2:$AA$6045,13,0)</f>
        <v>0</v>
      </c>
      <c r="P50">
        <f>VLOOKUP($A50,Taxonomy!$A$2:$AA$6045,14,0)</f>
        <v>0</v>
      </c>
      <c r="Q50">
        <f>VLOOKUP($A50,Taxonomy!$A$2:$AA$6045,15,0)</f>
        <v>0</v>
      </c>
      <c r="R50">
        <f t="shared" si="0"/>
        <v>87</v>
      </c>
    </row>
    <row r="51" spans="1:18">
      <c r="A51" t="s">
        <v>99</v>
      </c>
      <c r="B51" t="s">
        <v>100</v>
      </c>
      <c r="C51">
        <v>89</v>
      </c>
      <c r="D51" t="s">
        <v>10</v>
      </c>
      <c r="E51">
        <v>1</v>
      </c>
      <c r="F51">
        <v>87</v>
      </c>
      <c r="G51">
        <v>967</v>
      </c>
      <c r="H51" t="s">
        <v>11</v>
      </c>
      <c r="I51" t="str">
        <f>VLOOKUP($A51,Taxonomy!$A$2:$AA$6045,7,0)</f>
        <v>Bacteria</v>
      </c>
      <c r="J51" t="str">
        <f>VLOOKUP($A51,Taxonomy!$A$2:$AA$6045,8,0)</f>
        <v xml:space="preserve"> Proteobacteria</v>
      </c>
      <c r="K51" t="str">
        <f>VLOOKUP($A51,Taxonomy!$A$2:$AA$6045,9,0)</f>
        <v xml:space="preserve"> Alphaproteobacteria</v>
      </c>
      <c r="L51" t="str">
        <f>VLOOKUP($A51,Taxonomy!$A$2:$AA$6045,10,0)</f>
        <v xml:space="preserve"> Rhizobiales</v>
      </c>
      <c r="M51" t="str">
        <f>VLOOKUP($A51,Taxonomy!$A$2:$AA$6045,11,0)</f>
        <v>Bradyrhizobiaceae</v>
      </c>
      <c r="N51" t="str">
        <f>VLOOKUP($A51,Taxonomy!$A$2:$AA$6045,12,0)</f>
        <v xml:space="preserve"> Bradyrhizobium.</v>
      </c>
      <c r="O51">
        <f>VLOOKUP($A51,Taxonomy!$A$2:$AA$6045,13,0)</f>
        <v>0</v>
      </c>
      <c r="P51">
        <f>VLOOKUP($A51,Taxonomy!$A$2:$AA$6045,14,0)</f>
        <v>0</v>
      </c>
      <c r="Q51">
        <f>VLOOKUP($A51,Taxonomy!$A$2:$AA$6045,15,0)</f>
        <v>0</v>
      </c>
      <c r="R51">
        <f t="shared" si="0"/>
        <v>86</v>
      </c>
    </row>
    <row r="52" spans="1:18">
      <c r="A52" t="s">
        <v>101</v>
      </c>
      <c r="B52" t="s">
        <v>102</v>
      </c>
      <c r="C52">
        <v>166</v>
      </c>
      <c r="D52" t="s">
        <v>10</v>
      </c>
      <c r="E52">
        <v>75</v>
      </c>
      <c r="F52">
        <v>164</v>
      </c>
      <c r="G52">
        <v>967</v>
      </c>
      <c r="H52" t="s">
        <v>11</v>
      </c>
      <c r="I52" t="str">
        <f>VLOOKUP($A52,Taxonomy!$A$2:$AA$6045,7,0)</f>
        <v>Bacteria</v>
      </c>
      <c r="J52" t="str">
        <f>VLOOKUP($A52,Taxonomy!$A$2:$AA$6045,8,0)</f>
        <v xml:space="preserve"> Proteobacteria</v>
      </c>
      <c r="K52" t="str">
        <f>VLOOKUP($A52,Taxonomy!$A$2:$AA$6045,9,0)</f>
        <v xml:space="preserve"> Alphaproteobacteria</v>
      </c>
      <c r="L52" t="str">
        <f>VLOOKUP($A52,Taxonomy!$A$2:$AA$6045,10,0)</f>
        <v xml:space="preserve"> Rhizobiales</v>
      </c>
      <c r="M52" t="str">
        <f>VLOOKUP($A52,Taxonomy!$A$2:$AA$6045,11,0)</f>
        <v>Bradyrhizobiaceae</v>
      </c>
      <c r="N52" t="str">
        <f>VLOOKUP($A52,Taxonomy!$A$2:$AA$6045,12,0)</f>
        <v xml:space="preserve"> Bradyrhizobium.</v>
      </c>
      <c r="O52">
        <f>VLOOKUP($A52,Taxonomy!$A$2:$AA$6045,13,0)</f>
        <v>0</v>
      </c>
      <c r="P52">
        <f>VLOOKUP($A52,Taxonomy!$A$2:$AA$6045,14,0)</f>
        <v>0</v>
      </c>
      <c r="Q52">
        <f>VLOOKUP($A52,Taxonomy!$A$2:$AA$6045,15,0)</f>
        <v>0</v>
      </c>
      <c r="R52">
        <f t="shared" si="0"/>
        <v>89</v>
      </c>
    </row>
    <row r="53" spans="1:18">
      <c r="A53" t="s">
        <v>103</v>
      </c>
      <c r="B53" t="s">
        <v>104</v>
      </c>
      <c r="C53">
        <v>112</v>
      </c>
      <c r="D53" t="s">
        <v>10</v>
      </c>
      <c r="E53">
        <v>1</v>
      </c>
      <c r="F53">
        <v>93</v>
      </c>
      <c r="G53">
        <v>967</v>
      </c>
      <c r="H53" t="s">
        <v>11</v>
      </c>
      <c r="I53" t="str">
        <f>VLOOKUP($A53,Taxonomy!$A$2:$AA$6045,7,0)</f>
        <v>Bacteria</v>
      </c>
      <c r="J53" t="str">
        <f>VLOOKUP($A53,Taxonomy!$A$2:$AA$6045,8,0)</f>
        <v xml:space="preserve"> Proteobacteria</v>
      </c>
      <c r="K53" t="str">
        <f>VLOOKUP($A53,Taxonomy!$A$2:$AA$6045,9,0)</f>
        <v xml:space="preserve"> Alphaproteobacteria</v>
      </c>
      <c r="L53" t="str">
        <f>VLOOKUP($A53,Taxonomy!$A$2:$AA$6045,10,0)</f>
        <v xml:space="preserve"> Rhizobiales</v>
      </c>
      <c r="M53" t="str">
        <f>VLOOKUP($A53,Taxonomy!$A$2:$AA$6045,11,0)</f>
        <v>Bradyrhizobiaceae</v>
      </c>
      <c r="N53" t="str">
        <f>VLOOKUP($A53,Taxonomy!$A$2:$AA$6045,12,0)</f>
        <v xml:space="preserve"> Bradyrhizobium.</v>
      </c>
      <c r="O53">
        <f>VLOOKUP($A53,Taxonomy!$A$2:$AA$6045,13,0)</f>
        <v>0</v>
      </c>
      <c r="P53">
        <f>VLOOKUP($A53,Taxonomy!$A$2:$AA$6045,14,0)</f>
        <v>0</v>
      </c>
      <c r="Q53">
        <f>VLOOKUP($A53,Taxonomy!$A$2:$AA$6045,15,0)</f>
        <v>0</v>
      </c>
      <c r="R53">
        <f t="shared" si="0"/>
        <v>92</v>
      </c>
    </row>
    <row r="54" spans="1:18">
      <c r="A54" t="s">
        <v>105</v>
      </c>
      <c r="B54" t="s">
        <v>106</v>
      </c>
      <c r="C54">
        <v>110</v>
      </c>
      <c r="D54" t="s">
        <v>10</v>
      </c>
      <c r="E54">
        <v>1</v>
      </c>
      <c r="F54">
        <v>91</v>
      </c>
      <c r="G54">
        <v>967</v>
      </c>
      <c r="H54" t="s">
        <v>11</v>
      </c>
      <c r="I54" t="str">
        <f>VLOOKUP($A54,Taxonomy!$A$2:$AA$6045,7,0)</f>
        <v>Bacteria</v>
      </c>
      <c r="J54" t="str">
        <f>VLOOKUP($A54,Taxonomy!$A$2:$AA$6045,8,0)</f>
        <v xml:space="preserve"> Proteobacteria</v>
      </c>
      <c r="K54" t="str">
        <f>VLOOKUP($A54,Taxonomy!$A$2:$AA$6045,9,0)</f>
        <v xml:space="preserve"> Alphaproteobacteria</v>
      </c>
      <c r="L54" t="str">
        <f>VLOOKUP($A54,Taxonomy!$A$2:$AA$6045,10,0)</f>
        <v xml:space="preserve"> Rhodospirillales</v>
      </c>
      <c r="M54" t="str">
        <f>VLOOKUP($A54,Taxonomy!$A$2:$AA$6045,11,0)</f>
        <v>Acetobacteraceae</v>
      </c>
      <c r="N54" t="str">
        <f>VLOOKUP($A54,Taxonomy!$A$2:$AA$6045,12,0)</f>
        <v xml:space="preserve"> Acidiphilium.</v>
      </c>
      <c r="O54">
        <f>VLOOKUP($A54,Taxonomy!$A$2:$AA$6045,13,0)</f>
        <v>0</v>
      </c>
      <c r="P54">
        <f>VLOOKUP($A54,Taxonomy!$A$2:$AA$6045,14,0)</f>
        <v>0</v>
      </c>
      <c r="Q54">
        <f>VLOOKUP($A54,Taxonomy!$A$2:$AA$6045,15,0)</f>
        <v>0</v>
      </c>
      <c r="R54">
        <f t="shared" si="0"/>
        <v>90</v>
      </c>
    </row>
    <row r="55" spans="1:18">
      <c r="A55" t="s">
        <v>107</v>
      </c>
      <c r="B55" t="s">
        <v>108</v>
      </c>
      <c r="C55">
        <v>99</v>
      </c>
      <c r="D55" t="s">
        <v>10</v>
      </c>
      <c r="E55">
        <v>1</v>
      </c>
      <c r="F55">
        <v>87</v>
      </c>
      <c r="G55">
        <v>967</v>
      </c>
      <c r="H55" t="s">
        <v>11</v>
      </c>
      <c r="I55" t="str">
        <f>VLOOKUP($A55,Taxonomy!$A$2:$AA$6045,7,0)</f>
        <v>Bacteria</v>
      </c>
      <c r="J55" t="str">
        <f>VLOOKUP($A55,Taxonomy!$A$2:$AA$6045,8,0)</f>
        <v xml:space="preserve"> Proteobacteria</v>
      </c>
      <c r="K55" t="str">
        <f>VLOOKUP($A55,Taxonomy!$A$2:$AA$6045,9,0)</f>
        <v xml:space="preserve"> Gammaproteobacteria</v>
      </c>
      <c r="L55" t="str">
        <f>VLOOKUP($A55,Taxonomy!$A$2:$AA$6045,10,0)</f>
        <v xml:space="preserve"> Legionellales</v>
      </c>
      <c r="M55" t="str">
        <f>VLOOKUP($A55,Taxonomy!$A$2:$AA$6045,11,0)</f>
        <v>Legionellaceae</v>
      </c>
      <c r="N55" t="str">
        <f>VLOOKUP($A55,Taxonomy!$A$2:$AA$6045,12,0)</f>
        <v xml:space="preserve"> Legionella.</v>
      </c>
      <c r="O55">
        <f>VLOOKUP($A55,Taxonomy!$A$2:$AA$6045,13,0)</f>
        <v>0</v>
      </c>
      <c r="P55">
        <f>VLOOKUP($A55,Taxonomy!$A$2:$AA$6045,14,0)</f>
        <v>0</v>
      </c>
      <c r="Q55">
        <f>VLOOKUP($A55,Taxonomy!$A$2:$AA$6045,15,0)</f>
        <v>0</v>
      </c>
      <c r="R55">
        <f t="shared" si="0"/>
        <v>86</v>
      </c>
    </row>
    <row r="56" spans="1:18">
      <c r="A56" t="s">
        <v>109</v>
      </c>
      <c r="B56" t="s">
        <v>110</v>
      </c>
      <c r="C56">
        <v>81</v>
      </c>
      <c r="D56" t="s">
        <v>10</v>
      </c>
      <c r="E56">
        <v>1</v>
      </c>
      <c r="F56">
        <v>69</v>
      </c>
      <c r="G56">
        <v>967</v>
      </c>
      <c r="H56" t="s">
        <v>11</v>
      </c>
      <c r="I56" t="str">
        <f>VLOOKUP($A56,Taxonomy!$A$2:$AA$6045,7,0)</f>
        <v>Bacteria</v>
      </c>
      <c r="J56" t="str">
        <f>VLOOKUP($A56,Taxonomy!$A$2:$AA$6045,8,0)</f>
        <v xml:space="preserve"> Proteobacteria</v>
      </c>
      <c r="K56" t="str">
        <f>VLOOKUP($A56,Taxonomy!$A$2:$AA$6045,9,0)</f>
        <v xml:space="preserve"> Gammaproteobacteria</v>
      </c>
      <c r="L56" t="str">
        <f>VLOOKUP($A56,Taxonomy!$A$2:$AA$6045,10,0)</f>
        <v xml:space="preserve"> Legionellales</v>
      </c>
      <c r="M56" t="str">
        <f>VLOOKUP($A56,Taxonomy!$A$2:$AA$6045,11,0)</f>
        <v>Legionellaceae</v>
      </c>
      <c r="N56" t="str">
        <f>VLOOKUP($A56,Taxonomy!$A$2:$AA$6045,12,0)</f>
        <v xml:space="preserve"> Legionella.</v>
      </c>
      <c r="O56">
        <f>VLOOKUP($A56,Taxonomy!$A$2:$AA$6045,13,0)</f>
        <v>0</v>
      </c>
      <c r="P56">
        <f>VLOOKUP($A56,Taxonomy!$A$2:$AA$6045,14,0)</f>
        <v>0</v>
      </c>
      <c r="Q56">
        <f>VLOOKUP($A56,Taxonomy!$A$2:$AA$6045,15,0)</f>
        <v>0</v>
      </c>
      <c r="R56">
        <f t="shared" si="0"/>
        <v>68</v>
      </c>
    </row>
    <row r="57" spans="1:18">
      <c r="A57" t="s">
        <v>111</v>
      </c>
      <c r="B57" t="s">
        <v>112</v>
      </c>
      <c r="C57">
        <v>94</v>
      </c>
      <c r="D57" t="s">
        <v>10</v>
      </c>
      <c r="E57">
        <v>1</v>
      </c>
      <c r="F57">
        <v>90</v>
      </c>
      <c r="G57">
        <v>967</v>
      </c>
      <c r="H57" t="s">
        <v>11</v>
      </c>
      <c r="I57" t="str">
        <f>VLOOKUP($A57,Taxonomy!$A$2:$AA$6045,7,0)</f>
        <v>Bacteria</v>
      </c>
      <c r="J57" t="str">
        <f>VLOOKUP($A57,Taxonomy!$A$2:$AA$6045,8,0)</f>
        <v xml:space="preserve"> Proteobacteria</v>
      </c>
      <c r="K57" t="str">
        <f>VLOOKUP($A57,Taxonomy!$A$2:$AA$6045,9,0)</f>
        <v xml:space="preserve"> Alphaproteobacteria</v>
      </c>
      <c r="L57" t="str">
        <f>VLOOKUP($A57,Taxonomy!$A$2:$AA$6045,10,0)</f>
        <v xml:space="preserve"> Sphingomonadales</v>
      </c>
      <c r="M57" t="str">
        <f>VLOOKUP($A57,Taxonomy!$A$2:$AA$6045,11,0)</f>
        <v>Erythrobacteraceae</v>
      </c>
      <c r="N57" t="str">
        <f>VLOOKUP($A57,Taxonomy!$A$2:$AA$6045,12,0)</f>
        <v xml:space="preserve"> Erythrobacter.</v>
      </c>
      <c r="O57">
        <f>VLOOKUP($A57,Taxonomy!$A$2:$AA$6045,13,0)</f>
        <v>0</v>
      </c>
      <c r="P57">
        <f>VLOOKUP($A57,Taxonomy!$A$2:$AA$6045,14,0)</f>
        <v>0</v>
      </c>
      <c r="Q57">
        <f>VLOOKUP($A57,Taxonomy!$A$2:$AA$6045,15,0)</f>
        <v>0</v>
      </c>
      <c r="R57">
        <f t="shared" si="0"/>
        <v>89</v>
      </c>
    </row>
    <row r="58" spans="1:18">
      <c r="A58" t="s">
        <v>113</v>
      </c>
      <c r="B58" t="s">
        <v>114</v>
      </c>
      <c r="C58">
        <v>91</v>
      </c>
      <c r="D58" t="s">
        <v>10</v>
      </c>
      <c r="E58">
        <v>1</v>
      </c>
      <c r="F58">
        <v>87</v>
      </c>
      <c r="G58">
        <v>967</v>
      </c>
      <c r="H58" t="s">
        <v>11</v>
      </c>
      <c r="I58" t="str">
        <f>VLOOKUP($A58,Taxonomy!$A$2:$AA$6045,7,0)</f>
        <v>Bacteria</v>
      </c>
      <c r="J58" t="str">
        <f>VLOOKUP($A58,Taxonomy!$A$2:$AA$6045,8,0)</f>
        <v xml:space="preserve"> Proteobacteria</v>
      </c>
      <c r="K58" t="str">
        <f>VLOOKUP($A58,Taxonomy!$A$2:$AA$6045,9,0)</f>
        <v xml:space="preserve"> Alphaproteobacteria</v>
      </c>
      <c r="L58" t="str">
        <f>VLOOKUP($A58,Taxonomy!$A$2:$AA$6045,10,0)</f>
        <v xml:space="preserve"> Sphingomonadales</v>
      </c>
      <c r="M58" t="str">
        <f>VLOOKUP($A58,Taxonomy!$A$2:$AA$6045,11,0)</f>
        <v>Erythrobacteraceae</v>
      </c>
      <c r="N58" t="str">
        <f>VLOOKUP($A58,Taxonomy!$A$2:$AA$6045,12,0)</f>
        <v xml:space="preserve"> Erythrobacter.</v>
      </c>
      <c r="O58">
        <f>VLOOKUP($A58,Taxonomy!$A$2:$AA$6045,13,0)</f>
        <v>0</v>
      </c>
      <c r="P58">
        <f>VLOOKUP($A58,Taxonomy!$A$2:$AA$6045,14,0)</f>
        <v>0</v>
      </c>
      <c r="Q58">
        <f>VLOOKUP($A58,Taxonomy!$A$2:$AA$6045,15,0)</f>
        <v>0</v>
      </c>
      <c r="R58">
        <f t="shared" si="0"/>
        <v>86</v>
      </c>
    </row>
    <row r="59" spans="1:18">
      <c r="A59" t="s">
        <v>115</v>
      </c>
      <c r="B59" t="s">
        <v>116</v>
      </c>
      <c r="C59">
        <v>87</v>
      </c>
      <c r="D59" t="s">
        <v>10</v>
      </c>
      <c r="E59">
        <v>1</v>
      </c>
      <c r="F59">
        <v>87</v>
      </c>
      <c r="G59">
        <v>967</v>
      </c>
      <c r="H59" s="10" t="s">
        <v>11</v>
      </c>
      <c r="I59" t="str">
        <f>VLOOKUP($A59,Taxonomy!$A$2:$AA$6045,7,0)</f>
        <v>Bacteria</v>
      </c>
      <c r="J59" t="str">
        <f>VLOOKUP($A59,Taxonomy!$A$2:$AA$6045,8,0)</f>
        <v xml:space="preserve"> Fusobacteria</v>
      </c>
      <c r="K59" t="str">
        <f>VLOOKUP($A59,Taxonomy!$A$2:$AA$6045,9,0)</f>
        <v xml:space="preserve"> Fusobacteriales</v>
      </c>
      <c r="L59" t="str">
        <f>VLOOKUP($A59,Taxonomy!$A$2:$AA$6045,10,0)</f>
        <v xml:space="preserve"> Fusobacteriaceae</v>
      </c>
      <c r="M59" t="str">
        <f>VLOOKUP($A59,Taxonomy!$A$2:$AA$6045,11,0)</f>
        <v>Fusobacterium.</v>
      </c>
      <c r="N59">
        <f>VLOOKUP($A59,Taxonomy!$A$2:$AA$6045,12,0)</f>
        <v>0</v>
      </c>
      <c r="O59">
        <f>VLOOKUP($A59,Taxonomy!$A$2:$AA$6045,13,0)</f>
        <v>0</v>
      </c>
      <c r="P59">
        <f>VLOOKUP($A59,Taxonomy!$A$2:$AA$6045,14,0)</f>
        <v>0</v>
      </c>
      <c r="Q59">
        <f>VLOOKUP($A59,Taxonomy!$A$2:$AA$6045,15,0)</f>
        <v>0</v>
      </c>
      <c r="R59">
        <f t="shared" si="0"/>
        <v>86</v>
      </c>
    </row>
    <row r="60" spans="1:18">
      <c r="A60" t="s">
        <v>117</v>
      </c>
      <c r="B60" t="s">
        <v>118</v>
      </c>
      <c r="C60">
        <v>88</v>
      </c>
      <c r="D60" t="s">
        <v>10</v>
      </c>
      <c r="E60">
        <v>1</v>
      </c>
      <c r="F60">
        <v>86</v>
      </c>
      <c r="G60">
        <v>967</v>
      </c>
      <c r="H60" t="s">
        <v>11</v>
      </c>
      <c r="I60" t="str">
        <f>VLOOKUP($A60,Taxonomy!$A$2:$AA$6045,7,0)</f>
        <v>Bacteria</v>
      </c>
      <c r="J60" t="str">
        <f>VLOOKUP($A60,Taxonomy!$A$2:$AA$6045,8,0)</f>
        <v xml:space="preserve"> Proteobacteria</v>
      </c>
      <c r="K60" t="str">
        <f>VLOOKUP($A60,Taxonomy!$A$2:$AA$6045,9,0)</f>
        <v xml:space="preserve"> Alphaproteobacteria</v>
      </c>
      <c r="L60" t="str">
        <f>VLOOKUP($A60,Taxonomy!$A$2:$AA$6045,10,0)</f>
        <v xml:space="preserve"> Sphingomonadales</v>
      </c>
      <c r="M60" t="str">
        <f>VLOOKUP($A60,Taxonomy!$A$2:$AA$6045,11,0)</f>
        <v>Sphingomonadaceae</v>
      </c>
      <c r="N60" t="str">
        <f>VLOOKUP($A60,Taxonomy!$A$2:$AA$6045,12,0)</f>
        <v xml:space="preserve"> Sphingomonas.</v>
      </c>
      <c r="O60">
        <f>VLOOKUP($A60,Taxonomy!$A$2:$AA$6045,13,0)</f>
        <v>0</v>
      </c>
      <c r="P60">
        <f>VLOOKUP($A60,Taxonomy!$A$2:$AA$6045,14,0)</f>
        <v>0</v>
      </c>
      <c r="Q60">
        <f>VLOOKUP($A60,Taxonomy!$A$2:$AA$6045,15,0)</f>
        <v>0</v>
      </c>
      <c r="R60">
        <f t="shared" si="0"/>
        <v>85</v>
      </c>
    </row>
    <row r="61" spans="1:18">
      <c r="A61" t="s">
        <v>119</v>
      </c>
      <c r="B61" t="s">
        <v>120</v>
      </c>
      <c r="C61">
        <v>93</v>
      </c>
      <c r="D61" t="s">
        <v>10</v>
      </c>
      <c r="E61">
        <v>1</v>
      </c>
      <c r="F61">
        <v>93</v>
      </c>
      <c r="G61">
        <v>967</v>
      </c>
      <c r="H61" t="s">
        <v>11</v>
      </c>
      <c r="I61" t="str">
        <f>VLOOKUP($A61,Taxonomy!$A$2:$AA$6045,7,0)</f>
        <v>Bacteria</v>
      </c>
      <c r="J61" t="str">
        <f>VLOOKUP($A61,Taxonomy!$A$2:$AA$6045,8,0)</f>
        <v xml:space="preserve"> Proteobacteria</v>
      </c>
      <c r="K61" t="str">
        <f>VLOOKUP($A61,Taxonomy!$A$2:$AA$6045,9,0)</f>
        <v xml:space="preserve"> Alphaproteobacteria</v>
      </c>
      <c r="L61" t="str">
        <f>VLOOKUP($A61,Taxonomy!$A$2:$AA$6045,10,0)</f>
        <v xml:space="preserve"> Sphingomonadales</v>
      </c>
      <c r="M61" t="str">
        <f>VLOOKUP($A61,Taxonomy!$A$2:$AA$6045,11,0)</f>
        <v>Sphingomonadaceae</v>
      </c>
      <c r="N61" t="str">
        <f>VLOOKUP($A61,Taxonomy!$A$2:$AA$6045,12,0)</f>
        <v xml:space="preserve"> Sphingomonas.</v>
      </c>
      <c r="O61">
        <f>VLOOKUP($A61,Taxonomy!$A$2:$AA$6045,13,0)</f>
        <v>0</v>
      </c>
      <c r="P61">
        <f>VLOOKUP($A61,Taxonomy!$A$2:$AA$6045,14,0)</f>
        <v>0</v>
      </c>
      <c r="Q61">
        <f>VLOOKUP($A61,Taxonomy!$A$2:$AA$6045,15,0)</f>
        <v>0</v>
      </c>
      <c r="R61">
        <f t="shared" si="0"/>
        <v>92</v>
      </c>
    </row>
    <row r="62" spans="1:18">
      <c r="A62" t="s">
        <v>121</v>
      </c>
      <c r="B62" t="s">
        <v>122</v>
      </c>
      <c r="C62">
        <v>111</v>
      </c>
      <c r="D62" t="s">
        <v>10</v>
      </c>
      <c r="E62">
        <v>1</v>
      </c>
      <c r="F62">
        <v>93</v>
      </c>
      <c r="G62">
        <v>967</v>
      </c>
      <c r="H62" t="s">
        <v>11</v>
      </c>
      <c r="I62" t="str">
        <f>VLOOKUP($A62,Taxonomy!$A$2:$AA$6045,7,0)</f>
        <v>Bacteria</v>
      </c>
      <c r="J62" t="str">
        <f>VLOOKUP($A62,Taxonomy!$A$2:$AA$6045,8,0)</f>
        <v xml:space="preserve"> Proteobacteria</v>
      </c>
      <c r="K62" t="str">
        <f>VLOOKUP($A62,Taxonomy!$A$2:$AA$6045,9,0)</f>
        <v xml:space="preserve"> Alphaproteobacteria</v>
      </c>
      <c r="L62" t="str">
        <f>VLOOKUP($A62,Taxonomy!$A$2:$AA$6045,10,0)</f>
        <v xml:space="preserve"> Sphingomonadales</v>
      </c>
      <c r="M62" t="str">
        <f>VLOOKUP($A62,Taxonomy!$A$2:$AA$6045,11,0)</f>
        <v>Sphingomonadaceae</v>
      </c>
      <c r="N62" t="str">
        <f>VLOOKUP($A62,Taxonomy!$A$2:$AA$6045,12,0)</f>
        <v xml:space="preserve"> Sphingomonas.</v>
      </c>
      <c r="O62">
        <f>VLOOKUP($A62,Taxonomy!$A$2:$AA$6045,13,0)</f>
        <v>0</v>
      </c>
      <c r="P62">
        <f>VLOOKUP($A62,Taxonomy!$A$2:$AA$6045,14,0)</f>
        <v>0</v>
      </c>
      <c r="Q62">
        <f>VLOOKUP($A62,Taxonomy!$A$2:$AA$6045,15,0)</f>
        <v>0</v>
      </c>
      <c r="R62">
        <f t="shared" si="0"/>
        <v>92</v>
      </c>
    </row>
    <row r="63" spans="1:18">
      <c r="A63" t="s">
        <v>123</v>
      </c>
      <c r="B63" t="s">
        <v>124</v>
      </c>
      <c r="C63">
        <v>128</v>
      </c>
      <c r="D63" t="s">
        <v>10</v>
      </c>
      <c r="E63">
        <v>13</v>
      </c>
      <c r="F63">
        <v>114</v>
      </c>
      <c r="G63">
        <v>967</v>
      </c>
      <c r="H63" t="s">
        <v>11</v>
      </c>
      <c r="I63" t="str">
        <f>VLOOKUP($A63,Taxonomy!$A$2:$AA$6045,7,0)</f>
        <v>Bacteria</v>
      </c>
      <c r="J63" t="str">
        <f>VLOOKUP($A63,Taxonomy!$A$2:$AA$6045,8,0)</f>
        <v xml:space="preserve"> Proteobacteria</v>
      </c>
      <c r="K63" t="str">
        <f>VLOOKUP($A63,Taxonomy!$A$2:$AA$6045,9,0)</f>
        <v xml:space="preserve"> Alphaproteobacteria</v>
      </c>
      <c r="L63" t="str">
        <f>VLOOKUP($A63,Taxonomy!$A$2:$AA$6045,10,0)</f>
        <v xml:space="preserve"> Rhizobiales</v>
      </c>
      <c r="M63" t="str">
        <f>VLOOKUP($A63,Taxonomy!$A$2:$AA$6045,11,0)</f>
        <v>Brucellaceae</v>
      </c>
      <c r="N63" t="str">
        <f>VLOOKUP($A63,Taxonomy!$A$2:$AA$6045,12,0)</f>
        <v xml:space="preserve"> Brucella.</v>
      </c>
      <c r="O63">
        <f>VLOOKUP($A63,Taxonomy!$A$2:$AA$6045,13,0)</f>
        <v>0</v>
      </c>
      <c r="P63">
        <f>VLOOKUP($A63,Taxonomy!$A$2:$AA$6045,14,0)</f>
        <v>0</v>
      </c>
      <c r="Q63">
        <f>VLOOKUP($A63,Taxonomy!$A$2:$AA$6045,15,0)</f>
        <v>0</v>
      </c>
      <c r="R63">
        <f t="shared" si="0"/>
        <v>101</v>
      </c>
    </row>
    <row r="64" spans="1:18">
      <c r="A64" t="s">
        <v>125</v>
      </c>
      <c r="B64" t="s">
        <v>126</v>
      </c>
      <c r="C64">
        <v>99</v>
      </c>
      <c r="D64" t="s">
        <v>10</v>
      </c>
      <c r="E64">
        <v>1</v>
      </c>
      <c r="F64">
        <v>92</v>
      </c>
      <c r="G64">
        <v>967</v>
      </c>
      <c r="H64" t="s">
        <v>11</v>
      </c>
      <c r="I64" t="str">
        <f>VLOOKUP($A64,Taxonomy!$A$2:$AA$6045,7,0)</f>
        <v>Bacteria</v>
      </c>
      <c r="J64" t="str">
        <f>VLOOKUP($A64,Taxonomy!$A$2:$AA$6045,8,0)</f>
        <v xml:space="preserve"> Proteobacteria</v>
      </c>
      <c r="K64" t="str">
        <f>VLOOKUP($A64,Taxonomy!$A$2:$AA$6045,9,0)</f>
        <v xml:space="preserve"> Alphaproteobacteria</v>
      </c>
      <c r="L64" t="str">
        <f>VLOOKUP($A64,Taxonomy!$A$2:$AA$6045,10,0)</f>
        <v xml:space="preserve"> Rhizobiales</v>
      </c>
      <c r="M64" t="str">
        <f>VLOOKUP($A64,Taxonomy!$A$2:$AA$6045,11,0)</f>
        <v>Rhizobiaceae</v>
      </c>
      <c r="N64" t="str">
        <f>VLOOKUP($A64,Taxonomy!$A$2:$AA$6045,12,0)</f>
        <v xml:space="preserve"> Rhizobium/Agrobacterium group</v>
      </c>
      <c r="O64" t="str">
        <f>VLOOKUP($A64,Taxonomy!$A$2:$AA$6045,13,0)</f>
        <v xml:space="preserve"> Agrobacterium</v>
      </c>
      <c r="P64" t="str">
        <f>VLOOKUP($A64,Taxonomy!$A$2:$AA$6045,14,0)</f>
        <v>Agrobacterium tumefaciens complex.</v>
      </c>
      <c r="Q64">
        <f>VLOOKUP($A64,Taxonomy!$A$2:$AA$6045,15,0)</f>
        <v>0</v>
      </c>
      <c r="R64">
        <f t="shared" si="0"/>
        <v>91</v>
      </c>
    </row>
    <row r="65" spans="1:18">
      <c r="A65" t="s">
        <v>127</v>
      </c>
      <c r="B65" t="s">
        <v>128</v>
      </c>
      <c r="C65">
        <v>108</v>
      </c>
      <c r="D65" t="s">
        <v>10</v>
      </c>
      <c r="E65">
        <v>1</v>
      </c>
      <c r="F65">
        <v>91</v>
      </c>
      <c r="G65">
        <v>967</v>
      </c>
      <c r="H65" t="s">
        <v>11</v>
      </c>
      <c r="I65" t="str">
        <f>VLOOKUP($A65,Taxonomy!$A$2:$AA$6045,7,0)</f>
        <v>Bacteria</v>
      </c>
      <c r="J65" t="str">
        <f>VLOOKUP($A65,Taxonomy!$A$2:$AA$6045,8,0)</f>
        <v xml:space="preserve"> Proteobacteria</v>
      </c>
      <c r="K65" t="str">
        <f>VLOOKUP($A65,Taxonomy!$A$2:$AA$6045,9,0)</f>
        <v xml:space="preserve"> Alphaproteobacteria</v>
      </c>
      <c r="L65" t="str">
        <f>VLOOKUP($A65,Taxonomy!$A$2:$AA$6045,10,0)</f>
        <v xml:space="preserve"> Rhizobiales</v>
      </c>
      <c r="M65" t="str">
        <f>VLOOKUP($A65,Taxonomy!$A$2:$AA$6045,11,0)</f>
        <v>Rhizobiaceae</v>
      </c>
      <c r="N65" t="str">
        <f>VLOOKUP($A65,Taxonomy!$A$2:$AA$6045,12,0)</f>
        <v xml:space="preserve"> Rhizobium/Agrobacterium group</v>
      </c>
      <c r="O65" t="str">
        <f>VLOOKUP($A65,Taxonomy!$A$2:$AA$6045,13,0)</f>
        <v xml:space="preserve"> Agrobacterium</v>
      </c>
      <c r="P65" t="str">
        <f>VLOOKUP($A65,Taxonomy!$A$2:$AA$6045,14,0)</f>
        <v>Agrobacterium tumefaciens complex.</v>
      </c>
      <c r="Q65">
        <f>VLOOKUP($A65,Taxonomy!$A$2:$AA$6045,15,0)</f>
        <v>0</v>
      </c>
      <c r="R65">
        <f t="shared" si="0"/>
        <v>90</v>
      </c>
    </row>
    <row r="66" spans="1:18">
      <c r="A66" t="s">
        <v>129</v>
      </c>
      <c r="B66" t="s">
        <v>130</v>
      </c>
      <c r="C66">
        <v>92</v>
      </c>
      <c r="D66" t="s">
        <v>10</v>
      </c>
      <c r="E66">
        <v>1</v>
      </c>
      <c r="F66">
        <v>88</v>
      </c>
      <c r="G66">
        <v>967</v>
      </c>
      <c r="H66" t="s">
        <v>11</v>
      </c>
      <c r="I66" t="str">
        <f>VLOOKUP($A66,Taxonomy!$A$2:$AA$6045,7,0)</f>
        <v>Bacteria</v>
      </c>
      <c r="J66" t="str">
        <f>VLOOKUP($A66,Taxonomy!$A$2:$AA$6045,8,0)</f>
        <v xml:space="preserve"> Proteobacteria</v>
      </c>
      <c r="K66" t="str">
        <f>VLOOKUP($A66,Taxonomy!$A$2:$AA$6045,9,0)</f>
        <v xml:space="preserve"> Alphaproteobacteria</v>
      </c>
      <c r="L66" t="str">
        <f>VLOOKUP($A66,Taxonomy!$A$2:$AA$6045,10,0)</f>
        <v xml:space="preserve"> Rhodobacterales</v>
      </c>
      <c r="M66" t="str">
        <f>VLOOKUP($A66,Taxonomy!$A$2:$AA$6045,11,0)</f>
        <v>Rhodobacteraceae</v>
      </c>
      <c r="N66" t="str">
        <f>VLOOKUP($A66,Taxonomy!$A$2:$AA$6045,12,0)</f>
        <v xml:space="preserve"> Roseovarius.</v>
      </c>
      <c r="O66">
        <f>VLOOKUP($A66,Taxonomy!$A$2:$AA$6045,13,0)</f>
        <v>0</v>
      </c>
      <c r="P66">
        <f>VLOOKUP($A66,Taxonomy!$A$2:$AA$6045,14,0)</f>
        <v>0</v>
      </c>
      <c r="Q66">
        <f>VLOOKUP($A66,Taxonomy!$A$2:$AA$6045,15,0)</f>
        <v>0</v>
      </c>
      <c r="R66">
        <f t="shared" si="0"/>
        <v>87</v>
      </c>
    </row>
    <row r="67" spans="1:18">
      <c r="A67" t="s">
        <v>131</v>
      </c>
      <c r="B67" t="s">
        <v>132</v>
      </c>
      <c r="C67">
        <v>95</v>
      </c>
      <c r="D67" t="s">
        <v>10</v>
      </c>
      <c r="E67">
        <v>1</v>
      </c>
      <c r="F67">
        <v>80</v>
      </c>
      <c r="G67">
        <v>967</v>
      </c>
      <c r="H67" s="10" t="s">
        <v>11</v>
      </c>
      <c r="I67" t="str">
        <f>VLOOKUP($A67,Taxonomy!$A$2:$AA$6045,7,0)</f>
        <v>Bacteria</v>
      </c>
      <c r="J67" t="str">
        <f>VLOOKUP($A67,Taxonomy!$A$2:$AA$6045,8,0)</f>
        <v xml:space="preserve"> Proteobacteria</v>
      </c>
      <c r="K67" t="str">
        <f>VLOOKUP($A67,Taxonomy!$A$2:$AA$6045,9,0)</f>
        <v xml:space="preserve"> Betaproteobacteria</v>
      </c>
      <c r="L67" t="str">
        <f>VLOOKUP($A67,Taxonomy!$A$2:$AA$6045,10,0)</f>
        <v xml:space="preserve"> Burkholderiales</v>
      </c>
      <c r="M67" t="str">
        <f>VLOOKUP($A67,Taxonomy!$A$2:$AA$6045,11,0)</f>
        <v>Burkholderiaceae</v>
      </c>
      <c r="N67" t="str">
        <f>VLOOKUP($A67,Taxonomy!$A$2:$AA$6045,12,0)</f>
        <v xml:space="preserve"> Limnobacter.</v>
      </c>
      <c r="O67">
        <f>VLOOKUP($A67,Taxonomy!$A$2:$AA$6045,13,0)</f>
        <v>0</v>
      </c>
      <c r="P67">
        <f>VLOOKUP($A67,Taxonomy!$A$2:$AA$6045,14,0)</f>
        <v>0</v>
      </c>
      <c r="Q67">
        <f>VLOOKUP($A67,Taxonomy!$A$2:$AA$6045,15,0)</f>
        <v>0</v>
      </c>
      <c r="R67">
        <f t="shared" ref="R67:R130" si="1">F67-E67</f>
        <v>79</v>
      </c>
    </row>
    <row r="68" spans="1:18">
      <c r="A68" t="s">
        <v>133</v>
      </c>
      <c r="B68" t="s">
        <v>134</v>
      </c>
      <c r="C68">
        <v>103</v>
      </c>
      <c r="D68" t="s">
        <v>10</v>
      </c>
      <c r="E68">
        <v>1</v>
      </c>
      <c r="F68">
        <v>87</v>
      </c>
      <c r="G68">
        <v>967</v>
      </c>
      <c r="H68" t="s">
        <v>11</v>
      </c>
      <c r="I68" t="str">
        <f>VLOOKUP($A68,Taxonomy!$A$2:$AA$6045,7,0)</f>
        <v>other sequences</v>
      </c>
      <c r="J68" t="str">
        <f>VLOOKUP($A68,Taxonomy!$A$2:$AA$6045,8,0)</f>
        <v xml:space="preserve"> plasmids.</v>
      </c>
      <c r="K68">
        <f>VLOOKUP($A68,Taxonomy!$A$2:$AA$6045,9,0)</f>
        <v>0</v>
      </c>
      <c r="L68">
        <f>VLOOKUP($A68,Taxonomy!$A$2:$AA$6045,10,0)</f>
        <v>0</v>
      </c>
      <c r="M68">
        <f>VLOOKUP($A68,Taxonomy!$A$2:$AA$6045,11,0)</f>
        <v>0</v>
      </c>
      <c r="N68">
        <f>VLOOKUP($A68,Taxonomy!$A$2:$AA$6045,12,0)</f>
        <v>0</v>
      </c>
      <c r="O68">
        <f>VLOOKUP($A68,Taxonomy!$A$2:$AA$6045,13,0)</f>
        <v>0</v>
      </c>
      <c r="P68">
        <f>VLOOKUP($A68,Taxonomy!$A$2:$AA$6045,14,0)</f>
        <v>0</v>
      </c>
      <c r="Q68">
        <f>VLOOKUP($A68,Taxonomy!$A$2:$AA$6045,15,0)</f>
        <v>0</v>
      </c>
      <c r="R68">
        <f t="shared" si="1"/>
        <v>86</v>
      </c>
    </row>
    <row r="69" spans="1:18">
      <c r="A69" t="s">
        <v>135</v>
      </c>
      <c r="B69" t="s">
        <v>136</v>
      </c>
      <c r="C69">
        <v>98</v>
      </c>
      <c r="D69" t="s">
        <v>10</v>
      </c>
      <c r="E69">
        <v>1</v>
      </c>
      <c r="F69">
        <v>91</v>
      </c>
      <c r="G69">
        <v>967</v>
      </c>
      <c r="H69" t="s">
        <v>11</v>
      </c>
      <c r="I69" t="str">
        <f>VLOOKUP($A69,Taxonomy!$A$2:$AA$6045,7,0)</f>
        <v>Bacteria</v>
      </c>
      <c r="J69" t="str">
        <f>VLOOKUP($A69,Taxonomy!$A$2:$AA$6045,8,0)</f>
        <v xml:space="preserve"> Proteobacteria</v>
      </c>
      <c r="K69" t="str">
        <f>VLOOKUP($A69,Taxonomy!$A$2:$AA$6045,9,0)</f>
        <v xml:space="preserve"> Alphaproteobacteria</v>
      </c>
      <c r="L69" t="str">
        <f>VLOOKUP($A69,Taxonomy!$A$2:$AA$6045,10,0)</f>
        <v xml:space="preserve"> Rhizobiales</v>
      </c>
      <c r="M69" t="str">
        <f>VLOOKUP($A69,Taxonomy!$A$2:$AA$6045,11,0)</f>
        <v>Rhizobiaceae</v>
      </c>
      <c r="N69" t="str">
        <f>VLOOKUP($A69,Taxonomy!$A$2:$AA$6045,12,0)</f>
        <v xml:space="preserve"> Sinorhizobium/Ensifer group</v>
      </c>
      <c r="O69" t="str">
        <f>VLOOKUP($A69,Taxonomy!$A$2:$AA$6045,13,0)</f>
        <v xml:space="preserve"> Sinorhizobium.</v>
      </c>
      <c r="P69">
        <f>VLOOKUP($A69,Taxonomy!$A$2:$AA$6045,14,0)</f>
        <v>0</v>
      </c>
      <c r="Q69">
        <f>VLOOKUP($A69,Taxonomy!$A$2:$AA$6045,15,0)</f>
        <v>0</v>
      </c>
      <c r="R69">
        <f t="shared" si="1"/>
        <v>90</v>
      </c>
    </row>
    <row r="70" spans="1:18">
      <c r="A70" t="s">
        <v>137</v>
      </c>
      <c r="B70" t="s">
        <v>138</v>
      </c>
      <c r="C70">
        <v>108</v>
      </c>
      <c r="D70" t="s">
        <v>10</v>
      </c>
      <c r="E70">
        <v>1</v>
      </c>
      <c r="F70">
        <v>91</v>
      </c>
      <c r="G70">
        <v>967</v>
      </c>
      <c r="H70" t="s">
        <v>11</v>
      </c>
      <c r="I70" t="str">
        <f>VLOOKUP($A70,Taxonomy!$A$2:$AA$6045,7,0)</f>
        <v>Bacteria</v>
      </c>
      <c r="J70" t="str">
        <f>VLOOKUP($A70,Taxonomy!$A$2:$AA$6045,8,0)</f>
        <v xml:space="preserve"> Proteobacteria</v>
      </c>
      <c r="K70" t="str">
        <f>VLOOKUP($A70,Taxonomy!$A$2:$AA$6045,9,0)</f>
        <v xml:space="preserve"> Alphaproteobacteria</v>
      </c>
      <c r="L70" t="str">
        <f>VLOOKUP($A70,Taxonomy!$A$2:$AA$6045,10,0)</f>
        <v xml:space="preserve"> Rhizobiales</v>
      </c>
      <c r="M70" t="str">
        <f>VLOOKUP($A70,Taxonomy!$A$2:$AA$6045,11,0)</f>
        <v>Rhizobiaceae</v>
      </c>
      <c r="N70" t="str">
        <f>VLOOKUP($A70,Taxonomy!$A$2:$AA$6045,12,0)</f>
        <v xml:space="preserve"> Sinorhizobium/Ensifer group</v>
      </c>
      <c r="O70" t="str">
        <f>VLOOKUP($A70,Taxonomy!$A$2:$AA$6045,13,0)</f>
        <v xml:space="preserve"> Sinorhizobium.</v>
      </c>
      <c r="P70">
        <f>VLOOKUP($A70,Taxonomy!$A$2:$AA$6045,14,0)</f>
        <v>0</v>
      </c>
      <c r="Q70">
        <f>VLOOKUP($A70,Taxonomy!$A$2:$AA$6045,15,0)</f>
        <v>0</v>
      </c>
      <c r="R70">
        <f t="shared" si="1"/>
        <v>90</v>
      </c>
    </row>
    <row r="71" spans="1:18">
      <c r="A71" t="s">
        <v>139</v>
      </c>
      <c r="B71" t="s">
        <v>140</v>
      </c>
      <c r="C71">
        <v>99</v>
      </c>
      <c r="D71" t="s">
        <v>10</v>
      </c>
      <c r="E71">
        <v>1</v>
      </c>
      <c r="F71">
        <v>95</v>
      </c>
      <c r="G71">
        <v>967</v>
      </c>
      <c r="H71" t="s">
        <v>11</v>
      </c>
      <c r="I71" t="str">
        <f>VLOOKUP($A71,Taxonomy!$A$2:$AA$6045,7,0)</f>
        <v>Bacteria</v>
      </c>
      <c r="J71" t="str">
        <f>VLOOKUP($A71,Taxonomy!$A$2:$AA$6045,8,0)</f>
        <v xml:space="preserve"> Proteobacteria</v>
      </c>
      <c r="K71" t="str">
        <f>VLOOKUP($A71,Taxonomy!$A$2:$AA$6045,9,0)</f>
        <v xml:space="preserve"> Alphaproteobacteria</v>
      </c>
      <c r="L71" t="str">
        <f>VLOOKUP($A71,Taxonomy!$A$2:$AA$6045,10,0)</f>
        <v xml:space="preserve"> Rhizobiales</v>
      </c>
      <c r="M71" t="str">
        <f>VLOOKUP($A71,Taxonomy!$A$2:$AA$6045,11,0)</f>
        <v>Rhizobiaceae</v>
      </c>
      <c r="N71" t="str">
        <f>VLOOKUP($A71,Taxonomy!$A$2:$AA$6045,12,0)</f>
        <v xml:space="preserve"> Sinorhizobium/Ensifer group</v>
      </c>
      <c r="O71" t="str">
        <f>VLOOKUP($A71,Taxonomy!$A$2:$AA$6045,13,0)</f>
        <v xml:space="preserve"> Sinorhizobium.</v>
      </c>
      <c r="P71">
        <f>VLOOKUP($A71,Taxonomy!$A$2:$AA$6045,14,0)</f>
        <v>0</v>
      </c>
      <c r="Q71">
        <f>VLOOKUP($A71,Taxonomy!$A$2:$AA$6045,15,0)</f>
        <v>0</v>
      </c>
      <c r="R71">
        <f t="shared" si="1"/>
        <v>94</v>
      </c>
    </row>
    <row r="72" spans="1:18">
      <c r="A72" t="s">
        <v>141</v>
      </c>
      <c r="B72" t="s">
        <v>142</v>
      </c>
      <c r="C72">
        <v>90</v>
      </c>
      <c r="D72" t="s">
        <v>10</v>
      </c>
      <c r="E72">
        <v>1</v>
      </c>
      <c r="F72">
        <v>88</v>
      </c>
      <c r="G72">
        <v>967</v>
      </c>
      <c r="H72" t="s">
        <v>11</v>
      </c>
      <c r="I72" t="str">
        <f>VLOOKUP($A72,Taxonomy!$A$2:$AA$6045,7,0)</f>
        <v>Bacteria</v>
      </c>
      <c r="J72" t="str">
        <f>VLOOKUP($A72,Taxonomy!$A$2:$AA$6045,8,0)</f>
        <v xml:space="preserve"> Proteobacteria</v>
      </c>
      <c r="K72" t="str">
        <f>VLOOKUP($A72,Taxonomy!$A$2:$AA$6045,9,0)</f>
        <v xml:space="preserve"> Gammaproteobacteria</v>
      </c>
      <c r="L72" t="str">
        <f>VLOOKUP($A72,Taxonomy!$A$2:$AA$6045,10,0)</f>
        <v xml:space="preserve"> Pseudomonadales</v>
      </c>
      <c r="M72" t="str">
        <f>VLOOKUP($A72,Taxonomy!$A$2:$AA$6045,11,0)</f>
        <v>Pseudomonadaceae</v>
      </c>
      <c r="N72" t="str">
        <f>VLOOKUP($A72,Taxonomy!$A$2:$AA$6045,12,0)</f>
        <v xml:space="preserve"> Pseudomonas.</v>
      </c>
      <c r="O72">
        <f>VLOOKUP($A72,Taxonomy!$A$2:$AA$6045,13,0)</f>
        <v>0</v>
      </c>
      <c r="P72">
        <f>VLOOKUP($A72,Taxonomy!$A$2:$AA$6045,14,0)</f>
        <v>0</v>
      </c>
      <c r="Q72">
        <f>VLOOKUP($A72,Taxonomy!$A$2:$AA$6045,15,0)</f>
        <v>0</v>
      </c>
      <c r="R72">
        <f t="shared" si="1"/>
        <v>87</v>
      </c>
    </row>
    <row r="73" spans="1:18">
      <c r="A73" t="s">
        <v>143</v>
      </c>
      <c r="B73" t="s">
        <v>144</v>
      </c>
      <c r="C73">
        <v>113</v>
      </c>
      <c r="D73" t="s">
        <v>10</v>
      </c>
      <c r="E73">
        <v>1</v>
      </c>
      <c r="F73">
        <v>94</v>
      </c>
      <c r="G73">
        <v>967</v>
      </c>
      <c r="H73" t="s">
        <v>11</v>
      </c>
      <c r="I73" t="str">
        <f>VLOOKUP($A73,Taxonomy!$A$2:$AA$6045,7,0)</f>
        <v>Bacteria</v>
      </c>
      <c r="J73" t="str">
        <f>VLOOKUP($A73,Taxonomy!$A$2:$AA$6045,8,0)</f>
        <v xml:space="preserve"> Proteobacteria</v>
      </c>
      <c r="K73" t="str">
        <f>VLOOKUP($A73,Taxonomy!$A$2:$AA$6045,9,0)</f>
        <v xml:space="preserve"> Alphaproteobacteria</v>
      </c>
      <c r="L73" t="str">
        <f>VLOOKUP($A73,Taxonomy!$A$2:$AA$6045,10,0)</f>
        <v xml:space="preserve"> Rhizobiales</v>
      </c>
      <c r="M73" t="str">
        <f>VLOOKUP($A73,Taxonomy!$A$2:$AA$6045,11,0)</f>
        <v>Brucellaceae</v>
      </c>
      <c r="N73" t="str">
        <f>VLOOKUP($A73,Taxonomy!$A$2:$AA$6045,12,0)</f>
        <v xml:space="preserve"> Ochrobactrum.</v>
      </c>
      <c r="O73">
        <f>VLOOKUP($A73,Taxonomy!$A$2:$AA$6045,13,0)</f>
        <v>0</v>
      </c>
      <c r="P73">
        <f>VLOOKUP($A73,Taxonomy!$A$2:$AA$6045,14,0)</f>
        <v>0</v>
      </c>
      <c r="Q73">
        <f>VLOOKUP($A73,Taxonomy!$A$2:$AA$6045,15,0)</f>
        <v>0</v>
      </c>
      <c r="R73">
        <f t="shared" si="1"/>
        <v>93</v>
      </c>
    </row>
    <row r="74" spans="1:18">
      <c r="A74" t="s">
        <v>145</v>
      </c>
      <c r="B74" t="s">
        <v>146</v>
      </c>
      <c r="C74">
        <v>93</v>
      </c>
      <c r="D74" t="s">
        <v>10</v>
      </c>
      <c r="E74">
        <v>1</v>
      </c>
      <c r="F74">
        <v>91</v>
      </c>
      <c r="G74">
        <v>967</v>
      </c>
      <c r="H74" t="s">
        <v>11</v>
      </c>
      <c r="I74" t="str">
        <f>VLOOKUP($A74,Taxonomy!$A$2:$AA$6045,7,0)</f>
        <v>Bacteria</v>
      </c>
      <c r="J74" t="str">
        <f>VLOOKUP($A74,Taxonomy!$A$2:$AA$6045,8,0)</f>
        <v xml:space="preserve"> Proteobacteria</v>
      </c>
      <c r="K74" t="str">
        <f>VLOOKUP($A74,Taxonomy!$A$2:$AA$6045,9,0)</f>
        <v xml:space="preserve"> Alphaproteobacteria</v>
      </c>
      <c r="L74" t="str">
        <f>VLOOKUP($A74,Taxonomy!$A$2:$AA$6045,10,0)</f>
        <v xml:space="preserve"> Rhizobiales</v>
      </c>
      <c r="M74" t="str">
        <f>VLOOKUP($A74,Taxonomy!$A$2:$AA$6045,11,0)</f>
        <v>Brucellaceae</v>
      </c>
      <c r="N74" t="str">
        <f>VLOOKUP($A74,Taxonomy!$A$2:$AA$6045,12,0)</f>
        <v xml:space="preserve"> Ochrobactrum.</v>
      </c>
      <c r="O74">
        <f>VLOOKUP($A74,Taxonomy!$A$2:$AA$6045,13,0)</f>
        <v>0</v>
      </c>
      <c r="P74">
        <f>VLOOKUP($A74,Taxonomy!$A$2:$AA$6045,14,0)</f>
        <v>0</v>
      </c>
      <c r="Q74">
        <f>VLOOKUP($A74,Taxonomy!$A$2:$AA$6045,15,0)</f>
        <v>0</v>
      </c>
      <c r="R74">
        <f t="shared" si="1"/>
        <v>90</v>
      </c>
    </row>
    <row r="75" spans="1:18">
      <c r="A75" t="s">
        <v>147</v>
      </c>
      <c r="B75" t="s">
        <v>148</v>
      </c>
      <c r="C75">
        <v>99</v>
      </c>
      <c r="D75" t="s">
        <v>10</v>
      </c>
      <c r="E75">
        <v>1</v>
      </c>
      <c r="F75">
        <v>95</v>
      </c>
      <c r="G75">
        <v>967</v>
      </c>
      <c r="H75" t="s">
        <v>11</v>
      </c>
      <c r="I75" t="str">
        <f>VLOOKUP($A75,Taxonomy!$A$2:$AA$6045,7,0)</f>
        <v>Bacteria</v>
      </c>
      <c r="J75" t="str">
        <f>VLOOKUP($A75,Taxonomy!$A$2:$AA$6045,8,0)</f>
        <v xml:space="preserve"> Proteobacteria</v>
      </c>
      <c r="K75" t="str">
        <f>VLOOKUP($A75,Taxonomy!$A$2:$AA$6045,9,0)</f>
        <v xml:space="preserve"> Alphaproteobacteria</v>
      </c>
      <c r="L75" t="str">
        <f>VLOOKUP($A75,Taxonomy!$A$2:$AA$6045,10,0)</f>
        <v xml:space="preserve"> Rhizobiales</v>
      </c>
      <c r="M75" t="str">
        <f>VLOOKUP($A75,Taxonomy!$A$2:$AA$6045,11,0)</f>
        <v>Brucellaceae</v>
      </c>
      <c r="N75" t="str">
        <f>VLOOKUP($A75,Taxonomy!$A$2:$AA$6045,12,0)</f>
        <v xml:space="preserve"> Ochrobactrum.</v>
      </c>
      <c r="O75">
        <f>VLOOKUP($A75,Taxonomy!$A$2:$AA$6045,13,0)</f>
        <v>0</v>
      </c>
      <c r="P75">
        <f>VLOOKUP($A75,Taxonomy!$A$2:$AA$6045,14,0)</f>
        <v>0</v>
      </c>
      <c r="Q75">
        <f>VLOOKUP($A75,Taxonomy!$A$2:$AA$6045,15,0)</f>
        <v>0</v>
      </c>
      <c r="R75">
        <f t="shared" si="1"/>
        <v>94</v>
      </c>
    </row>
    <row r="76" spans="1:18">
      <c r="A76" t="s">
        <v>149</v>
      </c>
      <c r="B76" t="s">
        <v>150</v>
      </c>
      <c r="C76">
        <v>104</v>
      </c>
      <c r="D76" t="s">
        <v>10</v>
      </c>
      <c r="E76">
        <v>1</v>
      </c>
      <c r="F76">
        <v>87</v>
      </c>
      <c r="G76">
        <v>967</v>
      </c>
      <c r="H76" t="s">
        <v>11</v>
      </c>
      <c r="I76" t="str">
        <f>VLOOKUP($A76,Taxonomy!$A$2:$AA$6045,7,0)</f>
        <v>Bacteria</v>
      </c>
      <c r="J76" t="str">
        <f>VLOOKUP($A76,Taxonomy!$A$2:$AA$6045,8,0)</f>
        <v xml:space="preserve"> Proteobacteria</v>
      </c>
      <c r="K76" t="str">
        <f>VLOOKUP($A76,Taxonomy!$A$2:$AA$6045,9,0)</f>
        <v xml:space="preserve"> Gammaproteobacteria</v>
      </c>
      <c r="L76" t="str">
        <f>VLOOKUP($A76,Taxonomy!$A$2:$AA$6045,10,0)</f>
        <v xml:space="preserve"> Enterobacteriales</v>
      </c>
      <c r="M76" t="str">
        <f>VLOOKUP($A76,Taxonomy!$A$2:$AA$6045,11,0)</f>
        <v>Enterobacteriaceae</v>
      </c>
      <c r="N76" t="str">
        <f>VLOOKUP($A76,Taxonomy!$A$2:$AA$6045,12,0)</f>
        <v xml:space="preserve"> Yersinia.</v>
      </c>
      <c r="O76">
        <f>VLOOKUP($A76,Taxonomy!$A$2:$AA$6045,13,0)</f>
        <v>0</v>
      </c>
      <c r="P76">
        <f>VLOOKUP($A76,Taxonomy!$A$2:$AA$6045,14,0)</f>
        <v>0</v>
      </c>
      <c r="Q76">
        <f>VLOOKUP($A76,Taxonomy!$A$2:$AA$6045,15,0)</f>
        <v>0</v>
      </c>
      <c r="R76">
        <f t="shared" si="1"/>
        <v>86</v>
      </c>
    </row>
    <row r="77" spans="1:18">
      <c r="A77" t="s">
        <v>151</v>
      </c>
      <c r="B77" t="s">
        <v>152</v>
      </c>
      <c r="C77">
        <v>93</v>
      </c>
      <c r="D77" t="s">
        <v>10</v>
      </c>
      <c r="E77">
        <v>1</v>
      </c>
      <c r="F77">
        <v>91</v>
      </c>
      <c r="G77">
        <v>967</v>
      </c>
      <c r="H77" t="s">
        <v>11</v>
      </c>
      <c r="I77" t="str">
        <f>VLOOKUP($A77,Taxonomy!$A$2:$AA$6045,7,0)</f>
        <v>Bacteria</v>
      </c>
      <c r="J77" t="str">
        <f>VLOOKUP($A77,Taxonomy!$A$2:$AA$6045,8,0)</f>
        <v xml:space="preserve"> Proteobacteria</v>
      </c>
      <c r="K77" t="str">
        <f>VLOOKUP($A77,Taxonomy!$A$2:$AA$6045,9,0)</f>
        <v xml:space="preserve"> Alphaproteobacteria</v>
      </c>
      <c r="L77" t="str">
        <f>VLOOKUP($A77,Taxonomy!$A$2:$AA$6045,10,0)</f>
        <v xml:space="preserve"> Rhizobiales</v>
      </c>
      <c r="M77" t="str">
        <f>VLOOKUP($A77,Taxonomy!$A$2:$AA$6045,11,0)</f>
        <v>Rhodobiaceae</v>
      </c>
      <c r="N77" t="str">
        <f>VLOOKUP($A77,Taxonomy!$A$2:$AA$6045,12,0)</f>
        <v xml:space="preserve"> Parvibaculum.</v>
      </c>
      <c r="O77">
        <f>VLOOKUP($A77,Taxonomy!$A$2:$AA$6045,13,0)</f>
        <v>0</v>
      </c>
      <c r="P77">
        <f>VLOOKUP($A77,Taxonomy!$A$2:$AA$6045,14,0)</f>
        <v>0</v>
      </c>
      <c r="Q77">
        <f>VLOOKUP($A77,Taxonomy!$A$2:$AA$6045,15,0)</f>
        <v>0</v>
      </c>
      <c r="R77">
        <f t="shared" si="1"/>
        <v>90</v>
      </c>
    </row>
    <row r="78" spans="1:18">
      <c r="A78" t="s">
        <v>153</v>
      </c>
      <c r="B78" t="s">
        <v>154</v>
      </c>
      <c r="C78">
        <v>87</v>
      </c>
      <c r="D78" t="s">
        <v>10</v>
      </c>
      <c r="E78">
        <v>1</v>
      </c>
      <c r="F78">
        <v>86</v>
      </c>
      <c r="G78">
        <v>967</v>
      </c>
      <c r="H78" t="s">
        <v>11</v>
      </c>
      <c r="I78" t="str">
        <f>VLOOKUP($A78,Taxonomy!$A$2:$AA$6045,7,0)</f>
        <v>Bacteria</v>
      </c>
      <c r="J78" t="str">
        <f>VLOOKUP($A78,Taxonomy!$A$2:$AA$6045,8,0)</f>
        <v xml:space="preserve"> Proteobacteria</v>
      </c>
      <c r="K78" t="str">
        <f>VLOOKUP($A78,Taxonomy!$A$2:$AA$6045,9,0)</f>
        <v xml:space="preserve"> Alphaproteobacteria</v>
      </c>
      <c r="L78" t="str">
        <f>VLOOKUP($A78,Taxonomy!$A$2:$AA$6045,10,0)</f>
        <v xml:space="preserve"> Rhizobiales</v>
      </c>
      <c r="M78" t="str">
        <f>VLOOKUP($A78,Taxonomy!$A$2:$AA$6045,11,0)</f>
        <v>Rhodobiaceae</v>
      </c>
      <c r="N78" t="str">
        <f>VLOOKUP($A78,Taxonomy!$A$2:$AA$6045,12,0)</f>
        <v xml:space="preserve"> Parvibaculum.</v>
      </c>
      <c r="O78">
        <f>VLOOKUP($A78,Taxonomy!$A$2:$AA$6045,13,0)</f>
        <v>0</v>
      </c>
      <c r="P78">
        <f>VLOOKUP($A78,Taxonomy!$A$2:$AA$6045,14,0)</f>
        <v>0</v>
      </c>
      <c r="Q78">
        <f>VLOOKUP($A78,Taxonomy!$A$2:$AA$6045,15,0)</f>
        <v>0</v>
      </c>
      <c r="R78">
        <f t="shared" si="1"/>
        <v>85</v>
      </c>
    </row>
    <row r="79" spans="1:18">
      <c r="A79" t="s">
        <v>155</v>
      </c>
      <c r="B79" t="s">
        <v>156</v>
      </c>
      <c r="C79">
        <v>90</v>
      </c>
      <c r="D79" t="s">
        <v>10</v>
      </c>
      <c r="E79">
        <v>1</v>
      </c>
      <c r="F79">
        <v>89</v>
      </c>
      <c r="G79">
        <v>967</v>
      </c>
      <c r="H79" t="s">
        <v>11</v>
      </c>
      <c r="I79" t="str">
        <f>VLOOKUP($A79,Taxonomy!$A$2:$AA$6045,7,0)</f>
        <v>Bacteria</v>
      </c>
      <c r="J79" t="str">
        <f>VLOOKUP($A79,Taxonomy!$A$2:$AA$6045,8,0)</f>
        <v xml:space="preserve"> Proteobacteria</v>
      </c>
      <c r="K79" t="str">
        <f>VLOOKUP($A79,Taxonomy!$A$2:$AA$6045,9,0)</f>
        <v xml:space="preserve"> Alphaproteobacteria</v>
      </c>
      <c r="L79" t="str">
        <f>VLOOKUP($A79,Taxonomy!$A$2:$AA$6045,10,0)</f>
        <v xml:space="preserve"> Rhizobiales</v>
      </c>
      <c r="M79" t="str">
        <f>VLOOKUP($A79,Taxonomy!$A$2:$AA$6045,11,0)</f>
        <v>Xanthobacteraceae</v>
      </c>
      <c r="N79" t="str">
        <f>VLOOKUP($A79,Taxonomy!$A$2:$AA$6045,12,0)</f>
        <v xml:space="preserve"> Xanthobacter.</v>
      </c>
      <c r="O79">
        <f>VLOOKUP($A79,Taxonomy!$A$2:$AA$6045,13,0)</f>
        <v>0</v>
      </c>
      <c r="P79">
        <f>VLOOKUP($A79,Taxonomy!$A$2:$AA$6045,14,0)</f>
        <v>0</v>
      </c>
      <c r="Q79">
        <f>VLOOKUP($A79,Taxonomy!$A$2:$AA$6045,15,0)</f>
        <v>0</v>
      </c>
      <c r="R79">
        <f t="shared" si="1"/>
        <v>88</v>
      </c>
    </row>
    <row r="80" spans="1:18">
      <c r="A80" t="s">
        <v>157</v>
      </c>
      <c r="B80" t="s">
        <v>158</v>
      </c>
      <c r="C80">
        <v>93</v>
      </c>
      <c r="D80" t="s">
        <v>10</v>
      </c>
      <c r="E80">
        <v>1</v>
      </c>
      <c r="F80">
        <v>91</v>
      </c>
      <c r="G80">
        <v>967</v>
      </c>
      <c r="H80" t="s">
        <v>11</v>
      </c>
      <c r="I80" t="str">
        <f>VLOOKUP($A80,Taxonomy!$A$2:$AA$6045,7,0)</f>
        <v>Bacteria</v>
      </c>
      <c r="J80" t="str">
        <f>VLOOKUP($A80,Taxonomy!$A$2:$AA$6045,8,0)</f>
        <v xml:space="preserve"> Proteobacteria</v>
      </c>
      <c r="K80" t="str">
        <f>VLOOKUP($A80,Taxonomy!$A$2:$AA$6045,9,0)</f>
        <v xml:space="preserve"> Alphaproteobacteria</v>
      </c>
      <c r="L80" t="str">
        <f>VLOOKUP($A80,Taxonomy!$A$2:$AA$6045,10,0)</f>
        <v xml:space="preserve"> Rhizobiales</v>
      </c>
      <c r="M80" t="str">
        <f>VLOOKUP($A80,Taxonomy!$A$2:$AA$6045,11,0)</f>
        <v>Xanthobacteraceae</v>
      </c>
      <c r="N80" t="str">
        <f>VLOOKUP($A80,Taxonomy!$A$2:$AA$6045,12,0)</f>
        <v xml:space="preserve"> Xanthobacter.</v>
      </c>
      <c r="O80">
        <f>VLOOKUP($A80,Taxonomy!$A$2:$AA$6045,13,0)</f>
        <v>0</v>
      </c>
      <c r="P80">
        <f>VLOOKUP($A80,Taxonomy!$A$2:$AA$6045,14,0)</f>
        <v>0</v>
      </c>
      <c r="Q80">
        <f>VLOOKUP($A80,Taxonomy!$A$2:$AA$6045,15,0)</f>
        <v>0</v>
      </c>
      <c r="R80">
        <f t="shared" si="1"/>
        <v>90</v>
      </c>
    </row>
    <row r="81" spans="1:18">
      <c r="A81" t="s">
        <v>159</v>
      </c>
      <c r="B81" t="s">
        <v>160</v>
      </c>
      <c r="C81">
        <v>93</v>
      </c>
      <c r="D81" t="s">
        <v>10</v>
      </c>
      <c r="E81">
        <v>1</v>
      </c>
      <c r="F81">
        <v>91</v>
      </c>
      <c r="G81">
        <v>967</v>
      </c>
      <c r="H81" t="s">
        <v>11</v>
      </c>
      <c r="I81" t="str">
        <f>VLOOKUP($A81,Taxonomy!$A$2:$AA$6045,7,0)</f>
        <v>Bacteria</v>
      </c>
      <c r="J81" t="str">
        <f>VLOOKUP($A81,Taxonomy!$A$2:$AA$6045,8,0)</f>
        <v xml:space="preserve"> Proteobacteria</v>
      </c>
      <c r="K81" t="str">
        <f>VLOOKUP($A81,Taxonomy!$A$2:$AA$6045,9,0)</f>
        <v xml:space="preserve"> Alphaproteobacteria</v>
      </c>
      <c r="L81" t="str">
        <f>VLOOKUP($A81,Taxonomy!$A$2:$AA$6045,10,0)</f>
        <v xml:space="preserve"> Rhizobiales</v>
      </c>
      <c r="M81" t="str">
        <f>VLOOKUP($A81,Taxonomy!$A$2:$AA$6045,11,0)</f>
        <v>Xanthobacteraceae</v>
      </c>
      <c r="N81" t="str">
        <f>VLOOKUP($A81,Taxonomy!$A$2:$AA$6045,12,0)</f>
        <v xml:space="preserve"> Xanthobacter.</v>
      </c>
      <c r="O81">
        <f>VLOOKUP($A81,Taxonomy!$A$2:$AA$6045,13,0)</f>
        <v>0</v>
      </c>
      <c r="P81">
        <f>VLOOKUP($A81,Taxonomy!$A$2:$AA$6045,14,0)</f>
        <v>0</v>
      </c>
      <c r="Q81">
        <f>VLOOKUP($A81,Taxonomy!$A$2:$AA$6045,15,0)</f>
        <v>0</v>
      </c>
      <c r="R81">
        <f t="shared" si="1"/>
        <v>90</v>
      </c>
    </row>
    <row r="82" spans="1:18">
      <c r="A82" t="s">
        <v>161</v>
      </c>
      <c r="B82" t="s">
        <v>162</v>
      </c>
      <c r="C82">
        <v>93</v>
      </c>
      <c r="D82" t="s">
        <v>10</v>
      </c>
      <c r="E82">
        <v>1</v>
      </c>
      <c r="F82">
        <v>91</v>
      </c>
      <c r="G82">
        <v>967</v>
      </c>
      <c r="H82" t="s">
        <v>11</v>
      </c>
      <c r="I82" t="str">
        <f>VLOOKUP($A82,Taxonomy!$A$2:$AA$6045,7,0)</f>
        <v>Bacteria</v>
      </c>
      <c r="J82" t="str">
        <f>VLOOKUP($A82,Taxonomy!$A$2:$AA$6045,8,0)</f>
        <v xml:space="preserve"> Proteobacteria</v>
      </c>
      <c r="K82" t="str">
        <f>VLOOKUP($A82,Taxonomy!$A$2:$AA$6045,9,0)</f>
        <v xml:space="preserve"> Alphaproteobacteria</v>
      </c>
      <c r="L82" t="str">
        <f>VLOOKUP($A82,Taxonomy!$A$2:$AA$6045,10,0)</f>
        <v xml:space="preserve"> Rhizobiales</v>
      </c>
      <c r="M82" t="str">
        <f>VLOOKUP($A82,Taxonomy!$A$2:$AA$6045,11,0)</f>
        <v>Xanthobacteraceae</v>
      </c>
      <c r="N82" t="str">
        <f>VLOOKUP($A82,Taxonomy!$A$2:$AA$6045,12,0)</f>
        <v xml:space="preserve"> Xanthobacter.</v>
      </c>
      <c r="O82">
        <f>VLOOKUP($A82,Taxonomy!$A$2:$AA$6045,13,0)</f>
        <v>0</v>
      </c>
      <c r="P82">
        <f>VLOOKUP($A82,Taxonomy!$A$2:$AA$6045,14,0)</f>
        <v>0</v>
      </c>
      <c r="Q82">
        <f>VLOOKUP($A82,Taxonomy!$A$2:$AA$6045,15,0)</f>
        <v>0</v>
      </c>
      <c r="R82">
        <f t="shared" si="1"/>
        <v>90</v>
      </c>
    </row>
    <row r="83" spans="1:18">
      <c r="A83" t="s">
        <v>163</v>
      </c>
      <c r="B83" t="s">
        <v>164</v>
      </c>
      <c r="C83">
        <v>90</v>
      </c>
      <c r="D83" t="s">
        <v>10</v>
      </c>
      <c r="E83">
        <v>1</v>
      </c>
      <c r="F83">
        <v>88</v>
      </c>
      <c r="G83">
        <v>967</v>
      </c>
      <c r="H83" t="s">
        <v>11</v>
      </c>
      <c r="I83" t="str">
        <f>VLOOKUP($A83,Taxonomy!$A$2:$AA$6045,7,0)</f>
        <v>Bacteria</v>
      </c>
      <c r="J83" t="str">
        <f>VLOOKUP($A83,Taxonomy!$A$2:$AA$6045,8,0)</f>
        <v xml:space="preserve"> Proteobacteria</v>
      </c>
      <c r="K83" t="str">
        <f>VLOOKUP($A83,Taxonomy!$A$2:$AA$6045,9,0)</f>
        <v xml:space="preserve"> Alphaproteobacteria</v>
      </c>
      <c r="L83" t="str">
        <f>VLOOKUP($A83,Taxonomy!$A$2:$AA$6045,10,0)</f>
        <v xml:space="preserve"> Rhizobiales</v>
      </c>
      <c r="M83" t="str">
        <f>VLOOKUP($A83,Taxonomy!$A$2:$AA$6045,11,0)</f>
        <v>Xanthobacteraceae</v>
      </c>
      <c r="N83" t="str">
        <f>VLOOKUP($A83,Taxonomy!$A$2:$AA$6045,12,0)</f>
        <v xml:space="preserve"> Xanthobacter.</v>
      </c>
      <c r="O83">
        <f>VLOOKUP($A83,Taxonomy!$A$2:$AA$6045,13,0)</f>
        <v>0</v>
      </c>
      <c r="P83">
        <f>VLOOKUP($A83,Taxonomy!$A$2:$AA$6045,14,0)</f>
        <v>0</v>
      </c>
      <c r="Q83">
        <f>VLOOKUP($A83,Taxonomy!$A$2:$AA$6045,15,0)</f>
        <v>0</v>
      </c>
      <c r="R83">
        <f t="shared" si="1"/>
        <v>87</v>
      </c>
    </row>
    <row r="84" spans="1:18">
      <c r="A84" t="s">
        <v>165</v>
      </c>
      <c r="B84" t="s">
        <v>166</v>
      </c>
      <c r="C84">
        <v>90</v>
      </c>
      <c r="D84" t="s">
        <v>10</v>
      </c>
      <c r="E84">
        <v>3</v>
      </c>
      <c r="F84">
        <v>88</v>
      </c>
      <c r="G84">
        <v>967</v>
      </c>
      <c r="H84" t="s">
        <v>11</v>
      </c>
      <c r="I84" t="str">
        <f>VLOOKUP($A84,Taxonomy!$A$2:$AA$6045,7,0)</f>
        <v>Bacteria</v>
      </c>
      <c r="J84" t="str">
        <f>VLOOKUP($A84,Taxonomy!$A$2:$AA$6045,8,0)</f>
        <v xml:space="preserve"> Proteobacteria</v>
      </c>
      <c r="K84" t="str">
        <f>VLOOKUP($A84,Taxonomy!$A$2:$AA$6045,9,0)</f>
        <v xml:space="preserve"> Alphaproteobacteria</v>
      </c>
      <c r="L84" t="str">
        <f>VLOOKUP($A84,Taxonomy!$A$2:$AA$6045,10,0)</f>
        <v xml:space="preserve"> Rhizobiales</v>
      </c>
      <c r="M84" t="str">
        <f>VLOOKUP($A84,Taxonomy!$A$2:$AA$6045,11,0)</f>
        <v>Xanthobacteraceae</v>
      </c>
      <c r="N84" t="str">
        <f>VLOOKUP($A84,Taxonomy!$A$2:$AA$6045,12,0)</f>
        <v xml:space="preserve"> Xanthobacter.</v>
      </c>
      <c r="O84">
        <f>VLOOKUP($A84,Taxonomy!$A$2:$AA$6045,13,0)</f>
        <v>0</v>
      </c>
      <c r="P84">
        <f>VLOOKUP($A84,Taxonomy!$A$2:$AA$6045,14,0)</f>
        <v>0</v>
      </c>
      <c r="Q84">
        <f>VLOOKUP($A84,Taxonomy!$A$2:$AA$6045,15,0)</f>
        <v>0</v>
      </c>
      <c r="R84">
        <f t="shared" si="1"/>
        <v>85</v>
      </c>
    </row>
    <row r="85" spans="1:18">
      <c r="A85" t="s">
        <v>167</v>
      </c>
      <c r="B85" t="s">
        <v>168</v>
      </c>
      <c r="C85">
        <v>112</v>
      </c>
      <c r="D85" t="s">
        <v>10</v>
      </c>
      <c r="E85">
        <v>1</v>
      </c>
      <c r="F85">
        <v>93</v>
      </c>
      <c r="G85">
        <v>967</v>
      </c>
      <c r="H85" t="s">
        <v>11</v>
      </c>
      <c r="I85" t="str">
        <f>VLOOKUP($A85,Taxonomy!$A$2:$AA$6045,7,0)</f>
        <v>Bacteria</v>
      </c>
      <c r="J85" t="str">
        <f>VLOOKUP($A85,Taxonomy!$A$2:$AA$6045,8,0)</f>
        <v xml:space="preserve"> Proteobacteria</v>
      </c>
      <c r="K85" t="str">
        <f>VLOOKUP($A85,Taxonomy!$A$2:$AA$6045,9,0)</f>
        <v xml:space="preserve"> Alphaproteobacteria</v>
      </c>
      <c r="L85" t="str">
        <f>VLOOKUP($A85,Taxonomy!$A$2:$AA$6045,10,0)</f>
        <v xml:space="preserve"> Rhizobiales</v>
      </c>
      <c r="M85" t="str">
        <f>VLOOKUP($A85,Taxonomy!$A$2:$AA$6045,11,0)</f>
        <v>Xanthobacteraceae</v>
      </c>
      <c r="N85" t="str">
        <f>VLOOKUP($A85,Taxonomy!$A$2:$AA$6045,12,0)</f>
        <v xml:space="preserve"> Xanthobacter.</v>
      </c>
      <c r="O85">
        <f>VLOOKUP($A85,Taxonomy!$A$2:$AA$6045,13,0)</f>
        <v>0</v>
      </c>
      <c r="P85">
        <f>VLOOKUP($A85,Taxonomy!$A$2:$AA$6045,14,0)</f>
        <v>0</v>
      </c>
      <c r="Q85">
        <f>VLOOKUP($A85,Taxonomy!$A$2:$AA$6045,15,0)</f>
        <v>0</v>
      </c>
      <c r="R85">
        <f t="shared" si="1"/>
        <v>92</v>
      </c>
    </row>
    <row r="86" spans="1:18">
      <c r="A86" t="s">
        <v>169</v>
      </c>
      <c r="B86" t="s">
        <v>170</v>
      </c>
      <c r="C86">
        <v>103</v>
      </c>
      <c r="D86" t="s">
        <v>10</v>
      </c>
      <c r="E86">
        <v>1</v>
      </c>
      <c r="F86">
        <v>87</v>
      </c>
      <c r="G86">
        <v>967</v>
      </c>
      <c r="H86" s="10" t="s">
        <v>11</v>
      </c>
      <c r="I86" t="str">
        <f>VLOOKUP($A86,Taxonomy!$A$2:$AA$6045,7,0)</f>
        <v>Bacteria</v>
      </c>
      <c r="J86" t="str">
        <f>VLOOKUP($A86,Taxonomy!$A$2:$AA$6045,8,0)</f>
        <v xml:space="preserve"> Proteobacteria</v>
      </c>
      <c r="K86" t="str">
        <f>VLOOKUP($A86,Taxonomy!$A$2:$AA$6045,9,0)</f>
        <v xml:space="preserve"> Betaproteobacteria</v>
      </c>
      <c r="L86" t="str">
        <f>VLOOKUP($A86,Taxonomy!$A$2:$AA$6045,10,0)</f>
        <v xml:space="preserve"> Burkholderiales</v>
      </c>
      <c r="M86" t="str">
        <f>VLOOKUP($A86,Taxonomy!$A$2:$AA$6045,11,0)</f>
        <v>Comamonadaceae</v>
      </c>
      <c r="N86" t="str">
        <f>VLOOKUP($A86,Taxonomy!$A$2:$AA$6045,12,0)</f>
        <v xml:space="preserve"> Comamonas.</v>
      </c>
      <c r="O86">
        <f>VLOOKUP($A86,Taxonomy!$A$2:$AA$6045,13,0)</f>
        <v>0</v>
      </c>
      <c r="P86">
        <f>VLOOKUP($A86,Taxonomy!$A$2:$AA$6045,14,0)</f>
        <v>0</v>
      </c>
      <c r="Q86">
        <f>VLOOKUP($A86,Taxonomy!$A$2:$AA$6045,15,0)</f>
        <v>0</v>
      </c>
      <c r="R86">
        <f t="shared" si="1"/>
        <v>86</v>
      </c>
    </row>
    <row r="87" spans="1:18">
      <c r="A87" t="s">
        <v>171</v>
      </c>
      <c r="B87" t="s">
        <v>172</v>
      </c>
      <c r="C87">
        <v>104</v>
      </c>
      <c r="D87" t="s">
        <v>10</v>
      </c>
      <c r="E87">
        <v>1</v>
      </c>
      <c r="F87">
        <v>93</v>
      </c>
      <c r="G87">
        <v>967</v>
      </c>
      <c r="H87" t="s">
        <v>11</v>
      </c>
      <c r="I87" t="str">
        <f>VLOOKUP($A87,Taxonomy!$A$2:$AA$6045,7,0)</f>
        <v>Bacteria</v>
      </c>
      <c r="J87" t="str">
        <f>VLOOKUP($A87,Taxonomy!$A$2:$AA$6045,8,0)</f>
        <v xml:space="preserve"> Proteobacteria</v>
      </c>
      <c r="K87" t="str">
        <f>VLOOKUP($A87,Taxonomy!$A$2:$AA$6045,9,0)</f>
        <v xml:space="preserve"> Gammaproteobacteria</v>
      </c>
      <c r="L87" t="str">
        <f>VLOOKUP($A87,Taxonomy!$A$2:$AA$6045,10,0)</f>
        <v xml:space="preserve"> Enterobacteriales</v>
      </c>
      <c r="M87" t="str">
        <f>VLOOKUP($A87,Taxonomy!$A$2:$AA$6045,11,0)</f>
        <v>Enterobacteriaceae</v>
      </c>
      <c r="N87" t="str">
        <f>VLOOKUP($A87,Taxonomy!$A$2:$AA$6045,12,0)</f>
        <v xml:space="preserve"> Salmonella.</v>
      </c>
      <c r="O87">
        <f>VLOOKUP($A87,Taxonomy!$A$2:$AA$6045,13,0)</f>
        <v>0</v>
      </c>
      <c r="P87">
        <f>VLOOKUP($A87,Taxonomy!$A$2:$AA$6045,14,0)</f>
        <v>0</v>
      </c>
      <c r="Q87">
        <f>VLOOKUP($A87,Taxonomy!$A$2:$AA$6045,15,0)</f>
        <v>0</v>
      </c>
      <c r="R87">
        <f t="shared" si="1"/>
        <v>92</v>
      </c>
    </row>
    <row r="88" spans="1:18">
      <c r="A88" t="s">
        <v>173</v>
      </c>
      <c r="B88" t="s">
        <v>174</v>
      </c>
      <c r="C88">
        <v>914</v>
      </c>
      <c r="D88" t="s">
        <v>32</v>
      </c>
      <c r="E88">
        <v>534</v>
      </c>
      <c r="F88">
        <v>829</v>
      </c>
      <c r="G88">
        <v>6551</v>
      </c>
      <c r="H88" s="4" t="s">
        <v>33</v>
      </c>
      <c r="I88" t="str">
        <f>VLOOKUP($A88,Taxonomy!$A$2:$AA$6045,7,0)</f>
        <v>Bacteria</v>
      </c>
      <c r="J88" t="str">
        <f>VLOOKUP($A88,Taxonomy!$A$2:$AA$6045,8,0)</f>
        <v xml:space="preserve"> Proteobacteria</v>
      </c>
      <c r="K88" t="str">
        <f>VLOOKUP($A88,Taxonomy!$A$2:$AA$6045,9,0)</f>
        <v xml:space="preserve"> Gammaproteobacteria</v>
      </c>
      <c r="L88" t="str">
        <f>VLOOKUP($A88,Taxonomy!$A$2:$AA$6045,10,0)</f>
        <v xml:space="preserve"> Enterobacteriales</v>
      </c>
      <c r="M88" t="str">
        <f>VLOOKUP($A88,Taxonomy!$A$2:$AA$6045,11,0)</f>
        <v>Enterobacteriaceae</v>
      </c>
      <c r="N88" t="str">
        <f>VLOOKUP($A88,Taxonomy!$A$2:$AA$6045,12,0)</f>
        <v xml:space="preserve"> Cronobacter.</v>
      </c>
      <c r="O88">
        <f>VLOOKUP($A88,Taxonomy!$A$2:$AA$6045,13,0)</f>
        <v>0</v>
      </c>
      <c r="P88">
        <f>VLOOKUP($A88,Taxonomy!$A$2:$AA$6045,14,0)</f>
        <v>0</v>
      </c>
      <c r="Q88">
        <f>VLOOKUP($A88,Taxonomy!$A$2:$AA$6045,15,0)</f>
        <v>0</v>
      </c>
      <c r="R88">
        <f t="shared" si="1"/>
        <v>295</v>
      </c>
    </row>
    <row r="89" spans="1:18">
      <c r="A89" t="s">
        <v>173</v>
      </c>
      <c r="B89" t="s">
        <v>174</v>
      </c>
      <c r="C89">
        <v>914</v>
      </c>
      <c r="D89" t="s">
        <v>34</v>
      </c>
      <c r="E89">
        <v>269</v>
      </c>
      <c r="F89">
        <v>472</v>
      </c>
      <c r="G89">
        <v>1506</v>
      </c>
      <c r="H89" t="s">
        <v>35</v>
      </c>
      <c r="I89" t="str">
        <f>VLOOKUP($A89,Taxonomy!$A$2:$AA$6045,7,0)</f>
        <v>Bacteria</v>
      </c>
      <c r="J89" t="str">
        <f>VLOOKUP($A89,Taxonomy!$A$2:$AA$6045,8,0)</f>
        <v xml:space="preserve"> Proteobacteria</v>
      </c>
      <c r="K89" t="str">
        <f>VLOOKUP($A89,Taxonomy!$A$2:$AA$6045,9,0)</f>
        <v xml:space="preserve"> Gammaproteobacteria</v>
      </c>
      <c r="L89" t="str">
        <f>VLOOKUP($A89,Taxonomy!$A$2:$AA$6045,10,0)</f>
        <v xml:space="preserve"> Enterobacteriales</v>
      </c>
      <c r="M89" t="str">
        <f>VLOOKUP($A89,Taxonomy!$A$2:$AA$6045,11,0)</f>
        <v>Enterobacteriaceae</v>
      </c>
      <c r="N89" t="str">
        <f>VLOOKUP($A89,Taxonomy!$A$2:$AA$6045,12,0)</f>
        <v xml:space="preserve"> Cronobacter.</v>
      </c>
      <c r="O89">
        <f>VLOOKUP($A89,Taxonomy!$A$2:$AA$6045,13,0)</f>
        <v>0</v>
      </c>
      <c r="P89">
        <f>VLOOKUP($A89,Taxonomy!$A$2:$AA$6045,14,0)</f>
        <v>0</v>
      </c>
      <c r="Q89">
        <f>VLOOKUP($A89,Taxonomy!$A$2:$AA$6045,15,0)</f>
        <v>0</v>
      </c>
      <c r="R89">
        <f t="shared" si="1"/>
        <v>203</v>
      </c>
    </row>
    <row r="90" spans="1:18">
      <c r="A90" t="s">
        <v>173</v>
      </c>
      <c r="B90" t="s">
        <v>174</v>
      </c>
      <c r="C90">
        <v>914</v>
      </c>
      <c r="D90" t="s">
        <v>84</v>
      </c>
      <c r="E90">
        <v>85</v>
      </c>
      <c r="F90">
        <v>166</v>
      </c>
      <c r="G90">
        <v>22</v>
      </c>
      <c r="H90" t="s">
        <v>84</v>
      </c>
      <c r="I90" t="str">
        <f>VLOOKUP($A90,Taxonomy!$A$2:$AA$6045,7,0)</f>
        <v>Bacteria</v>
      </c>
      <c r="J90" t="str">
        <f>VLOOKUP($A90,Taxonomy!$A$2:$AA$6045,8,0)</f>
        <v xml:space="preserve"> Proteobacteria</v>
      </c>
      <c r="K90" t="str">
        <f>VLOOKUP($A90,Taxonomy!$A$2:$AA$6045,9,0)</f>
        <v xml:space="preserve"> Gammaproteobacteria</v>
      </c>
      <c r="L90" t="str">
        <f>VLOOKUP($A90,Taxonomy!$A$2:$AA$6045,10,0)</f>
        <v xml:space="preserve"> Enterobacteriales</v>
      </c>
      <c r="M90" t="str">
        <f>VLOOKUP($A90,Taxonomy!$A$2:$AA$6045,11,0)</f>
        <v>Enterobacteriaceae</v>
      </c>
      <c r="N90" t="str">
        <f>VLOOKUP($A90,Taxonomy!$A$2:$AA$6045,12,0)</f>
        <v xml:space="preserve"> Cronobacter.</v>
      </c>
      <c r="O90">
        <f>VLOOKUP($A90,Taxonomy!$A$2:$AA$6045,13,0)</f>
        <v>0</v>
      </c>
      <c r="P90">
        <f>VLOOKUP($A90,Taxonomy!$A$2:$AA$6045,14,0)</f>
        <v>0</v>
      </c>
      <c r="Q90">
        <f>VLOOKUP($A90,Taxonomy!$A$2:$AA$6045,15,0)</f>
        <v>0</v>
      </c>
      <c r="R90">
        <f t="shared" si="1"/>
        <v>81</v>
      </c>
    </row>
    <row r="91" spans="1:18">
      <c r="A91" t="s">
        <v>173</v>
      </c>
      <c r="B91" t="s">
        <v>174</v>
      </c>
      <c r="C91">
        <v>914</v>
      </c>
      <c r="D91" t="s">
        <v>10</v>
      </c>
      <c r="E91">
        <v>1</v>
      </c>
      <c r="F91">
        <v>84</v>
      </c>
      <c r="G91">
        <v>967</v>
      </c>
      <c r="H91" t="s">
        <v>11</v>
      </c>
      <c r="I91" t="str">
        <f>VLOOKUP($A91,Taxonomy!$A$2:$AA$6045,7,0)</f>
        <v>Bacteria</v>
      </c>
      <c r="J91" t="str">
        <f>VLOOKUP($A91,Taxonomy!$A$2:$AA$6045,8,0)</f>
        <v xml:space="preserve"> Proteobacteria</v>
      </c>
      <c r="K91" t="str">
        <f>VLOOKUP($A91,Taxonomy!$A$2:$AA$6045,9,0)</f>
        <v xml:space="preserve"> Gammaproteobacteria</v>
      </c>
      <c r="L91" t="str">
        <f>VLOOKUP($A91,Taxonomy!$A$2:$AA$6045,10,0)</f>
        <v xml:space="preserve"> Enterobacteriales</v>
      </c>
      <c r="M91" t="str">
        <f>VLOOKUP($A91,Taxonomy!$A$2:$AA$6045,11,0)</f>
        <v>Enterobacteriaceae</v>
      </c>
      <c r="N91" t="str">
        <f>VLOOKUP($A91,Taxonomy!$A$2:$AA$6045,12,0)</f>
        <v xml:space="preserve"> Cronobacter.</v>
      </c>
      <c r="O91">
        <f>VLOOKUP($A91,Taxonomy!$A$2:$AA$6045,13,0)</f>
        <v>0</v>
      </c>
      <c r="P91">
        <f>VLOOKUP($A91,Taxonomy!$A$2:$AA$6045,14,0)</f>
        <v>0</v>
      </c>
      <c r="Q91">
        <f>VLOOKUP($A91,Taxonomy!$A$2:$AA$6045,15,0)</f>
        <v>0</v>
      </c>
      <c r="R91">
        <f t="shared" si="1"/>
        <v>83</v>
      </c>
    </row>
    <row r="92" spans="1:18">
      <c r="A92" t="s">
        <v>175</v>
      </c>
      <c r="B92" t="s">
        <v>176</v>
      </c>
      <c r="C92">
        <v>912</v>
      </c>
      <c r="D92" t="s">
        <v>32</v>
      </c>
      <c r="E92">
        <v>532</v>
      </c>
      <c r="F92">
        <v>828</v>
      </c>
      <c r="G92">
        <v>6551</v>
      </c>
      <c r="H92" t="s">
        <v>33</v>
      </c>
      <c r="I92" t="str">
        <f>VLOOKUP($A92,Taxonomy!$A$2:$AA$6045,7,0)</f>
        <v>Bacteria</v>
      </c>
      <c r="J92" t="str">
        <f>VLOOKUP($A92,Taxonomy!$A$2:$AA$6045,8,0)</f>
        <v xml:space="preserve"> Proteobacteria</v>
      </c>
      <c r="K92" t="str">
        <f>VLOOKUP($A92,Taxonomy!$A$2:$AA$6045,9,0)</f>
        <v xml:space="preserve"> Gammaproteobacteria</v>
      </c>
      <c r="L92" t="str">
        <f>VLOOKUP($A92,Taxonomy!$A$2:$AA$6045,10,0)</f>
        <v xml:space="preserve"> Enterobacteriales</v>
      </c>
      <c r="M92" t="str">
        <f>VLOOKUP($A92,Taxonomy!$A$2:$AA$6045,11,0)</f>
        <v>Enterobacteriaceae</v>
      </c>
      <c r="N92" t="str">
        <f>VLOOKUP($A92,Taxonomy!$A$2:$AA$6045,12,0)</f>
        <v xml:space="preserve"> Citrobacter.</v>
      </c>
      <c r="O92">
        <f>VLOOKUP($A92,Taxonomy!$A$2:$AA$6045,13,0)</f>
        <v>0</v>
      </c>
      <c r="P92">
        <f>VLOOKUP($A92,Taxonomy!$A$2:$AA$6045,14,0)</f>
        <v>0</v>
      </c>
      <c r="Q92">
        <f>VLOOKUP($A92,Taxonomy!$A$2:$AA$6045,15,0)</f>
        <v>0</v>
      </c>
      <c r="R92">
        <f t="shared" si="1"/>
        <v>296</v>
      </c>
    </row>
    <row r="93" spans="1:18">
      <c r="A93" t="s">
        <v>175</v>
      </c>
      <c r="B93" t="s">
        <v>176</v>
      </c>
      <c r="C93">
        <v>912</v>
      </c>
      <c r="D93" t="s">
        <v>34</v>
      </c>
      <c r="E93">
        <v>267</v>
      </c>
      <c r="F93">
        <v>470</v>
      </c>
      <c r="G93">
        <v>1506</v>
      </c>
      <c r="H93" t="s">
        <v>35</v>
      </c>
      <c r="I93" t="str">
        <f>VLOOKUP($A93,Taxonomy!$A$2:$AA$6045,7,0)</f>
        <v>Bacteria</v>
      </c>
      <c r="J93" t="str">
        <f>VLOOKUP($A93,Taxonomy!$A$2:$AA$6045,8,0)</f>
        <v xml:space="preserve"> Proteobacteria</v>
      </c>
      <c r="K93" t="str">
        <f>VLOOKUP($A93,Taxonomy!$A$2:$AA$6045,9,0)</f>
        <v xml:space="preserve"> Gammaproteobacteria</v>
      </c>
      <c r="L93" t="str">
        <f>VLOOKUP($A93,Taxonomy!$A$2:$AA$6045,10,0)</f>
        <v xml:space="preserve"> Enterobacteriales</v>
      </c>
      <c r="M93" t="str">
        <f>VLOOKUP($A93,Taxonomy!$A$2:$AA$6045,11,0)</f>
        <v>Enterobacteriaceae</v>
      </c>
      <c r="N93" t="str">
        <f>VLOOKUP($A93,Taxonomy!$A$2:$AA$6045,12,0)</f>
        <v xml:space="preserve"> Citrobacter.</v>
      </c>
      <c r="O93">
        <f>VLOOKUP($A93,Taxonomy!$A$2:$AA$6045,13,0)</f>
        <v>0</v>
      </c>
      <c r="P93">
        <f>VLOOKUP($A93,Taxonomy!$A$2:$AA$6045,14,0)</f>
        <v>0</v>
      </c>
      <c r="Q93">
        <f>VLOOKUP($A93,Taxonomy!$A$2:$AA$6045,15,0)</f>
        <v>0</v>
      </c>
      <c r="R93">
        <f t="shared" si="1"/>
        <v>203</v>
      </c>
    </row>
    <row r="94" spans="1:18">
      <c r="A94" t="s">
        <v>175</v>
      </c>
      <c r="B94" t="s">
        <v>176</v>
      </c>
      <c r="C94">
        <v>912</v>
      </c>
      <c r="D94" t="s">
        <v>84</v>
      </c>
      <c r="E94">
        <v>85</v>
      </c>
      <c r="F94">
        <v>166</v>
      </c>
      <c r="G94">
        <v>22</v>
      </c>
      <c r="H94" t="s">
        <v>84</v>
      </c>
      <c r="I94" t="str">
        <f>VLOOKUP($A94,Taxonomy!$A$2:$AA$6045,7,0)</f>
        <v>Bacteria</v>
      </c>
      <c r="J94" t="str">
        <f>VLOOKUP($A94,Taxonomy!$A$2:$AA$6045,8,0)</f>
        <v xml:space="preserve"> Proteobacteria</v>
      </c>
      <c r="K94" t="str">
        <f>VLOOKUP($A94,Taxonomy!$A$2:$AA$6045,9,0)</f>
        <v xml:space="preserve"> Gammaproteobacteria</v>
      </c>
      <c r="L94" t="str">
        <f>VLOOKUP($A94,Taxonomy!$A$2:$AA$6045,10,0)</f>
        <v xml:space="preserve"> Enterobacteriales</v>
      </c>
      <c r="M94" t="str">
        <f>VLOOKUP($A94,Taxonomy!$A$2:$AA$6045,11,0)</f>
        <v>Enterobacteriaceae</v>
      </c>
      <c r="N94" t="str">
        <f>VLOOKUP($A94,Taxonomy!$A$2:$AA$6045,12,0)</f>
        <v xml:space="preserve"> Citrobacter.</v>
      </c>
      <c r="O94">
        <f>VLOOKUP($A94,Taxonomy!$A$2:$AA$6045,13,0)</f>
        <v>0</v>
      </c>
      <c r="P94">
        <f>VLOOKUP($A94,Taxonomy!$A$2:$AA$6045,14,0)</f>
        <v>0</v>
      </c>
      <c r="Q94">
        <f>VLOOKUP($A94,Taxonomy!$A$2:$AA$6045,15,0)</f>
        <v>0</v>
      </c>
      <c r="R94">
        <f t="shared" si="1"/>
        <v>81</v>
      </c>
    </row>
    <row r="95" spans="1:18">
      <c r="A95" t="s">
        <v>175</v>
      </c>
      <c r="B95" t="s">
        <v>176</v>
      </c>
      <c r="C95">
        <v>912</v>
      </c>
      <c r="D95" t="s">
        <v>10</v>
      </c>
      <c r="E95">
        <v>1</v>
      </c>
      <c r="F95">
        <v>84</v>
      </c>
      <c r="G95">
        <v>967</v>
      </c>
      <c r="H95" t="s">
        <v>11</v>
      </c>
      <c r="I95" t="str">
        <f>VLOOKUP($A95,Taxonomy!$A$2:$AA$6045,7,0)</f>
        <v>Bacteria</v>
      </c>
      <c r="J95" t="str">
        <f>VLOOKUP($A95,Taxonomy!$A$2:$AA$6045,8,0)</f>
        <v xml:space="preserve"> Proteobacteria</v>
      </c>
      <c r="K95" t="str">
        <f>VLOOKUP($A95,Taxonomy!$A$2:$AA$6045,9,0)</f>
        <v xml:space="preserve"> Gammaproteobacteria</v>
      </c>
      <c r="L95" t="str">
        <f>VLOOKUP($A95,Taxonomy!$A$2:$AA$6045,10,0)</f>
        <v xml:space="preserve"> Enterobacteriales</v>
      </c>
      <c r="M95" t="str">
        <f>VLOOKUP($A95,Taxonomy!$A$2:$AA$6045,11,0)</f>
        <v>Enterobacteriaceae</v>
      </c>
      <c r="N95" t="str">
        <f>VLOOKUP($A95,Taxonomy!$A$2:$AA$6045,12,0)</f>
        <v xml:space="preserve"> Citrobacter.</v>
      </c>
      <c r="O95">
        <f>VLOOKUP($A95,Taxonomy!$A$2:$AA$6045,13,0)</f>
        <v>0</v>
      </c>
      <c r="P95">
        <f>VLOOKUP($A95,Taxonomy!$A$2:$AA$6045,14,0)</f>
        <v>0</v>
      </c>
      <c r="Q95">
        <f>VLOOKUP($A95,Taxonomy!$A$2:$AA$6045,15,0)</f>
        <v>0</v>
      </c>
      <c r="R95">
        <f t="shared" si="1"/>
        <v>83</v>
      </c>
    </row>
    <row r="96" spans="1:18">
      <c r="A96" t="s">
        <v>177</v>
      </c>
      <c r="B96" t="s">
        <v>178</v>
      </c>
      <c r="C96">
        <v>95</v>
      </c>
      <c r="D96" t="s">
        <v>10</v>
      </c>
      <c r="E96">
        <v>1</v>
      </c>
      <c r="F96">
        <v>91</v>
      </c>
      <c r="G96">
        <v>967</v>
      </c>
      <c r="H96" t="s">
        <v>11</v>
      </c>
      <c r="I96" t="str">
        <f>VLOOKUP($A96,Taxonomy!$A$2:$AA$6045,7,0)</f>
        <v>Bacteria</v>
      </c>
      <c r="J96" t="str">
        <f>VLOOKUP($A96,Taxonomy!$A$2:$AA$6045,8,0)</f>
        <v xml:space="preserve"> Proteobacteria</v>
      </c>
      <c r="K96" t="str">
        <f>VLOOKUP($A96,Taxonomy!$A$2:$AA$6045,9,0)</f>
        <v xml:space="preserve"> Alphaproteobacteria</v>
      </c>
      <c r="L96" t="str">
        <f>VLOOKUP($A96,Taxonomy!$A$2:$AA$6045,10,0)</f>
        <v xml:space="preserve"> Rickettsiales</v>
      </c>
      <c r="M96" t="str">
        <f>VLOOKUP($A96,Taxonomy!$A$2:$AA$6045,11,0)</f>
        <v>Rickettsiaceae</v>
      </c>
      <c r="N96" t="str">
        <f>VLOOKUP($A96,Taxonomy!$A$2:$AA$6045,12,0)</f>
        <v xml:space="preserve"> Rickettsieae</v>
      </c>
      <c r="O96" t="str">
        <f>VLOOKUP($A96,Taxonomy!$A$2:$AA$6045,13,0)</f>
        <v xml:space="preserve"> Rickettsia</v>
      </c>
      <c r="P96" t="str">
        <f>VLOOKUP($A96,Taxonomy!$A$2:$AA$6045,14,0)</f>
        <v xml:space="preserve"> belli group.</v>
      </c>
      <c r="Q96">
        <f>VLOOKUP($A96,Taxonomy!$A$2:$AA$6045,15,0)</f>
        <v>0</v>
      </c>
      <c r="R96">
        <f t="shared" si="1"/>
        <v>90</v>
      </c>
    </row>
    <row r="97" spans="1:18">
      <c r="A97" t="s">
        <v>179</v>
      </c>
      <c r="B97" t="s">
        <v>180</v>
      </c>
      <c r="C97">
        <v>95</v>
      </c>
      <c r="D97" t="s">
        <v>10</v>
      </c>
      <c r="E97">
        <v>1</v>
      </c>
      <c r="F97">
        <v>91</v>
      </c>
      <c r="G97">
        <v>967</v>
      </c>
      <c r="H97" t="s">
        <v>11</v>
      </c>
      <c r="I97" t="str">
        <f>VLOOKUP($A97,Taxonomy!$A$2:$AA$6045,7,0)</f>
        <v>Bacteria</v>
      </c>
      <c r="J97" t="str">
        <f>VLOOKUP($A97,Taxonomy!$A$2:$AA$6045,8,0)</f>
        <v xml:space="preserve"> Proteobacteria</v>
      </c>
      <c r="K97" t="str">
        <f>VLOOKUP($A97,Taxonomy!$A$2:$AA$6045,9,0)</f>
        <v xml:space="preserve"> Alphaproteobacteria</v>
      </c>
      <c r="L97" t="str">
        <f>VLOOKUP($A97,Taxonomy!$A$2:$AA$6045,10,0)</f>
        <v xml:space="preserve"> Rickettsiales</v>
      </c>
      <c r="M97" t="str">
        <f>VLOOKUP($A97,Taxonomy!$A$2:$AA$6045,11,0)</f>
        <v>Rickettsiaceae</v>
      </c>
      <c r="N97" t="str">
        <f>VLOOKUP($A97,Taxonomy!$A$2:$AA$6045,12,0)</f>
        <v xml:space="preserve"> Rickettsieae</v>
      </c>
      <c r="O97" t="str">
        <f>VLOOKUP($A97,Taxonomy!$A$2:$AA$6045,13,0)</f>
        <v xml:space="preserve"> Rickettsia</v>
      </c>
      <c r="P97" t="str">
        <f>VLOOKUP($A97,Taxonomy!$A$2:$AA$6045,14,0)</f>
        <v xml:space="preserve"> spotted fever group.</v>
      </c>
      <c r="Q97">
        <f>VLOOKUP($A97,Taxonomy!$A$2:$AA$6045,15,0)</f>
        <v>0</v>
      </c>
      <c r="R97">
        <f t="shared" si="1"/>
        <v>90</v>
      </c>
    </row>
    <row r="98" spans="1:18">
      <c r="A98" t="s">
        <v>181</v>
      </c>
      <c r="B98" t="s">
        <v>182</v>
      </c>
      <c r="C98">
        <v>95</v>
      </c>
      <c r="D98" t="s">
        <v>10</v>
      </c>
      <c r="E98">
        <v>1</v>
      </c>
      <c r="F98">
        <v>91</v>
      </c>
      <c r="G98">
        <v>967</v>
      </c>
      <c r="H98" t="s">
        <v>11</v>
      </c>
      <c r="I98" t="str">
        <f>VLOOKUP($A98,Taxonomy!$A$2:$AA$6045,7,0)</f>
        <v>Bacteria</v>
      </c>
      <c r="J98" t="str">
        <f>VLOOKUP($A98,Taxonomy!$A$2:$AA$6045,8,0)</f>
        <v xml:space="preserve"> Proteobacteria</v>
      </c>
      <c r="K98" t="str">
        <f>VLOOKUP($A98,Taxonomy!$A$2:$AA$6045,9,0)</f>
        <v xml:space="preserve"> Alphaproteobacteria</v>
      </c>
      <c r="L98" t="str">
        <f>VLOOKUP($A98,Taxonomy!$A$2:$AA$6045,10,0)</f>
        <v xml:space="preserve"> Rickettsiales</v>
      </c>
      <c r="M98" t="str">
        <f>VLOOKUP($A98,Taxonomy!$A$2:$AA$6045,11,0)</f>
        <v>Rickettsiaceae</v>
      </c>
      <c r="N98" t="str">
        <f>VLOOKUP($A98,Taxonomy!$A$2:$AA$6045,12,0)</f>
        <v xml:space="preserve"> Rickettsieae</v>
      </c>
      <c r="O98" t="str">
        <f>VLOOKUP($A98,Taxonomy!$A$2:$AA$6045,13,0)</f>
        <v xml:space="preserve"> Rickettsia</v>
      </c>
      <c r="P98" t="str">
        <f>VLOOKUP($A98,Taxonomy!$A$2:$AA$6045,14,0)</f>
        <v xml:space="preserve"> spotted fever group.</v>
      </c>
      <c r="Q98">
        <f>VLOOKUP($A98,Taxonomy!$A$2:$AA$6045,15,0)</f>
        <v>0</v>
      </c>
      <c r="R98">
        <f t="shared" si="1"/>
        <v>90</v>
      </c>
    </row>
    <row r="99" spans="1:18">
      <c r="A99" t="s">
        <v>183</v>
      </c>
      <c r="B99" t="s">
        <v>184</v>
      </c>
      <c r="C99">
        <v>95</v>
      </c>
      <c r="D99" t="s">
        <v>10</v>
      </c>
      <c r="E99">
        <v>1</v>
      </c>
      <c r="F99">
        <v>91</v>
      </c>
      <c r="G99">
        <v>967</v>
      </c>
      <c r="H99" t="s">
        <v>11</v>
      </c>
      <c r="I99" t="str">
        <f>VLOOKUP($A99,Taxonomy!$A$2:$AA$6045,7,0)</f>
        <v>Bacteria</v>
      </c>
      <c r="J99" t="str">
        <f>VLOOKUP($A99,Taxonomy!$A$2:$AA$6045,8,0)</f>
        <v xml:space="preserve"> Proteobacteria</v>
      </c>
      <c r="K99" t="str">
        <f>VLOOKUP($A99,Taxonomy!$A$2:$AA$6045,9,0)</f>
        <v xml:space="preserve"> Alphaproteobacteria</v>
      </c>
      <c r="L99" t="str">
        <f>VLOOKUP($A99,Taxonomy!$A$2:$AA$6045,10,0)</f>
        <v xml:space="preserve"> Rickettsiales</v>
      </c>
      <c r="M99" t="str">
        <f>VLOOKUP($A99,Taxonomy!$A$2:$AA$6045,11,0)</f>
        <v>Rickettsiaceae</v>
      </c>
      <c r="N99" t="str">
        <f>VLOOKUP($A99,Taxonomy!$A$2:$AA$6045,12,0)</f>
        <v xml:space="preserve"> Rickettsieae</v>
      </c>
      <c r="O99" t="str">
        <f>VLOOKUP($A99,Taxonomy!$A$2:$AA$6045,13,0)</f>
        <v xml:space="preserve"> Rickettsia</v>
      </c>
      <c r="P99" t="str">
        <f>VLOOKUP($A99,Taxonomy!$A$2:$AA$6045,14,0)</f>
        <v xml:space="preserve"> spotted fever group.</v>
      </c>
      <c r="Q99">
        <f>VLOOKUP($A99,Taxonomy!$A$2:$AA$6045,15,0)</f>
        <v>0</v>
      </c>
      <c r="R99">
        <f t="shared" si="1"/>
        <v>90</v>
      </c>
    </row>
    <row r="100" spans="1:18">
      <c r="A100" t="s">
        <v>185</v>
      </c>
      <c r="B100" t="s">
        <v>186</v>
      </c>
      <c r="C100">
        <v>95</v>
      </c>
      <c r="D100" t="s">
        <v>10</v>
      </c>
      <c r="E100">
        <v>1</v>
      </c>
      <c r="F100">
        <v>91</v>
      </c>
      <c r="G100">
        <v>967</v>
      </c>
      <c r="H100" t="s">
        <v>11</v>
      </c>
      <c r="I100" t="str">
        <f>VLOOKUP($A100,Taxonomy!$A$2:$AA$6045,7,0)</f>
        <v>Bacteria</v>
      </c>
      <c r="J100" t="str">
        <f>VLOOKUP($A100,Taxonomy!$A$2:$AA$6045,8,0)</f>
        <v xml:space="preserve"> Proteobacteria</v>
      </c>
      <c r="K100" t="str">
        <f>VLOOKUP($A100,Taxonomy!$A$2:$AA$6045,9,0)</f>
        <v xml:space="preserve"> Alphaproteobacteria</v>
      </c>
      <c r="L100" t="str">
        <f>VLOOKUP($A100,Taxonomy!$A$2:$AA$6045,10,0)</f>
        <v xml:space="preserve"> Rickettsiales</v>
      </c>
      <c r="M100" t="str">
        <f>VLOOKUP($A100,Taxonomy!$A$2:$AA$6045,11,0)</f>
        <v>Rickettsiaceae</v>
      </c>
      <c r="N100" t="str">
        <f>VLOOKUP($A100,Taxonomy!$A$2:$AA$6045,12,0)</f>
        <v xml:space="preserve"> Rickettsieae</v>
      </c>
      <c r="O100" t="str">
        <f>VLOOKUP($A100,Taxonomy!$A$2:$AA$6045,13,0)</f>
        <v xml:space="preserve"> Rickettsia</v>
      </c>
      <c r="P100" t="str">
        <f>VLOOKUP($A100,Taxonomy!$A$2:$AA$6045,14,0)</f>
        <v xml:space="preserve"> belli group.</v>
      </c>
      <c r="Q100">
        <f>VLOOKUP($A100,Taxonomy!$A$2:$AA$6045,15,0)</f>
        <v>0</v>
      </c>
      <c r="R100">
        <f t="shared" si="1"/>
        <v>90</v>
      </c>
    </row>
    <row r="101" spans="1:18">
      <c r="A101" t="s">
        <v>187</v>
      </c>
      <c r="B101" t="s">
        <v>188</v>
      </c>
      <c r="C101">
        <v>89</v>
      </c>
      <c r="D101" t="s">
        <v>10</v>
      </c>
      <c r="E101">
        <v>1</v>
      </c>
      <c r="F101">
        <v>87</v>
      </c>
      <c r="G101">
        <v>967</v>
      </c>
      <c r="H101" s="10" t="s">
        <v>11</v>
      </c>
      <c r="I101" t="str">
        <f>VLOOKUP($A101,Taxonomy!$A$2:$AA$6045,7,0)</f>
        <v>Bacteria</v>
      </c>
      <c r="J101" t="str">
        <f>VLOOKUP($A101,Taxonomy!$A$2:$AA$6045,8,0)</f>
        <v xml:space="preserve"> Proteobacteria</v>
      </c>
      <c r="K101" t="str">
        <f>VLOOKUP($A101,Taxonomy!$A$2:$AA$6045,9,0)</f>
        <v xml:space="preserve"> Alphaproteobacteria</v>
      </c>
      <c r="L101" t="str">
        <f>VLOOKUP($A101,Taxonomy!$A$2:$AA$6045,10,0)</f>
        <v xml:space="preserve"> Rhizobiales</v>
      </c>
      <c r="M101" t="str">
        <f>VLOOKUP($A101,Taxonomy!$A$2:$AA$6045,11,0)</f>
        <v>Xanthobacteraceae</v>
      </c>
      <c r="N101" t="str">
        <f>VLOOKUP($A101,Taxonomy!$A$2:$AA$6045,12,0)</f>
        <v xml:space="preserve"> Azorhizobium.</v>
      </c>
      <c r="O101">
        <f>VLOOKUP($A101,Taxonomy!$A$2:$AA$6045,13,0)</f>
        <v>0</v>
      </c>
      <c r="P101">
        <f>VLOOKUP($A101,Taxonomy!$A$2:$AA$6045,14,0)</f>
        <v>0</v>
      </c>
      <c r="Q101">
        <f>VLOOKUP($A101,Taxonomy!$A$2:$AA$6045,15,0)</f>
        <v>0</v>
      </c>
      <c r="R101">
        <f t="shared" si="1"/>
        <v>86</v>
      </c>
    </row>
    <row r="102" spans="1:18">
      <c r="A102" t="s">
        <v>189</v>
      </c>
      <c r="B102" t="s">
        <v>190</v>
      </c>
      <c r="C102">
        <v>92</v>
      </c>
      <c r="D102" t="s">
        <v>10</v>
      </c>
      <c r="E102">
        <v>1</v>
      </c>
      <c r="F102">
        <v>88</v>
      </c>
      <c r="G102">
        <v>967</v>
      </c>
      <c r="H102" t="s">
        <v>11</v>
      </c>
      <c r="I102" t="str">
        <f>VLOOKUP($A102,Taxonomy!$A$2:$AA$6045,7,0)</f>
        <v>Bacteria</v>
      </c>
      <c r="J102" t="str">
        <f>VLOOKUP($A102,Taxonomy!$A$2:$AA$6045,8,0)</f>
        <v xml:space="preserve"> Proteobacteria</v>
      </c>
      <c r="K102" t="str">
        <f>VLOOKUP($A102,Taxonomy!$A$2:$AA$6045,9,0)</f>
        <v xml:space="preserve"> Alphaproteobacteria</v>
      </c>
      <c r="L102" t="str">
        <f>VLOOKUP($A102,Taxonomy!$A$2:$AA$6045,10,0)</f>
        <v xml:space="preserve"> Rhodobacterales</v>
      </c>
      <c r="M102" t="str">
        <f>VLOOKUP($A102,Taxonomy!$A$2:$AA$6045,11,0)</f>
        <v>Rhodobacteraceae</v>
      </c>
      <c r="N102" t="str">
        <f>VLOOKUP($A102,Taxonomy!$A$2:$AA$6045,12,0)</f>
        <v xml:space="preserve"> Dinoroseobacter.</v>
      </c>
      <c r="O102">
        <f>VLOOKUP($A102,Taxonomy!$A$2:$AA$6045,13,0)</f>
        <v>0</v>
      </c>
      <c r="P102">
        <f>VLOOKUP($A102,Taxonomy!$A$2:$AA$6045,14,0)</f>
        <v>0</v>
      </c>
      <c r="Q102">
        <f>VLOOKUP($A102,Taxonomy!$A$2:$AA$6045,15,0)</f>
        <v>0</v>
      </c>
      <c r="R102">
        <f t="shared" si="1"/>
        <v>87</v>
      </c>
    </row>
    <row r="103" spans="1:18">
      <c r="A103" t="s">
        <v>191</v>
      </c>
      <c r="B103" t="s">
        <v>192</v>
      </c>
      <c r="C103">
        <v>92</v>
      </c>
      <c r="D103" t="s">
        <v>10</v>
      </c>
      <c r="E103">
        <v>1</v>
      </c>
      <c r="F103">
        <v>88</v>
      </c>
      <c r="G103">
        <v>967</v>
      </c>
      <c r="H103" t="s">
        <v>11</v>
      </c>
      <c r="I103" t="str">
        <f>VLOOKUP($A103,Taxonomy!$A$2:$AA$6045,7,0)</f>
        <v>Bacteria</v>
      </c>
      <c r="J103" t="str">
        <f>VLOOKUP($A103,Taxonomy!$A$2:$AA$6045,8,0)</f>
        <v xml:space="preserve"> Proteobacteria</v>
      </c>
      <c r="K103" t="str">
        <f>VLOOKUP($A103,Taxonomy!$A$2:$AA$6045,9,0)</f>
        <v xml:space="preserve"> Alphaproteobacteria</v>
      </c>
      <c r="L103" t="str">
        <f>VLOOKUP($A103,Taxonomy!$A$2:$AA$6045,10,0)</f>
        <v xml:space="preserve"> Rhodobacterales</v>
      </c>
      <c r="M103" t="str">
        <f>VLOOKUP($A103,Taxonomy!$A$2:$AA$6045,11,0)</f>
        <v>Rhodobacteraceae</v>
      </c>
      <c r="N103" t="str">
        <f>VLOOKUP($A103,Taxonomy!$A$2:$AA$6045,12,0)</f>
        <v xml:space="preserve"> Dinoroseobacter.</v>
      </c>
      <c r="O103">
        <f>VLOOKUP($A103,Taxonomy!$A$2:$AA$6045,13,0)</f>
        <v>0</v>
      </c>
      <c r="P103">
        <f>VLOOKUP($A103,Taxonomy!$A$2:$AA$6045,14,0)</f>
        <v>0</v>
      </c>
      <c r="Q103">
        <f>VLOOKUP($A103,Taxonomy!$A$2:$AA$6045,15,0)</f>
        <v>0</v>
      </c>
      <c r="R103">
        <f t="shared" si="1"/>
        <v>87</v>
      </c>
    </row>
    <row r="104" spans="1:18">
      <c r="A104" t="s">
        <v>193</v>
      </c>
      <c r="B104" t="s">
        <v>194</v>
      </c>
      <c r="C104">
        <v>115</v>
      </c>
      <c r="D104" t="s">
        <v>10</v>
      </c>
      <c r="E104">
        <v>1</v>
      </c>
      <c r="F104">
        <v>88</v>
      </c>
      <c r="G104">
        <v>967</v>
      </c>
      <c r="H104" t="s">
        <v>11</v>
      </c>
      <c r="I104" t="str">
        <f>VLOOKUP($A104,Taxonomy!$A$2:$AA$6045,7,0)</f>
        <v>Bacteria</v>
      </c>
      <c r="J104" t="str">
        <f>VLOOKUP($A104,Taxonomy!$A$2:$AA$6045,8,0)</f>
        <v xml:space="preserve"> Proteobacteria</v>
      </c>
      <c r="K104" t="str">
        <f>VLOOKUP($A104,Taxonomy!$A$2:$AA$6045,9,0)</f>
        <v xml:space="preserve"> Gammaproteobacteria</v>
      </c>
      <c r="L104" t="str">
        <f>VLOOKUP($A104,Taxonomy!$A$2:$AA$6045,10,0)</f>
        <v xml:space="preserve"> Legionellales</v>
      </c>
      <c r="M104" t="str">
        <f>VLOOKUP($A104,Taxonomy!$A$2:$AA$6045,11,0)</f>
        <v>Coxiellaceae</v>
      </c>
      <c r="N104" t="str">
        <f>VLOOKUP($A104,Taxonomy!$A$2:$AA$6045,12,0)</f>
        <v xml:space="preserve"> Rickettsiella.</v>
      </c>
      <c r="O104">
        <f>VLOOKUP($A104,Taxonomy!$A$2:$AA$6045,13,0)</f>
        <v>0</v>
      </c>
      <c r="P104">
        <f>VLOOKUP($A104,Taxonomy!$A$2:$AA$6045,14,0)</f>
        <v>0</v>
      </c>
      <c r="Q104">
        <f>VLOOKUP($A104,Taxonomy!$A$2:$AA$6045,15,0)</f>
        <v>0</v>
      </c>
      <c r="R104">
        <f t="shared" si="1"/>
        <v>87</v>
      </c>
    </row>
    <row r="105" spans="1:18">
      <c r="A105" t="s">
        <v>195</v>
      </c>
      <c r="B105" t="s">
        <v>196</v>
      </c>
      <c r="C105">
        <v>108</v>
      </c>
      <c r="D105" t="s">
        <v>10</v>
      </c>
      <c r="E105">
        <v>1</v>
      </c>
      <c r="F105">
        <v>90</v>
      </c>
      <c r="G105">
        <v>967</v>
      </c>
      <c r="H105" t="s">
        <v>11</v>
      </c>
      <c r="I105" t="str">
        <f>VLOOKUP($A105,Taxonomy!$A$2:$AA$6045,7,0)</f>
        <v>Bacteria</v>
      </c>
      <c r="J105" t="str">
        <f>VLOOKUP($A105,Taxonomy!$A$2:$AA$6045,8,0)</f>
        <v xml:space="preserve"> Proteobacteria</v>
      </c>
      <c r="K105" t="str">
        <f>VLOOKUP($A105,Taxonomy!$A$2:$AA$6045,9,0)</f>
        <v xml:space="preserve"> Gammaproteobacteria</v>
      </c>
      <c r="L105" t="str">
        <f>VLOOKUP($A105,Taxonomy!$A$2:$AA$6045,10,0)</f>
        <v xml:space="preserve"> Legionellales</v>
      </c>
      <c r="M105" t="str">
        <f>VLOOKUP($A105,Taxonomy!$A$2:$AA$6045,11,0)</f>
        <v>Coxiellaceae</v>
      </c>
      <c r="N105" t="str">
        <f>VLOOKUP($A105,Taxonomy!$A$2:$AA$6045,12,0)</f>
        <v xml:space="preserve"> Rickettsiella.</v>
      </c>
      <c r="O105">
        <f>VLOOKUP($A105,Taxonomy!$A$2:$AA$6045,13,0)</f>
        <v>0</v>
      </c>
      <c r="P105">
        <f>VLOOKUP($A105,Taxonomy!$A$2:$AA$6045,14,0)</f>
        <v>0</v>
      </c>
      <c r="Q105">
        <f>VLOOKUP($A105,Taxonomy!$A$2:$AA$6045,15,0)</f>
        <v>0</v>
      </c>
      <c r="R105">
        <f t="shared" si="1"/>
        <v>89</v>
      </c>
    </row>
    <row r="106" spans="1:18">
      <c r="A106" t="s">
        <v>197</v>
      </c>
      <c r="B106" t="s">
        <v>198</v>
      </c>
      <c r="C106">
        <v>104</v>
      </c>
      <c r="D106" t="s">
        <v>10</v>
      </c>
      <c r="E106">
        <v>1</v>
      </c>
      <c r="F106">
        <v>93</v>
      </c>
      <c r="G106">
        <v>967</v>
      </c>
      <c r="H106" t="s">
        <v>11</v>
      </c>
      <c r="I106" t="str">
        <f>VLOOKUP($A106,Taxonomy!$A$2:$AA$6045,7,0)</f>
        <v>Bacteria</v>
      </c>
      <c r="J106" t="str">
        <f>VLOOKUP($A106,Taxonomy!$A$2:$AA$6045,8,0)</f>
        <v xml:space="preserve"> Proteobacteria</v>
      </c>
      <c r="K106" t="str">
        <f>VLOOKUP($A106,Taxonomy!$A$2:$AA$6045,9,0)</f>
        <v xml:space="preserve"> Gammaproteobacteria</v>
      </c>
      <c r="L106" t="str">
        <f>VLOOKUP($A106,Taxonomy!$A$2:$AA$6045,10,0)</f>
        <v xml:space="preserve"> Enterobacteriales</v>
      </c>
      <c r="M106" t="str">
        <f>VLOOKUP($A106,Taxonomy!$A$2:$AA$6045,11,0)</f>
        <v>Enterobacteriaceae</v>
      </c>
      <c r="N106" t="str">
        <f>VLOOKUP($A106,Taxonomy!$A$2:$AA$6045,12,0)</f>
        <v xml:space="preserve"> Salmonella.</v>
      </c>
      <c r="O106">
        <f>VLOOKUP($A106,Taxonomy!$A$2:$AA$6045,13,0)</f>
        <v>0</v>
      </c>
      <c r="P106">
        <f>VLOOKUP($A106,Taxonomy!$A$2:$AA$6045,14,0)</f>
        <v>0</v>
      </c>
      <c r="Q106">
        <f>VLOOKUP($A106,Taxonomy!$A$2:$AA$6045,15,0)</f>
        <v>0</v>
      </c>
      <c r="R106">
        <f t="shared" si="1"/>
        <v>92</v>
      </c>
    </row>
    <row r="107" spans="1:18">
      <c r="A107" t="s">
        <v>199</v>
      </c>
      <c r="B107" t="s">
        <v>200</v>
      </c>
      <c r="C107">
        <v>99</v>
      </c>
      <c r="D107" t="s">
        <v>10</v>
      </c>
      <c r="E107">
        <v>1</v>
      </c>
      <c r="F107">
        <v>92</v>
      </c>
      <c r="G107">
        <v>967</v>
      </c>
      <c r="H107" t="s">
        <v>11</v>
      </c>
      <c r="I107" t="str">
        <f>VLOOKUP($A107,Taxonomy!$A$2:$AA$6045,7,0)</f>
        <v>Bacteria</v>
      </c>
      <c r="J107" t="str">
        <f>VLOOKUP($A107,Taxonomy!$A$2:$AA$6045,8,0)</f>
        <v xml:space="preserve"> Proteobacteria</v>
      </c>
      <c r="K107" t="str">
        <f>VLOOKUP($A107,Taxonomy!$A$2:$AA$6045,9,0)</f>
        <v xml:space="preserve"> Alphaproteobacteria</v>
      </c>
      <c r="L107" t="str">
        <f>VLOOKUP($A107,Taxonomy!$A$2:$AA$6045,10,0)</f>
        <v xml:space="preserve"> Rhizobiales</v>
      </c>
      <c r="M107" t="str">
        <f>VLOOKUP($A107,Taxonomy!$A$2:$AA$6045,11,0)</f>
        <v>Rhizobiaceae</v>
      </c>
      <c r="N107" t="str">
        <f>VLOOKUP($A107,Taxonomy!$A$2:$AA$6045,12,0)</f>
        <v xml:space="preserve"> Rhizobium/Agrobacterium group</v>
      </c>
      <c r="O107" t="str">
        <f>VLOOKUP($A107,Taxonomy!$A$2:$AA$6045,13,0)</f>
        <v xml:space="preserve"> Agrobacterium.</v>
      </c>
      <c r="P107">
        <f>VLOOKUP($A107,Taxonomy!$A$2:$AA$6045,14,0)</f>
        <v>0</v>
      </c>
      <c r="Q107">
        <f>VLOOKUP($A107,Taxonomy!$A$2:$AA$6045,15,0)</f>
        <v>0</v>
      </c>
      <c r="R107">
        <f t="shared" si="1"/>
        <v>91</v>
      </c>
    </row>
    <row r="108" spans="1:18">
      <c r="A108" t="s">
        <v>201</v>
      </c>
      <c r="B108" t="s">
        <v>202</v>
      </c>
      <c r="C108">
        <v>94</v>
      </c>
      <c r="D108" t="s">
        <v>10</v>
      </c>
      <c r="E108">
        <v>1</v>
      </c>
      <c r="F108">
        <v>92</v>
      </c>
      <c r="G108">
        <v>967</v>
      </c>
      <c r="H108" s="10" t="s">
        <v>11</v>
      </c>
      <c r="I108" t="str">
        <f>VLOOKUP($A108,Taxonomy!$A$2:$AA$6045,7,0)</f>
        <v>Bacteria</v>
      </c>
      <c r="J108" t="str">
        <f>VLOOKUP($A108,Taxonomy!$A$2:$AA$6045,8,0)</f>
        <v xml:space="preserve"> Proteobacteria</v>
      </c>
      <c r="K108" t="str">
        <f>VLOOKUP($A108,Taxonomy!$A$2:$AA$6045,9,0)</f>
        <v xml:space="preserve"> Betaproteobacteria</v>
      </c>
      <c r="L108" t="str">
        <f>VLOOKUP($A108,Taxonomy!$A$2:$AA$6045,10,0)</f>
        <v xml:space="preserve"> Burkholderiales</v>
      </c>
      <c r="M108" t="str">
        <f>VLOOKUP($A108,Taxonomy!$A$2:$AA$6045,11,0)</f>
        <v>Burkholderiaceae</v>
      </c>
      <c r="N108" t="str">
        <f>VLOOKUP($A108,Taxonomy!$A$2:$AA$6045,12,0)</f>
        <v xml:space="preserve"> Burkholderia</v>
      </c>
      <c r="O108" t="str">
        <f>VLOOKUP($A108,Taxonomy!$A$2:$AA$6045,13,0)</f>
        <v xml:space="preserve"> Burkholderia cepacia complex.</v>
      </c>
      <c r="P108">
        <f>VLOOKUP($A108,Taxonomy!$A$2:$AA$6045,14,0)</f>
        <v>0</v>
      </c>
      <c r="Q108">
        <f>VLOOKUP($A108,Taxonomy!$A$2:$AA$6045,15,0)</f>
        <v>0</v>
      </c>
      <c r="R108">
        <f t="shared" si="1"/>
        <v>91</v>
      </c>
    </row>
    <row r="109" spans="1:18">
      <c r="A109" t="s">
        <v>203</v>
      </c>
      <c r="B109" t="s">
        <v>204</v>
      </c>
      <c r="C109">
        <v>87</v>
      </c>
      <c r="D109" t="s">
        <v>10</v>
      </c>
      <c r="E109">
        <v>1</v>
      </c>
      <c r="F109">
        <v>64</v>
      </c>
      <c r="G109">
        <v>967</v>
      </c>
      <c r="H109" t="s">
        <v>11</v>
      </c>
      <c r="I109" t="str">
        <f>VLOOKUP($A109,Taxonomy!$A$2:$AA$6045,7,0)</f>
        <v>Bacteria</v>
      </c>
      <c r="J109" t="str">
        <f>VLOOKUP($A109,Taxonomy!$A$2:$AA$6045,8,0)</f>
        <v xml:space="preserve"> Proteobacteria</v>
      </c>
      <c r="K109" t="str">
        <f>VLOOKUP($A109,Taxonomy!$A$2:$AA$6045,9,0)</f>
        <v xml:space="preserve"> Betaproteobacteria</v>
      </c>
      <c r="L109" t="str">
        <f>VLOOKUP($A109,Taxonomy!$A$2:$AA$6045,10,0)</f>
        <v xml:space="preserve"> Burkholderiales</v>
      </c>
      <c r="M109" t="str">
        <f>VLOOKUP($A109,Taxonomy!$A$2:$AA$6045,11,0)</f>
        <v>Burkholderiaceae</v>
      </c>
      <c r="N109" t="str">
        <f>VLOOKUP($A109,Taxonomy!$A$2:$AA$6045,12,0)</f>
        <v xml:space="preserve"> Burkholderia</v>
      </c>
      <c r="O109" t="str">
        <f>VLOOKUP($A109,Taxonomy!$A$2:$AA$6045,13,0)</f>
        <v xml:space="preserve"> Burkholderia cepacia complex.</v>
      </c>
      <c r="P109">
        <f>VLOOKUP($A109,Taxonomy!$A$2:$AA$6045,14,0)</f>
        <v>0</v>
      </c>
      <c r="Q109">
        <f>VLOOKUP($A109,Taxonomy!$A$2:$AA$6045,15,0)</f>
        <v>0</v>
      </c>
      <c r="R109">
        <f t="shared" si="1"/>
        <v>63</v>
      </c>
    </row>
    <row r="110" spans="1:18">
      <c r="A110" t="s">
        <v>205</v>
      </c>
      <c r="B110" t="s">
        <v>206</v>
      </c>
      <c r="C110">
        <v>90</v>
      </c>
      <c r="D110" t="s">
        <v>10</v>
      </c>
      <c r="E110">
        <v>1</v>
      </c>
      <c r="F110">
        <v>88</v>
      </c>
      <c r="G110">
        <v>967</v>
      </c>
      <c r="H110" t="s">
        <v>11</v>
      </c>
      <c r="I110" t="str">
        <f>VLOOKUP($A110,Taxonomy!$A$2:$AA$6045,7,0)</f>
        <v>Bacteria</v>
      </c>
      <c r="J110" t="str">
        <f>VLOOKUP($A110,Taxonomy!$A$2:$AA$6045,8,0)</f>
        <v xml:space="preserve"> Proteobacteria</v>
      </c>
      <c r="K110" t="str">
        <f>VLOOKUP($A110,Taxonomy!$A$2:$AA$6045,9,0)</f>
        <v xml:space="preserve"> Betaproteobacteria</v>
      </c>
      <c r="L110" t="str">
        <f>VLOOKUP($A110,Taxonomy!$A$2:$AA$6045,10,0)</f>
        <v xml:space="preserve"> Burkholderiales</v>
      </c>
      <c r="M110" t="str">
        <f>VLOOKUP($A110,Taxonomy!$A$2:$AA$6045,11,0)</f>
        <v>Comamonadaceae</v>
      </c>
      <c r="N110" t="str">
        <f>VLOOKUP($A110,Taxonomy!$A$2:$AA$6045,12,0)</f>
        <v xml:space="preserve"> Delftia.</v>
      </c>
      <c r="O110">
        <f>VLOOKUP($A110,Taxonomy!$A$2:$AA$6045,13,0)</f>
        <v>0</v>
      </c>
      <c r="P110">
        <f>VLOOKUP($A110,Taxonomy!$A$2:$AA$6045,14,0)</f>
        <v>0</v>
      </c>
      <c r="Q110">
        <f>VLOOKUP($A110,Taxonomy!$A$2:$AA$6045,15,0)</f>
        <v>0</v>
      </c>
      <c r="R110">
        <f t="shared" si="1"/>
        <v>87</v>
      </c>
    </row>
    <row r="111" spans="1:18">
      <c r="A111" t="s">
        <v>207</v>
      </c>
      <c r="B111" t="s">
        <v>208</v>
      </c>
      <c r="C111">
        <v>90</v>
      </c>
      <c r="D111" t="s">
        <v>10</v>
      </c>
      <c r="E111">
        <v>1</v>
      </c>
      <c r="F111">
        <v>88</v>
      </c>
      <c r="G111">
        <v>967</v>
      </c>
      <c r="H111" t="s">
        <v>11</v>
      </c>
      <c r="I111" t="str">
        <f>VLOOKUP($A111,Taxonomy!$A$2:$AA$6045,7,0)</f>
        <v>Bacteria</v>
      </c>
      <c r="J111" t="str">
        <f>VLOOKUP($A111,Taxonomy!$A$2:$AA$6045,8,0)</f>
        <v xml:space="preserve"> Proteobacteria</v>
      </c>
      <c r="K111" t="str">
        <f>VLOOKUP($A111,Taxonomy!$A$2:$AA$6045,9,0)</f>
        <v xml:space="preserve"> Betaproteobacteria</v>
      </c>
      <c r="L111" t="str">
        <f>VLOOKUP($A111,Taxonomy!$A$2:$AA$6045,10,0)</f>
        <v xml:space="preserve"> Burkholderiales</v>
      </c>
      <c r="M111" t="str">
        <f>VLOOKUP($A111,Taxonomy!$A$2:$AA$6045,11,0)</f>
        <v>Comamonadaceae</v>
      </c>
      <c r="N111" t="str">
        <f>VLOOKUP($A111,Taxonomy!$A$2:$AA$6045,12,0)</f>
        <v xml:space="preserve"> Delftia.</v>
      </c>
      <c r="O111">
        <f>VLOOKUP($A111,Taxonomy!$A$2:$AA$6045,13,0)</f>
        <v>0</v>
      </c>
      <c r="P111">
        <f>VLOOKUP($A111,Taxonomy!$A$2:$AA$6045,14,0)</f>
        <v>0</v>
      </c>
      <c r="Q111">
        <f>VLOOKUP($A111,Taxonomy!$A$2:$AA$6045,15,0)</f>
        <v>0</v>
      </c>
      <c r="R111">
        <f t="shared" si="1"/>
        <v>87</v>
      </c>
    </row>
    <row r="112" spans="1:18">
      <c r="A112" t="s">
        <v>209</v>
      </c>
      <c r="B112" t="s">
        <v>210</v>
      </c>
      <c r="C112">
        <v>67</v>
      </c>
      <c r="D112" t="s">
        <v>10</v>
      </c>
      <c r="E112">
        <v>1</v>
      </c>
      <c r="F112">
        <v>62</v>
      </c>
      <c r="G112">
        <v>967</v>
      </c>
      <c r="H112" t="s">
        <v>11</v>
      </c>
      <c r="I112" t="str">
        <f>VLOOKUP($A112,Taxonomy!$A$2:$AA$6045,7,0)</f>
        <v>Bacteria</v>
      </c>
      <c r="J112" t="str">
        <f>VLOOKUP($A112,Taxonomy!$A$2:$AA$6045,8,0)</f>
        <v xml:space="preserve"> Proteobacteria</v>
      </c>
      <c r="K112" t="str">
        <f>VLOOKUP($A112,Taxonomy!$A$2:$AA$6045,9,0)</f>
        <v xml:space="preserve"> Alphaproteobacteria</v>
      </c>
      <c r="L112" t="str">
        <f>VLOOKUP($A112,Taxonomy!$A$2:$AA$6045,10,0)</f>
        <v xml:space="preserve"> Rhodobacterales</v>
      </c>
      <c r="M112" t="str">
        <f>VLOOKUP($A112,Taxonomy!$A$2:$AA$6045,11,0)</f>
        <v>Rhodobacteraceae</v>
      </c>
      <c r="N112" t="str">
        <f>VLOOKUP($A112,Taxonomy!$A$2:$AA$6045,12,0)</f>
        <v xml:space="preserve"> Oceanibulbus.</v>
      </c>
      <c r="O112">
        <f>VLOOKUP($A112,Taxonomy!$A$2:$AA$6045,13,0)</f>
        <v>0</v>
      </c>
      <c r="P112">
        <f>VLOOKUP($A112,Taxonomy!$A$2:$AA$6045,14,0)</f>
        <v>0</v>
      </c>
      <c r="Q112">
        <f>VLOOKUP($A112,Taxonomy!$A$2:$AA$6045,15,0)</f>
        <v>0</v>
      </c>
      <c r="R112">
        <f t="shared" si="1"/>
        <v>61</v>
      </c>
    </row>
    <row r="113" spans="1:18">
      <c r="A113" t="s">
        <v>211</v>
      </c>
      <c r="B113" t="s">
        <v>212</v>
      </c>
      <c r="C113">
        <v>70</v>
      </c>
      <c r="D113" t="s">
        <v>10</v>
      </c>
      <c r="E113">
        <v>1</v>
      </c>
      <c r="F113">
        <v>66</v>
      </c>
      <c r="G113">
        <v>967</v>
      </c>
      <c r="H113" t="s">
        <v>11</v>
      </c>
      <c r="I113" t="str">
        <f>VLOOKUP($A113,Taxonomy!$A$2:$AA$6045,7,0)</f>
        <v>Bacteria</v>
      </c>
      <c r="J113" t="str">
        <f>VLOOKUP($A113,Taxonomy!$A$2:$AA$6045,8,0)</f>
        <v xml:space="preserve"> Proteobacteria</v>
      </c>
      <c r="K113" t="str">
        <f>VLOOKUP($A113,Taxonomy!$A$2:$AA$6045,9,0)</f>
        <v xml:space="preserve"> Alphaproteobacteria</v>
      </c>
      <c r="L113" t="str">
        <f>VLOOKUP($A113,Taxonomy!$A$2:$AA$6045,10,0)</f>
        <v xml:space="preserve"> Rhodobacterales</v>
      </c>
      <c r="M113" t="str">
        <f>VLOOKUP($A113,Taxonomy!$A$2:$AA$6045,11,0)</f>
        <v>Rhodobacteraceae</v>
      </c>
      <c r="N113" t="str">
        <f>VLOOKUP($A113,Taxonomy!$A$2:$AA$6045,12,0)</f>
        <v xml:space="preserve"> Oceanibulbus.</v>
      </c>
      <c r="O113">
        <f>VLOOKUP($A113,Taxonomy!$A$2:$AA$6045,13,0)</f>
        <v>0</v>
      </c>
      <c r="P113">
        <f>VLOOKUP($A113,Taxonomy!$A$2:$AA$6045,14,0)</f>
        <v>0</v>
      </c>
      <c r="Q113">
        <f>VLOOKUP($A113,Taxonomy!$A$2:$AA$6045,15,0)</f>
        <v>0</v>
      </c>
      <c r="R113">
        <f t="shared" si="1"/>
        <v>65</v>
      </c>
    </row>
    <row r="114" spans="1:18">
      <c r="A114" t="s">
        <v>213</v>
      </c>
      <c r="B114" t="s">
        <v>214</v>
      </c>
      <c r="C114">
        <v>92</v>
      </c>
      <c r="D114" t="s">
        <v>10</v>
      </c>
      <c r="E114">
        <v>1</v>
      </c>
      <c r="F114">
        <v>87</v>
      </c>
      <c r="G114">
        <v>967</v>
      </c>
      <c r="H114" t="s">
        <v>11</v>
      </c>
      <c r="I114" t="str">
        <f>VLOOKUP($A114,Taxonomy!$A$2:$AA$6045,7,0)</f>
        <v>Bacteria</v>
      </c>
      <c r="J114" t="str">
        <f>VLOOKUP($A114,Taxonomy!$A$2:$AA$6045,8,0)</f>
        <v xml:space="preserve"> Proteobacteria</v>
      </c>
      <c r="K114" t="str">
        <f>VLOOKUP($A114,Taxonomy!$A$2:$AA$6045,9,0)</f>
        <v xml:space="preserve"> Alphaproteobacteria</v>
      </c>
      <c r="L114" t="str">
        <f>VLOOKUP($A114,Taxonomy!$A$2:$AA$6045,10,0)</f>
        <v xml:space="preserve"> Rhodobacterales</v>
      </c>
      <c r="M114" t="str">
        <f>VLOOKUP($A114,Taxonomy!$A$2:$AA$6045,11,0)</f>
        <v>Rhodobacteraceae</v>
      </c>
      <c r="N114" t="str">
        <f>VLOOKUP($A114,Taxonomy!$A$2:$AA$6045,12,0)</f>
        <v xml:space="preserve"> Oceanibulbus.</v>
      </c>
      <c r="O114">
        <f>VLOOKUP($A114,Taxonomy!$A$2:$AA$6045,13,0)</f>
        <v>0</v>
      </c>
      <c r="P114">
        <f>VLOOKUP($A114,Taxonomy!$A$2:$AA$6045,14,0)</f>
        <v>0</v>
      </c>
      <c r="Q114">
        <f>VLOOKUP($A114,Taxonomy!$A$2:$AA$6045,15,0)</f>
        <v>0</v>
      </c>
      <c r="R114">
        <f t="shared" si="1"/>
        <v>86</v>
      </c>
    </row>
    <row r="115" spans="1:18">
      <c r="A115" t="s">
        <v>215</v>
      </c>
      <c r="B115" t="s">
        <v>216</v>
      </c>
      <c r="C115">
        <v>92</v>
      </c>
      <c r="D115" t="s">
        <v>10</v>
      </c>
      <c r="E115">
        <v>1</v>
      </c>
      <c r="F115">
        <v>87</v>
      </c>
      <c r="G115">
        <v>967</v>
      </c>
      <c r="H115" t="s">
        <v>11</v>
      </c>
      <c r="I115" t="e">
        <f>VLOOKUP($A115,Taxonomy!$A$2:$AA$6045,7,0)</f>
        <v>#N/A</v>
      </c>
      <c r="J115" t="e">
        <f>VLOOKUP($A115,Taxonomy!$A$2:$AA$6045,8,0)</f>
        <v>#N/A</v>
      </c>
      <c r="K115" t="e">
        <f>VLOOKUP($A115,Taxonomy!$A$2:$AA$6045,9,0)</f>
        <v>#N/A</v>
      </c>
      <c r="L115" t="e">
        <f>VLOOKUP($A115,Taxonomy!$A$2:$AA$6045,10,0)</f>
        <v>#N/A</v>
      </c>
      <c r="M115" t="e">
        <f>VLOOKUP($A115,Taxonomy!$A$2:$AA$6045,11,0)</f>
        <v>#N/A</v>
      </c>
      <c r="N115" t="e">
        <f>VLOOKUP($A115,Taxonomy!$A$2:$AA$6045,12,0)</f>
        <v>#N/A</v>
      </c>
      <c r="O115" t="e">
        <f>VLOOKUP($A115,Taxonomy!$A$2:$AA$6045,13,0)</f>
        <v>#N/A</v>
      </c>
      <c r="P115" t="e">
        <f>VLOOKUP($A115,Taxonomy!$A$2:$AA$6045,14,0)</f>
        <v>#N/A</v>
      </c>
      <c r="Q115" t="e">
        <f>VLOOKUP($A115,Taxonomy!$A$2:$AA$6045,15,0)</f>
        <v>#N/A</v>
      </c>
      <c r="R115">
        <f t="shared" si="1"/>
        <v>86</v>
      </c>
    </row>
    <row r="116" spans="1:18">
      <c r="A116" t="s">
        <v>217</v>
      </c>
      <c r="B116" t="s">
        <v>218</v>
      </c>
      <c r="C116">
        <v>91</v>
      </c>
      <c r="D116" t="s">
        <v>10</v>
      </c>
      <c r="E116">
        <v>1</v>
      </c>
      <c r="F116">
        <v>91</v>
      </c>
      <c r="G116">
        <v>967</v>
      </c>
      <c r="H116" t="s">
        <v>11</v>
      </c>
      <c r="I116" t="str">
        <f>VLOOKUP($A116,Taxonomy!$A$2:$AA$6045,7,0)</f>
        <v>Bacteria</v>
      </c>
      <c r="J116" t="str">
        <f>VLOOKUP($A116,Taxonomy!$A$2:$AA$6045,8,0)</f>
        <v xml:space="preserve"> Proteobacteria</v>
      </c>
      <c r="K116" t="str">
        <f>VLOOKUP($A116,Taxonomy!$A$2:$AA$6045,9,0)</f>
        <v xml:space="preserve"> Alphaproteobacteria</v>
      </c>
      <c r="L116" t="str">
        <f>VLOOKUP($A116,Taxonomy!$A$2:$AA$6045,10,0)</f>
        <v xml:space="preserve"> Rhodospirillales</v>
      </c>
      <c r="M116" t="str">
        <f>VLOOKUP($A116,Taxonomy!$A$2:$AA$6045,11,0)</f>
        <v>Acetobacteraceae</v>
      </c>
      <c r="N116" t="str">
        <f>VLOOKUP($A116,Taxonomy!$A$2:$AA$6045,12,0)</f>
        <v xml:space="preserve"> Gluconacetobacter.</v>
      </c>
      <c r="O116">
        <f>VLOOKUP($A116,Taxonomy!$A$2:$AA$6045,13,0)</f>
        <v>0</v>
      </c>
      <c r="P116">
        <f>VLOOKUP($A116,Taxonomy!$A$2:$AA$6045,14,0)</f>
        <v>0</v>
      </c>
      <c r="Q116">
        <f>VLOOKUP($A116,Taxonomy!$A$2:$AA$6045,15,0)</f>
        <v>0</v>
      </c>
      <c r="R116">
        <f t="shared" si="1"/>
        <v>90</v>
      </c>
    </row>
    <row r="117" spans="1:18">
      <c r="A117" t="s">
        <v>219</v>
      </c>
      <c r="B117" t="s">
        <v>220</v>
      </c>
      <c r="C117">
        <v>88</v>
      </c>
      <c r="D117" t="s">
        <v>10</v>
      </c>
      <c r="E117">
        <v>1</v>
      </c>
      <c r="F117">
        <v>85</v>
      </c>
      <c r="G117">
        <v>967</v>
      </c>
      <c r="H117" t="s">
        <v>11</v>
      </c>
      <c r="I117" t="str">
        <f>VLOOKUP($A117,Taxonomy!$A$2:$AA$6045,7,0)</f>
        <v>Bacteria</v>
      </c>
      <c r="J117" t="str">
        <f>VLOOKUP($A117,Taxonomy!$A$2:$AA$6045,8,0)</f>
        <v xml:space="preserve"> Proteobacteria</v>
      </c>
      <c r="K117" t="str">
        <f>VLOOKUP($A117,Taxonomy!$A$2:$AA$6045,9,0)</f>
        <v xml:space="preserve"> Alphaproteobacteria</v>
      </c>
      <c r="L117" t="str">
        <f>VLOOKUP($A117,Taxonomy!$A$2:$AA$6045,10,0)</f>
        <v xml:space="preserve"> Rhodospirillales</v>
      </c>
      <c r="M117" t="str">
        <f>VLOOKUP($A117,Taxonomy!$A$2:$AA$6045,11,0)</f>
        <v>Acetobacteraceae</v>
      </c>
      <c r="N117" t="str">
        <f>VLOOKUP($A117,Taxonomy!$A$2:$AA$6045,12,0)</f>
        <v xml:space="preserve"> Gluconacetobacter.</v>
      </c>
      <c r="O117">
        <f>VLOOKUP($A117,Taxonomy!$A$2:$AA$6045,13,0)</f>
        <v>0</v>
      </c>
      <c r="P117">
        <f>VLOOKUP($A117,Taxonomy!$A$2:$AA$6045,14,0)</f>
        <v>0</v>
      </c>
      <c r="Q117">
        <f>VLOOKUP($A117,Taxonomy!$A$2:$AA$6045,15,0)</f>
        <v>0</v>
      </c>
      <c r="R117">
        <f t="shared" si="1"/>
        <v>84</v>
      </c>
    </row>
    <row r="118" spans="1:18">
      <c r="A118" t="s">
        <v>221</v>
      </c>
      <c r="B118" t="s">
        <v>222</v>
      </c>
      <c r="C118">
        <v>92</v>
      </c>
      <c r="D118" t="s">
        <v>10</v>
      </c>
      <c r="E118">
        <v>1</v>
      </c>
      <c r="F118">
        <v>91</v>
      </c>
      <c r="G118">
        <v>967</v>
      </c>
      <c r="H118" t="s">
        <v>11</v>
      </c>
      <c r="I118" t="str">
        <f>VLOOKUP($A118,Taxonomy!$A$2:$AA$6045,7,0)</f>
        <v>Bacteria</v>
      </c>
      <c r="J118" t="str">
        <f>VLOOKUP($A118,Taxonomy!$A$2:$AA$6045,8,0)</f>
        <v xml:space="preserve"> Proteobacteria</v>
      </c>
      <c r="K118" t="str">
        <f>VLOOKUP($A118,Taxonomy!$A$2:$AA$6045,9,0)</f>
        <v xml:space="preserve"> Alphaproteobacteria</v>
      </c>
      <c r="L118" t="str">
        <f>VLOOKUP($A118,Taxonomy!$A$2:$AA$6045,10,0)</f>
        <v xml:space="preserve"> Rhodospirillales</v>
      </c>
      <c r="M118" t="str">
        <f>VLOOKUP($A118,Taxonomy!$A$2:$AA$6045,11,0)</f>
        <v>Acetobacteraceae</v>
      </c>
      <c r="N118" t="str">
        <f>VLOOKUP($A118,Taxonomy!$A$2:$AA$6045,12,0)</f>
        <v xml:space="preserve"> Gluconacetobacter.</v>
      </c>
      <c r="O118">
        <f>VLOOKUP($A118,Taxonomy!$A$2:$AA$6045,13,0)</f>
        <v>0</v>
      </c>
      <c r="P118">
        <f>VLOOKUP($A118,Taxonomy!$A$2:$AA$6045,14,0)</f>
        <v>0</v>
      </c>
      <c r="Q118">
        <f>VLOOKUP($A118,Taxonomy!$A$2:$AA$6045,15,0)</f>
        <v>0</v>
      </c>
      <c r="R118">
        <f t="shared" si="1"/>
        <v>90</v>
      </c>
    </row>
    <row r="119" spans="1:18">
      <c r="A119" t="s">
        <v>223</v>
      </c>
      <c r="B119" t="s">
        <v>224</v>
      </c>
      <c r="C119">
        <v>91</v>
      </c>
      <c r="D119" t="s">
        <v>10</v>
      </c>
      <c r="E119">
        <v>1</v>
      </c>
      <c r="F119">
        <v>90</v>
      </c>
      <c r="G119">
        <v>967</v>
      </c>
      <c r="H119" t="s">
        <v>11</v>
      </c>
      <c r="I119" t="str">
        <f>VLOOKUP($A119,Taxonomy!$A$2:$AA$6045,7,0)</f>
        <v>Bacteria</v>
      </c>
      <c r="J119" t="str">
        <f>VLOOKUP($A119,Taxonomy!$A$2:$AA$6045,8,0)</f>
        <v xml:space="preserve"> Proteobacteria</v>
      </c>
      <c r="K119" t="str">
        <f>VLOOKUP($A119,Taxonomy!$A$2:$AA$6045,9,0)</f>
        <v xml:space="preserve"> Alphaproteobacteria</v>
      </c>
      <c r="L119" t="str">
        <f>VLOOKUP($A119,Taxonomy!$A$2:$AA$6045,10,0)</f>
        <v xml:space="preserve"> Rhodospirillales</v>
      </c>
      <c r="M119" t="str">
        <f>VLOOKUP($A119,Taxonomy!$A$2:$AA$6045,11,0)</f>
        <v>Acetobacteraceae</v>
      </c>
      <c r="N119" t="str">
        <f>VLOOKUP($A119,Taxonomy!$A$2:$AA$6045,12,0)</f>
        <v xml:space="preserve"> Gluconacetobacter.</v>
      </c>
      <c r="O119">
        <f>VLOOKUP($A119,Taxonomy!$A$2:$AA$6045,13,0)</f>
        <v>0</v>
      </c>
      <c r="P119">
        <f>VLOOKUP($A119,Taxonomy!$A$2:$AA$6045,14,0)</f>
        <v>0</v>
      </c>
      <c r="Q119">
        <f>VLOOKUP($A119,Taxonomy!$A$2:$AA$6045,15,0)</f>
        <v>0</v>
      </c>
      <c r="R119">
        <f t="shared" si="1"/>
        <v>89</v>
      </c>
    </row>
    <row r="120" spans="1:18">
      <c r="A120" t="s">
        <v>225</v>
      </c>
      <c r="B120" t="s">
        <v>226</v>
      </c>
      <c r="C120">
        <v>106</v>
      </c>
      <c r="D120" t="s">
        <v>10</v>
      </c>
      <c r="E120">
        <v>1</v>
      </c>
      <c r="F120">
        <v>88</v>
      </c>
      <c r="G120">
        <v>967</v>
      </c>
      <c r="H120" t="s">
        <v>11</v>
      </c>
      <c r="I120" t="str">
        <f>VLOOKUP($A120,Taxonomy!$A$2:$AA$6045,7,0)</f>
        <v>Bacteria</v>
      </c>
      <c r="J120" t="str">
        <f>VLOOKUP($A120,Taxonomy!$A$2:$AA$6045,8,0)</f>
        <v xml:space="preserve"> Proteobacteria</v>
      </c>
      <c r="K120" t="str">
        <f>VLOOKUP($A120,Taxonomy!$A$2:$AA$6045,9,0)</f>
        <v xml:space="preserve"> Betaproteobacteria</v>
      </c>
      <c r="L120" t="str">
        <f>VLOOKUP($A120,Taxonomy!$A$2:$AA$6045,10,0)</f>
        <v xml:space="preserve"> Burkholderiales</v>
      </c>
      <c r="M120" t="str">
        <f>VLOOKUP($A120,Taxonomy!$A$2:$AA$6045,11,0)</f>
        <v>Alcaligenaceae</v>
      </c>
      <c r="N120" t="str">
        <f>VLOOKUP($A120,Taxonomy!$A$2:$AA$6045,12,0)</f>
        <v xml:space="preserve"> Bordetella.</v>
      </c>
      <c r="O120">
        <f>VLOOKUP($A120,Taxonomy!$A$2:$AA$6045,13,0)</f>
        <v>0</v>
      </c>
      <c r="P120">
        <f>VLOOKUP($A120,Taxonomy!$A$2:$AA$6045,14,0)</f>
        <v>0</v>
      </c>
      <c r="Q120">
        <f>VLOOKUP($A120,Taxonomy!$A$2:$AA$6045,15,0)</f>
        <v>0</v>
      </c>
      <c r="R120">
        <f t="shared" si="1"/>
        <v>87</v>
      </c>
    </row>
    <row r="121" spans="1:18">
      <c r="A121" t="s">
        <v>227</v>
      </c>
      <c r="B121" t="s">
        <v>228</v>
      </c>
      <c r="C121">
        <v>90</v>
      </c>
      <c r="D121" t="s">
        <v>10</v>
      </c>
      <c r="E121">
        <v>4</v>
      </c>
      <c r="F121">
        <v>87</v>
      </c>
      <c r="G121">
        <v>967</v>
      </c>
      <c r="H121" t="s">
        <v>11</v>
      </c>
      <c r="I121" t="str">
        <f>VLOOKUP($A121,Taxonomy!$A$2:$AA$6045,7,0)</f>
        <v>Bacteria</v>
      </c>
      <c r="J121" t="str">
        <f>VLOOKUP($A121,Taxonomy!$A$2:$AA$6045,8,0)</f>
        <v xml:space="preserve"> Proteobacteria</v>
      </c>
      <c r="K121" t="str">
        <f>VLOOKUP($A121,Taxonomy!$A$2:$AA$6045,9,0)</f>
        <v xml:space="preserve"> Betaproteobacteria</v>
      </c>
      <c r="L121" t="str">
        <f>VLOOKUP($A121,Taxonomy!$A$2:$AA$6045,10,0)</f>
        <v xml:space="preserve"> Burkholderiales</v>
      </c>
      <c r="M121" t="str">
        <f>VLOOKUP($A121,Taxonomy!$A$2:$AA$6045,11,0)</f>
        <v>Alcaligenaceae</v>
      </c>
      <c r="N121" t="str">
        <f>VLOOKUP($A121,Taxonomy!$A$2:$AA$6045,12,0)</f>
        <v xml:space="preserve"> Bordetella.</v>
      </c>
      <c r="O121">
        <f>VLOOKUP($A121,Taxonomy!$A$2:$AA$6045,13,0)</f>
        <v>0</v>
      </c>
      <c r="P121">
        <f>VLOOKUP($A121,Taxonomy!$A$2:$AA$6045,14,0)</f>
        <v>0</v>
      </c>
      <c r="Q121">
        <f>VLOOKUP($A121,Taxonomy!$A$2:$AA$6045,15,0)</f>
        <v>0</v>
      </c>
      <c r="R121">
        <f t="shared" si="1"/>
        <v>83</v>
      </c>
    </row>
    <row r="122" spans="1:18">
      <c r="A122" t="s">
        <v>229</v>
      </c>
      <c r="B122" t="s">
        <v>230</v>
      </c>
      <c r="C122">
        <v>90</v>
      </c>
      <c r="D122" t="s">
        <v>10</v>
      </c>
      <c r="E122">
        <v>1</v>
      </c>
      <c r="F122">
        <v>88</v>
      </c>
      <c r="G122">
        <v>967</v>
      </c>
      <c r="H122" t="s">
        <v>11</v>
      </c>
      <c r="I122" t="str">
        <f>VLOOKUP($A122,Taxonomy!$A$2:$AA$6045,7,0)</f>
        <v>Bacteria</v>
      </c>
      <c r="J122" t="str">
        <f>VLOOKUP($A122,Taxonomy!$A$2:$AA$6045,8,0)</f>
        <v xml:space="preserve"> Proteobacteria</v>
      </c>
      <c r="K122" t="str">
        <f>VLOOKUP($A122,Taxonomy!$A$2:$AA$6045,9,0)</f>
        <v xml:space="preserve"> Betaproteobacteria</v>
      </c>
      <c r="L122" t="str">
        <f>VLOOKUP($A122,Taxonomy!$A$2:$AA$6045,10,0)</f>
        <v xml:space="preserve"> Burkholderiales</v>
      </c>
      <c r="M122" t="str">
        <f>VLOOKUP($A122,Taxonomy!$A$2:$AA$6045,11,0)</f>
        <v>Alcaligenaceae</v>
      </c>
      <c r="N122" t="str">
        <f>VLOOKUP($A122,Taxonomy!$A$2:$AA$6045,12,0)</f>
        <v xml:space="preserve"> Bordetella.</v>
      </c>
      <c r="O122">
        <f>VLOOKUP($A122,Taxonomy!$A$2:$AA$6045,13,0)</f>
        <v>0</v>
      </c>
      <c r="P122">
        <f>VLOOKUP($A122,Taxonomy!$A$2:$AA$6045,14,0)</f>
        <v>0</v>
      </c>
      <c r="Q122">
        <f>VLOOKUP($A122,Taxonomy!$A$2:$AA$6045,15,0)</f>
        <v>0</v>
      </c>
      <c r="R122">
        <f t="shared" si="1"/>
        <v>87</v>
      </c>
    </row>
    <row r="123" spans="1:18">
      <c r="A123" t="s">
        <v>231</v>
      </c>
      <c r="B123" t="s">
        <v>232</v>
      </c>
      <c r="C123">
        <v>102</v>
      </c>
      <c r="D123" t="s">
        <v>10</v>
      </c>
      <c r="E123">
        <v>1</v>
      </c>
      <c r="F123">
        <v>87</v>
      </c>
      <c r="G123">
        <v>967</v>
      </c>
      <c r="H123" t="s">
        <v>11</v>
      </c>
      <c r="I123" t="str">
        <f>VLOOKUP($A123,Taxonomy!$A$2:$AA$6045,7,0)</f>
        <v>Bacteria</v>
      </c>
      <c r="J123" t="str">
        <f>VLOOKUP($A123,Taxonomy!$A$2:$AA$6045,8,0)</f>
        <v xml:space="preserve"> Proteobacteria</v>
      </c>
      <c r="K123" t="str">
        <f>VLOOKUP($A123,Taxonomy!$A$2:$AA$6045,9,0)</f>
        <v xml:space="preserve"> Alphaproteobacteria</v>
      </c>
      <c r="L123" t="str">
        <f>VLOOKUP($A123,Taxonomy!$A$2:$AA$6045,10,0)</f>
        <v xml:space="preserve"> Rhizobiales</v>
      </c>
      <c r="M123" t="str">
        <f>VLOOKUP($A123,Taxonomy!$A$2:$AA$6045,11,0)</f>
        <v>Bartonellaceae</v>
      </c>
      <c r="N123" t="str">
        <f>VLOOKUP($A123,Taxonomy!$A$2:$AA$6045,12,0)</f>
        <v xml:space="preserve"> Bartonella.</v>
      </c>
      <c r="O123">
        <f>VLOOKUP($A123,Taxonomy!$A$2:$AA$6045,13,0)</f>
        <v>0</v>
      </c>
      <c r="P123">
        <f>VLOOKUP($A123,Taxonomy!$A$2:$AA$6045,14,0)</f>
        <v>0</v>
      </c>
      <c r="Q123">
        <f>VLOOKUP($A123,Taxonomy!$A$2:$AA$6045,15,0)</f>
        <v>0</v>
      </c>
      <c r="R123">
        <f t="shared" si="1"/>
        <v>86</v>
      </c>
    </row>
    <row r="124" spans="1:18">
      <c r="A124" t="s">
        <v>233</v>
      </c>
      <c r="B124" t="s">
        <v>234</v>
      </c>
      <c r="C124">
        <v>112</v>
      </c>
      <c r="D124" t="s">
        <v>10</v>
      </c>
      <c r="E124">
        <v>6</v>
      </c>
      <c r="F124">
        <v>98</v>
      </c>
      <c r="G124">
        <v>967</v>
      </c>
      <c r="H124" t="s">
        <v>11</v>
      </c>
      <c r="I124" t="str">
        <f>VLOOKUP($A124,Taxonomy!$A$2:$AA$6045,7,0)</f>
        <v>Bacteria</v>
      </c>
      <c r="J124" t="str">
        <f>VLOOKUP($A124,Taxonomy!$A$2:$AA$6045,8,0)</f>
        <v xml:space="preserve"> Proteobacteria</v>
      </c>
      <c r="K124" t="str">
        <f>VLOOKUP($A124,Taxonomy!$A$2:$AA$6045,9,0)</f>
        <v xml:space="preserve"> Alphaproteobacteria</v>
      </c>
      <c r="L124" t="str">
        <f>VLOOKUP($A124,Taxonomy!$A$2:$AA$6045,10,0)</f>
        <v xml:space="preserve"> Rhizobiales</v>
      </c>
      <c r="M124" t="str">
        <f>VLOOKUP($A124,Taxonomy!$A$2:$AA$6045,11,0)</f>
        <v>Bartonellaceae</v>
      </c>
      <c r="N124" t="str">
        <f>VLOOKUP($A124,Taxonomy!$A$2:$AA$6045,12,0)</f>
        <v xml:space="preserve"> Bartonella.</v>
      </c>
      <c r="O124">
        <f>VLOOKUP($A124,Taxonomy!$A$2:$AA$6045,13,0)</f>
        <v>0</v>
      </c>
      <c r="P124">
        <f>VLOOKUP($A124,Taxonomy!$A$2:$AA$6045,14,0)</f>
        <v>0</v>
      </c>
      <c r="Q124">
        <f>VLOOKUP($A124,Taxonomy!$A$2:$AA$6045,15,0)</f>
        <v>0</v>
      </c>
      <c r="R124">
        <f t="shared" si="1"/>
        <v>92</v>
      </c>
    </row>
    <row r="125" spans="1:18">
      <c r="A125" t="s">
        <v>235</v>
      </c>
      <c r="B125" t="s">
        <v>236</v>
      </c>
      <c r="C125">
        <v>102</v>
      </c>
      <c r="D125" t="s">
        <v>10</v>
      </c>
      <c r="E125">
        <v>1</v>
      </c>
      <c r="F125">
        <v>91</v>
      </c>
      <c r="G125">
        <v>967</v>
      </c>
      <c r="H125" t="s">
        <v>11</v>
      </c>
      <c r="I125" t="str">
        <f>VLOOKUP($A125,Taxonomy!$A$2:$AA$6045,7,0)</f>
        <v>Bacteria</v>
      </c>
      <c r="J125" t="str">
        <f>VLOOKUP($A125,Taxonomy!$A$2:$AA$6045,8,0)</f>
        <v xml:space="preserve"> Proteobacteria</v>
      </c>
      <c r="K125" t="str">
        <f>VLOOKUP($A125,Taxonomy!$A$2:$AA$6045,9,0)</f>
        <v xml:space="preserve"> Alphaproteobacteria</v>
      </c>
      <c r="L125" t="str">
        <f>VLOOKUP($A125,Taxonomy!$A$2:$AA$6045,10,0)</f>
        <v xml:space="preserve"> Rhizobiales</v>
      </c>
      <c r="M125" t="str">
        <f>VLOOKUP($A125,Taxonomy!$A$2:$AA$6045,11,0)</f>
        <v>Bartonellaceae</v>
      </c>
      <c r="N125" t="str">
        <f>VLOOKUP($A125,Taxonomy!$A$2:$AA$6045,12,0)</f>
        <v xml:space="preserve"> Bartonella.</v>
      </c>
      <c r="O125">
        <f>VLOOKUP($A125,Taxonomy!$A$2:$AA$6045,13,0)</f>
        <v>0</v>
      </c>
      <c r="P125">
        <f>VLOOKUP($A125,Taxonomy!$A$2:$AA$6045,14,0)</f>
        <v>0</v>
      </c>
      <c r="Q125">
        <f>VLOOKUP($A125,Taxonomy!$A$2:$AA$6045,15,0)</f>
        <v>0</v>
      </c>
      <c r="R125">
        <f t="shared" si="1"/>
        <v>90</v>
      </c>
    </row>
    <row r="126" spans="1:18">
      <c r="A126" t="s">
        <v>237</v>
      </c>
      <c r="B126" t="s">
        <v>238</v>
      </c>
      <c r="C126">
        <v>917</v>
      </c>
      <c r="D126" t="s">
        <v>32</v>
      </c>
      <c r="E126">
        <v>538</v>
      </c>
      <c r="F126">
        <v>832</v>
      </c>
      <c r="G126">
        <v>6551</v>
      </c>
      <c r="H126" s="4" t="s">
        <v>33</v>
      </c>
      <c r="I126" t="str">
        <f>VLOOKUP($A126,Taxonomy!$A$2:$AA$6045,7,0)</f>
        <v>Bacteria</v>
      </c>
      <c r="J126" t="str">
        <f>VLOOKUP($A126,Taxonomy!$A$2:$AA$6045,8,0)</f>
        <v xml:space="preserve"> Proteobacteria</v>
      </c>
      <c r="K126" t="str">
        <f>VLOOKUP($A126,Taxonomy!$A$2:$AA$6045,9,0)</f>
        <v xml:space="preserve"> Gammaproteobacteria</v>
      </c>
      <c r="L126" t="str">
        <f>VLOOKUP($A126,Taxonomy!$A$2:$AA$6045,10,0)</f>
        <v xml:space="preserve"> Enterobacteriales</v>
      </c>
      <c r="M126" t="str">
        <f>VLOOKUP($A126,Taxonomy!$A$2:$AA$6045,11,0)</f>
        <v>Enterobacteriaceae</v>
      </c>
      <c r="N126" t="str">
        <f>VLOOKUP($A126,Taxonomy!$A$2:$AA$6045,12,0)</f>
        <v xml:space="preserve"> Salmonella.</v>
      </c>
      <c r="O126">
        <f>VLOOKUP($A126,Taxonomy!$A$2:$AA$6045,13,0)</f>
        <v>0</v>
      </c>
      <c r="P126">
        <f>VLOOKUP($A126,Taxonomy!$A$2:$AA$6045,14,0)</f>
        <v>0</v>
      </c>
      <c r="Q126">
        <f>VLOOKUP($A126,Taxonomy!$A$2:$AA$6045,15,0)</f>
        <v>0</v>
      </c>
      <c r="R126">
        <f t="shared" si="1"/>
        <v>294</v>
      </c>
    </row>
    <row r="127" spans="1:18">
      <c r="A127" t="s">
        <v>237</v>
      </c>
      <c r="B127" t="s">
        <v>238</v>
      </c>
      <c r="C127">
        <v>917</v>
      </c>
      <c r="D127" t="s">
        <v>34</v>
      </c>
      <c r="E127">
        <v>271</v>
      </c>
      <c r="F127">
        <v>474</v>
      </c>
      <c r="G127">
        <v>1506</v>
      </c>
      <c r="H127" t="s">
        <v>35</v>
      </c>
      <c r="I127" t="str">
        <f>VLOOKUP($A127,Taxonomy!$A$2:$AA$6045,7,0)</f>
        <v>Bacteria</v>
      </c>
      <c r="J127" t="str">
        <f>VLOOKUP($A127,Taxonomy!$A$2:$AA$6045,8,0)</f>
        <v xml:space="preserve"> Proteobacteria</v>
      </c>
      <c r="K127" t="str">
        <f>VLOOKUP($A127,Taxonomy!$A$2:$AA$6045,9,0)</f>
        <v xml:space="preserve"> Gammaproteobacteria</v>
      </c>
      <c r="L127" t="str">
        <f>VLOOKUP($A127,Taxonomy!$A$2:$AA$6045,10,0)</f>
        <v xml:space="preserve"> Enterobacteriales</v>
      </c>
      <c r="M127" t="str">
        <f>VLOOKUP($A127,Taxonomy!$A$2:$AA$6045,11,0)</f>
        <v>Enterobacteriaceae</v>
      </c>
      <c r="N127" t="str">
        <f>VLOOKUP($A127,Taxonomy!$A$2:$AA$6045,12,0)</f>
        <v xml:space="preserve"> Salmonella.</v>
      </c>
      <c r="O127">
        <f>VLOOKUP($A127,Taxonomy!$A$2:$AA$6045,13,0)</f>
        <v>0</v>
      </c>
      <c r="P127">
        <f>VLOOKUP($A127,Taxonomy!$A$2:$AA$6045,14,0)</f>
        <v>0</v>
      </c>
      <c r="Q127">
        <f>VLOOKUP($A127,Taxonomy!$A$2:$AA$6045,15,0)</f>
        <v>0</v>
      </c>
      <c r="R127">
        <f t="shared" si="1"/>
        <v>203</v>
      </c>
    </row>
    <row r="128" spans="1:18">
      <c r="A128" t="s">
        <v>237</v>
      </c>
      <c r="B128" t="s">
        <v>238</v>
      </c>
      <c r="C128">
        <v>917</v>
      </c>
      <c r="D128" t="s">
        <v>10</v>
      </c>
      <c r="E128">
        <v>1</v>
      </c>
      <c r="F128">
        <v>87</v>
      </c>
      <c r="G128">
        <v>967</v>
      </c>
      <c r="H128" t="s">
        <v>11</v>
      </c>
      <c r="I128" t="str">
        <f>VLOOKUP($A128,Taxonomy!$A$2:$AA$6045,7,0)</f>
        <v>Bacteria</v>
      </c>
      <c r="J128" t="str">
        <f>VLOOKUP($A128,Taxonomy!$A$2:$AA$6045,8,0)</f>
        <v xml:space="preserve"> Proteobacteria</v>
      </c>
      <c r="K128" t="str">
        <f>VLOOKUP($A128,Taxonomy!$A$2:$AA$6045,9,0)</f>
        <v xml:space="preserve"> Gammaproteobacteria</v>
      </c>
      <c r="L128" t="str">
        <f>VLOOKUP($A128,Taxonomy!$A$2:$AA$6045,10,0)</f>
        <v xml:space="preserve"> Enterobacteriales</v>
      </c>
      <c r="M128" t="str">
        <f>VLOOKUP($A128,Taxonomy!$A$2:$AA$6045,11,0)</f>
        <v>Enterobacteriaceae</v>
      </c>
      <c r="N128" t="str">
        <f>VLOOKUP($A128,Taxonomy!$A$2:$AA$6045,12,0)</f>
        <v xml:space="preserve"> Salmonella.</v>
      </c>
      <c r="O128">
        <f>VLOOKUP($A128,Taxonomy!$A$2:$AA$6045,13,0)</f>
        <v>0</v>
      </c>
      <c r="P128">
        <f>VLOOKUP($A128,Taxonomy!$A$2:$AA$6045,14,0)</f>
        <v>0</v>
      </c>
      <c r="Q128">
        <f>VLOOKUP($A128,Taxonomy!$A$2:$AA$6045,15,0)</f>
        <v>0</v>
      </c>
      <c r="R128">
        <f t="shared" si="1"/>
        <v>86</v>
      </c>
    </row>
    <row r="129" spans="1:18">
      <c r="A129" t="s">
        <v>239</v>
      </c>
      <c r="B129" t="s">
        <v>240</v>
      </c>
      <c r="C129">
        <v>116</v>
      </c>
      <c r="D129" t="s">
        <v>10</v>
      </c>
      <c r="E129">
        <v>1</v>
      </c>
      <c r="F129">
        <v>102</v>
      </c>
      <c r="G129">
        <v>967</v>
      </c>
      <c r="H129" t="s">
        <v>11</v>
      </c>
      <c r="I129" t="str">
        <f>VLOOKUP($A129,Taxonomy!$A$2:$AA$6045,7,0)</f>
        <v>Bacteria</v>
      </c>
      <c r="J129" t="str">
        <f>VLOOKUP($A129,Taxonomy!$A$2:$AA$6045,8,0)</f>
        <v xml:space="preserve"> Proteobacteria</v>
      </c>
      <c r="K129" t="str">
        <f>VLOOKUP($A129,Taxonomy!$A$2:$AA$6045,9,0)</f>
        <v xml:space="preserve"> Alphaproteobacteria</v>
      </c>
      <c r="L129" t="str">
        <f>VLOOKUP($A129,Taxonomy!$A$2:$AA$6045,10,0)</f>
        <v xml:space="preserve"> Rhizobiales</v>
      </c>
      <c r="M129" t="str">
        <f>VLOOKUP($A129,Taxonomy!$A$2:$AA$6045,11,0)</f>
        <v>Brucellaceae</v>
      </c>
      <c r="N129" t="str">
        <f>VLOOKUP($A129,Taxonomy!$A$2:$AA$6045,12,0)</f>
        <v xml:space="preserve"> Brucella.</v>
      </c>
      <c r="O129">
        <f>VLOOKUP($A129,Taxonomy!$A$2:$AA$6045,13,0)</f>
        <v>0</v>
      </c>
      <c r="P129">
        <f>VLOOKUP($A129,Taxonomy!$A$2:$AA$6045,14,0)</f>
        <v>0</v>
      </c>
      <c r="Q129">
        <f>VLOOKUP($A129,Taxonomy!$A$2:$AA$6045,15,0)</f>
        <v>0</v>
      </c>
      <c r="R129">
        <f t="shared" si="1"/>
        <v>101</v>
      </c>
    </row>
    <row r="130" spans="1:18">
      <c r="A130" t="s">
        <v>241</v>
      </c>
      <c r="B130" t="s">
        <v>242</v>
      </c>
      <c r="C130">
        <v>116</v>
      </c>
      <c r="D130" t="s">
        <v>10</v>
      </c>
      <c r="E130">
        <v>1</v>
      </c>
      <c r="F130">
        <v>102</v>
      </c>
      <c r="G130">
        <v>967</v>
      </c>
      <c r="H130" t="s">
        <v>11</v>
      </c>
      <c r="I130" t="str">
        <f>VLOOKUP($A130,Taxonomy!$A$2:$AA$6045,7,0)</f>
        <v>Bacteria</v>
      </c>
      <c r="J130" t="str">
        <f>VLOOKUP($A130,Taxonomy!$A$2:$AA$6045,8,0)</f>
        <v xml:space="preserve"> Proteobacteria</v>
      </c>
      <c r="K130" t="str">
        <f>VLOOKUP($A130,Taxonomy!$A$2:$AA$6045,9,0)</f>
        <v xml:space="preserve"> Alphaproteobacteria</v>
      </c>
      <c r="L130" t="str">
        <f>VLOOKUP($A130,Taxonomy!$A$2:$AA$6045,10,0)</f>
        <v xml:space="preserve"> Rhizobiales</v>
      </c>
      <c r="M130" t="str">
        <f>VLOOKUP($A130,Taxonomy!$A$2:$AA$6045,11,0)</f>
        <v>Brucellaceae</v>
      </c>
      <c r="N130" t="str">
        <f>VLOOKUP($A130,Taxonomy!$A$2:$AA$6045,12,0)</f>
        <v xml:space="preserve"> Brucella.</v>
      </c>
      <c r="O130">
        <f>VLOOKUP($A130,Taxonomy!$A$2:$AA$6045,13,0)</f>
        <v>0</v>
      </c>
      <c r="P130">
        <f>VLOOKUP($A130,Taxonomy!$A$2:$AA$6045,14,0)</f>
        <v>0</v>
      </c>
      <c r="Q130">
        <f>VLOOKUP($A130,Taxonomy!$A$2:$AA$6045,15,0)</f>
        <v>0</v>
      </c>
      <c r="R130">
        <f t="shared" si="1"/>
        <v>101</v>
      </c>
    </row>
    <row r="131" spans="1:18">
      <c r="A131" t="s">
        <v>243</v>
      </c>
      <c r="B131" t="s">
        <v>244</v>
      </c>
      <c r="C131">
        <v>95</v>
      </c>
      <c r="D131" t="s">
        <v>10</v>
      </c>
      <c r="E131">
        <v>1</v>
      </c>
      <c r="F131">
        <v>91</v>
      </c>
      <c r="G131">
        <v>967</v>
      </c>
      <c r="H131" t="s">
        <v>11</v>
      </c>
      <c r="I131" t="str">
        <f>VLOOKUP($A131,Taxonomy!$A$2:$AA$6045,7,0)</f>
        <v>Bacteria</v>
      </c>
      <c r="J131" t="str">
        <f>VLOOKUP($A131,Taxonomy!$A$2:$AA$6045,8,0)</f>
        <v xml:space="preserve"> Proteobacteria</v>
      </c>
      <c r="K131" t="str">
        <f>VLOOKUP($A131,Taxonomy!$A$2:$AA$6045,9,0)</f>
        <v xml:space="preserve"> Alphaproteobacteria</v>
      </c>
      <c r="L131" t="str">
        <f>VLOOKUP($A131,Taxonomy!$A$2:$AA$6045,10,0)</f>
        <v xml:space="preserve"> Rickettsiales</v>
      </c>
      <c r="M131" t="str">
        <f>VLOOKUP($A131,Taxonomy!$A$2:$AA$6045,11,0)</f>
        <v>Rickettsiaceae</v>
      </c>
      <c r="N131" t="str">
        <f>VLOOKUP($A131,Taxonomy!$A$2:$AA$6045,12,0)</f>
        <v xml:space="preserve"> Rickettsieae</v>
      </c>
      <c r="O131" t="str">
        <f>VLOOKUP($A131,Taxonomy!$A$2:$AA$6045,13,0)</f>
        <v xml:space="preserve"> Rickettsia</v>
      </c>
      <c r="P131" t="str">
        <f>VLOOKUP($A131,Taxonomy!$A$2:$AA$6045,14,0)</f>
        <v xml:space="preserve"> spotted fever group.</v>
      </c>
      <c r="Q131">
        <f>VLOOKUP($A131,Taxonomy!$A$2:$AA$6045,15,0)</f>
        <v>0</v>
      </c>
      <c r="R131">
        <f t="shared" ref="R131:R194" si="2">F131-E131</f>
        <v>90</v>
      </c>
    </row>
    <row r="132" spans="1:18">
      <c r="A132" t="s">
        <v>245</v>
      </c>
      <c r="B132" t="s">
        <v>246</v>
      </c>
      <c r="C132">
        <v>102</v>
      </c>
      <c r="D132" t="s">
        <v>10</v>
      </c>
      <c r="E132">
        <v>1</v>
      </c>
      <c r="F132">
        <v>91</v>
      </c>
      <c r="G132">
        <v>967</v>
      </c>
      <c r="H132" t="s">
        <v>11</v>
      </c>
      <c r="I132" t="str">
        <f>VLOOKUP($A132,Taxonomy!$A$2:$AA$6045,7,0)</f>
        <v>Bacteria</v>
      </c>
      <c r="J132" t="str">
        <f>VLOOKUP($A132,Taxonomy!$A$2:$AA$6045,8,0)</f>
        <v xml:space="preserve"> Proteobacteria</v>
      </c>
      <c r="K132" t="str">
        <f>VLOOKUP($A132,Taxonomy!$A$2:$AA$6045,9,0)</f>
        <v xml:space="preserve"> Alphaproteobacteria</v>
      </c>
      <c r="L132" t="str">
        <f>VLOOKUP($A132,Taxonomy!$A$2:$AA$6045,10,0)</f>
        <v xml:space="preserve"> Rhizobiales</v>
      </c>
      <c r="M132" t="str">
        <f>VLOOKUP($A132,Taxonomy!$A$2:$AA$6045,11,0)</f>
        <v>Bartonellaceae</v>
      </c>
      <c r="N132" t="str">
        <f>VLOOKUP($A132,Taxonomy!$A$2:$AA$6045,12,0)</f>
        <v xml:space="preserve"> Bartonella.</v>
      </c>
      <c r="O132">
        <f>VLOOKUP($A132,Taxonomy!$A$2:$AA$6045,13,0)</f>
        <v>0</v>
      </c>
      <c r="P132">
        <f>VLOOKUP($A132,Taxonomy!$A$2:$AA$6045,14,0)</f>
        <v>0</v>
      </c>
      <c r="Q132">
        <f>VLOOKUP($A132,Taxonomy!$A$2:$AA$6045,15,0)</f>
        <v>0</v>
      </c>
      <c r="R132">
        <f t="shared" si="2"/>
        <v>90</v>
      </c>
    </row>
    <row r="133" spans="1:18">
      <c r="A133" t="s">
        <v>247</v>
      </c>
      <c r="B133" t="s">
        <v>248</v>
      </c>
      <c r="C133">
        <v>102</v>
      </c>
      <c r="D133" t="s">
        <v>10</v>
      </c>
      <c r="E133">
        <v>1</v>
      </c>
      <c r="F133">
        <v>91</v>
      </c>
      <c r="G133">
        <v>967</v>
      </c>
      <c r="H133" s="10" t="s">
        <v>11</v>
      </c>
      <c r="I133" t="str">
        <f>VLOOKUP($A133,Taxonomy!$A$2:$AA$6045,7,0)</f>
        <v>Bacteria</v>
      </c>
      <c r="J133" t="str">
        <f>VLOOKUP($A133,Taxonomy!$A$2:$AA$6045,8,0)</f>
        <v xml:space="preserve"> Proteobacteria</v>
      </c>
      <c r="K133" t="str">
        <f>VLOOKUP($A133,Taxonomy!$A$2:$AA$6045,9,0)</f>
        <v xml:space="preserve"> Alphaproteobacteria</v>
      </c>
      <c r="L133" t="str">
        <f>VLOOKUP($A133,Taxonomy!$A$2:$AA$6045,10,0)</f>
        <v xml:space="preserve"> Rhizobiales</v>
      </c>
      <c r="M133" t="str">
        <f>VLOOKUP($A133,Taxonomy!$A$2:$AA$6045,11,0)</f>
        <v>Bartonellaceae</v>
      </c>
      <c r="N133" t="str">
        <f>VLOOKUP($A133,Taxonomy!$A$2:$AA$6045,12,0)</f>
        <v xml:space="preserve"> Bartonella.</v>
      </c>
      <c r="O133">
        <f>VLOOKUP($A133,Taxonomy!$A$2:$AA$6045,13,0)</f>
        <v>0</v>
      </c>
      <c r="P133">
        <f>VLOOKUP($A133,Taxonomy!$A$2:$AA$6045,14,0)</f>
        <v>0</v>
      </c>
      <c r="Q133">
        <f>VLOOKUP($A133,Taxonomy!$A$2:$AA$6045,15,0)</f>
        <v>0</v>
      </c>
      <c r="R133">
        <f t="shared" si="2"/>
        <v>90</v>
      </c>
    </row>
    <row r="134" spans="1:18">
      <c r="A134" t="s">
        <v>249</v>
      </c>
      <c r="B134" t="s">
        <v>250</v>
      </c>
      <c r="C134">
        <v>102</v>
      </c>
      <c r="D134" t="s">
        <v>10</v>
      </c>
      <c r="E134">
        <v>1</v>
      </c>
      <c r="F134">
        <v>91</v>
      </c>
      <c r="G134">
        <v>967</v>
      </c>
      <c r="H134" t="s">
        <v>11</v>
      </c>
      <c r="I134" t="str">
        <f>VLOOKUP($A134,Taxonomy!$A$2:$AA$6045,7,0)</f>
        <v>Bacteria</v>
      </c>
      <c r="J134" t="str">
        <f>VLOOKUP($A134,Taxonomy!$A$2:$AA$6045,8,0)</f>
        <v xml:space="preserve"> Proteobacteria</v>
      </c>
      <c r="K134" t="str">
        <f>VLOOKUP($A134,Taxonomy!$A$2:$AA$6045,9,0)</f>
        <v xml:space="preserve"> Alphaproteobacteria</v>
      </c>
      <c r="L134" t="str">
        <f>VLOOKUP($A134,Taxonomy!$A$2:$AA$6045,10,0)</f>
        <v xml:space="preserve"> Rhizobiales</v>
      </c>
      <c r="M134" t="str">
        <f>VLOOKUP($A134,Taxonomy!$A$2:$AA$6045,11,0)</f>
        <v>Bartonellaceae</v>
      </c>
      <c r="N134" t="str">
        <f>VLOOKUP($A134,Taxonomy!$A$2:$AA$6045,12,0)</f>
        <v xml:space="preserve"> Bartonella.</v>
      </c>
      <c r="O134">
        <f>VLOOKUP($A134,Taxonomy!$A$2:$AA$6045,13,0)</f>
        <v>0</v>
      </c>
      <c r="P134">
        <f>VLOOKUP($A134,Taxonomy!$A$2:$AA$6045,14,0)</f>
        <v>0</v>
      </c>
      <c r="Q134">
        <f>VLOOKUP($A134,Taxonomy!$A$2:$AA$6045,15,0)</f>
        <v>0</v>
      </c>
      <c r="R134">
        <f t="shared" si="2"/>
        <v>90</v>
      </c>
    </row>
    <row r="135" spans="1:18">
      <c r="A135" t="s">
        <v>251</v>
      </c>
      <c r="B135" t="s">
        <v>252</v>
      </c>
      <c r="C135">
        <v>103</v>
      </c>
      <c r="D135" t="s">
        <v>10</v>
      </c>
      <c r="E135">
        <v>1</v>
      </c>
      <c r="F135">
        <v>87</v>
      </c>
      <c r="G135">
        <v>967</v>
      </c>
      <c r="H135" t="s">
        <v>11</v>
      </c>
      <c r="I135" t="str">
        <f>VLOOKUP($A135,Taxonomy!$A$2:$AA$6045,7,0)</f>
        <v>Bacteria</v>
      </c>
      <c r="J135" t="str">
        <f>VLOOKUP($A135,Taxonomy!$A$2:$AA$6045,8,0)</f>
        <v xml:space="preserve"> Proteobacteria</v>
      </c>
      <c r="K135" t="str">
        <f>VLOOKUP($A135,Taxonomy!$A$2:$AA$6045,9,0)</f>
        <v xml:space="preserve"> Gammaproteobacteria</v>
      </c>
      <c r="L135" t="str">
        <f>VLOOKUP($A135,Taxonomy!$A$2:$AA$6045,10,0)</f>
        <v xml:space="preserve"> Xanthomonadales</v>
      </c>
      <c r="M135" t="str">
        <f>VLOOKUP($A135,Taxonomy!$A$2:$AA$6045,11,0)</f>
        <v>Xanthomonadaceae</v>
      </c>
      <c r="N135" t="str">
        <f>VLOOKUP($A135,Taxonomy!$A$2:$AA$6045,12,0)</f>
        <v xml:space="preserve"> Xanthomonas.</v>
      </c>
      <c r="O135">
        <f>VLOOKUP($A135,Taxonomy!$A$2:$AA$6045,13,0)</f>
        <v>0</v>
      </c>
      <c r="P135">
        <f>VLOOKUP($A135,Taxonomy!$A$2:$AA$6045,14,0)</f>
        <v>0</v>
      </c>
      <c r="Q135">
        <f>VLOOKUP($A135,Taxonomy!$A$2:$AA$6045,15,0)</f>
        <v>0</v>
      </c>
      <c r="R135">
        <f t="shared" si="2"/>
        <v>86</v>
      </c>
    </row>
    <row r="136" spans="1:18">
      <c r="A136" t="s">
        <v>253</v>
      </c>
      <c r="B136" t="s">
        <v>254</v>
      </c>
      <c r="C136">
        <v>93</v>
      </c>
      <c r="D136" t="s">
        <v>10</v>
      </c>
      <c r="E136">
        <v>1</v>
      </c>
      <c r="F136">
        <v>90</v>
      </c>
      <c r="G136">
        <v>967</v>
      </c>
      <c r="H136" t="s">
        <v>11</v>
      </c>
      <c r="I136" t="str">
        <f>VLOOKUP($A136,Taxonomy!$A$2:$AA$6045,7,0)</f>
        <v>Bacteria</v>
      </c>
      <c r="J136" t="str">
        <f>VLOOKUP($A136,Taxonomy!$A$2:$AA$6045,8,0)</f>
        <v xml:space="preserve"> Proteobacteria</v>
      </c>
      <c r="K136" t="str">
        <f>VLOOKUP($A136,Taxonomy!$A$2:$AA$6045,9,0)</f>
        <v xml:space="preserve"> Alphaproteobacteria</v>
      </c>
      <c r="L136" t="str">
        <f>VLOOKUP($A136,Taxonomy!$A$2:$AA$6045,10,0)</f>
        <v xml:space="preserve"> Caulobacterales</v>
      </c>
      <c r="M136" t="str">
        <f>VLOOKUP($A136,Taxonomy!$A$2:$AA$6045,11,0)</f>
        <v>Caulobacteraceae</v>
      </c>
      <c r="N136" t="str">
        <f>VLOOKUP($A136,Taxonomy!$A$2:$AA$6045,12,0)</f>
        <v xml:space="preserve"> Caulobacter.</v>
      </c>
      <c r="O136">
        <f>VLOOKUP($A136,Taxonomy!$A$2:$AA$6045,13,0)</f>
        <v>0</v>
      </c>
      <c r="P136">
        <f>VLOOKUP($A136,Taxonomy!$A$2:$AA$6045,14,0)</f>
        <v>0</v>
      </c>
      <c r="Q136">
        <f>VLOOKUP($A136,Taxonomy!$A$2:$AA$6045,15,0)</f>
        <v>0</v>
      </c>
      <c r="R136">
        <f t="shared" si="2"/>
        <v>89</v>
      </c>
    </row>
    <row r="137" spans="1:18">
      <c r="A137" t="s">
        <v>255</v>
      </c>
      <c r="B137" t="s">
        <v>256</v>
      </c>
      <c r="C137">
        <v>94</v>
      </c>
      <c r="D137" t="s">
        <v>10</v>
      </c>
      <c r="E137">
        <v>1</v>
      </c>
      <c r="F137">
        <v>93</v>
      </c>
      <c r="G137">
        <v>967</v>
      </c>
      <c r="H137" t="s">
        <v>11</v>
      </c>
      <c r="I137" t="str">
        <f>VLOOKUP($A137,Taxonomy!$A$2:$AA$6045,7,0)</f>
        <v>Bacteria</v>
      </c>
      <c r="J137" t="str">
        <f>VLOOKUP($A137,Taxonomy!$A$2:$AA$6045,8,0)</f>
        <v xml:space="preserve"> Proteobacteria</v>
      </c>
      <c r="K137" t="str">
        <f>VLOOKUP($A137,Taxonomy!$A$2:$AA$6045,9,0)</f>
        <v xml:space="preserve"> Alphaproteobacteria</v>
      </c>
      <c r="L137" t="str">
        <f>VLOOKUP($A137,Taxonomy!$A$2:$AA$6045,10,0)</f>
        <v xml:space="preserve"> Caulobacterales</v>
      </c>
      <c r="M137" t="str">
        <f>VLOOKUP($A137,Taxonomy!$A$2:$AA$6045,11,0)</f>
        <v>Caulobacteraceae</v>
      </c>
      <c r="N137" t="str">
        <f>VLOOKUP($A137,Taxonomy!$A$2:$AA$6045,12,0)</f>
        <v xml:space="preserve"> Caulobacter.</v>
      </c>
      <c r="O137">
        <f>VLOOKUP($A137,Taxonomy!$A$2:$AA$6045,13,0)</f>
        <v>0</v>
      </c>
      <c r="P137">
        <f>VLOOKUP($A137,Taxonomy!$A$2:$AA$6045,14,0)</f>
        <v>0</v>
      </c>
      <c r="Q137">
        <f>VLOOKUP($A137,Taxonomy!$A$2:$AA$6045,15,0)</f>
        <v>0</v>
      </c>
      <c r="R137">
        <f t="shared" si="2"/>
        <v>92</v>
      </c>
    </row>
    <row r="138" spans="1:18">
      <c r="A138" t="s">
        <v>257</v>
      </c>
      <c r="B138" t="s">
        <v>258</v>
      </c>
      <c r="C138">
        <v>88</v>
      </c>
      <c r="D138" t="s">
        <v>10</v>
      </c>
      <c r="E138">
        <v>1</v>
      </c>
      <c r="F138">
        <v>87</v>
      </c>
      <c r="G138">
        <v>967</v>
      </c>
      <c r="H138" t="s">
        <v>11</v>
      </c>
      <c r="I138" t="str">
        <f>VLOOKUP($A138,Taxonomy!$A$2:$AA$6045,7,0)</f>
        <v>Bacteria</v>
      </c>
      <c r="J138" t="str">
        <f>VLOOKUP($A138,Taxonomy!$A$2:$AA$6045,8,0)</f>
        <v xml:space="preserve"> Proteobacteria</v>
      </c>
      <c r="K138" t="str">
        <f>VLOOKUP($A138,Taxonomy!$A$2:$AA$6045,9,0)</f>
        <v xml:space="preserve"> Alphaproteobacteria</v>
      </c>
      <c r="L138" t="str">
        <f>VLOOKUP($A138,Taxonomy!$A$2:$AA$6045,10,0)</f>
        <v xml:space="preserve"> Caulobacterales</v>
      </c>
      <c r="M138" t="str">
        <f>VLOOKUP($A138,Taxonomy!$A$2:$AA$6045,11,0)</f>
        <v>Caulobacteraceae</v>
      </c>
      <c r="N138" t="str">
        <f>VLOOKUP($A138,Taxonomy!$A$2:$AA$6045,12,0)</f>
        <v xml:space="preserve"> Caulobacter.</v>
      </c>
      <c r="O138">
        <f>VLOOKUP($A138,Taxonomy!$A$2:$AA$6045,13,0)</f>
        <v>0</v>
      </c>
      <c r="P138">
        <f>VLOOKUP($A138,Taxonomy!$A$2:$AA$6045,14,0)</f>
        <v>0</v>
      </c>
      <c r="Q138">
        <f>VLOOKUP($A138,Taxonomy!$A$2:$AA$6045,15,0)</f>
        <v>0</v>
      </c>
      <c r="R138">
        <f t="shared" si="2"/>
        <v>86</v>
      </c>
    </row>
    <row r="139" spans="1:18">
      <c r="A139" t="s">
        <v>259</v>
      </c>
      <c r="B139" t="s">
        <v>260</v>
      </c>
      <c r="C139">
        <v>87</v>
      </c>
      <c r="D139" t="s">
        <v>10</v>
      </c>
      <c r="E139">
        <v>1</v>
      </c>
      <c r="F139">
        <v>85</v>
      </c>
      <c r="G139">
        <v>967</v>
      </c>
      <c r="H139" t="s">
        <v>11</v>
      </c>
      <c r="I139" t="str">
        <f>VLOOKUP($A139,Taxonomy!$A$2:$AA$6045,7,0)</f>
        <v>Bacteria</v>
      </c>
      <c r="J139" t="str">
        <f>VLOOKUP($A139,Taxonomy!$A$2:$AA$6045,8,0)</f>
        <v xml:space="preserve"> Proteobacteria</v>
      </c>
      <c r="K139" t="str">
        <f>VLOOKUP($A139,Taxonomy!$A$2:$AA$6045,9,0)</f>
        <v xml:space="preserve"> Alphaproteobacteria</v>
      </c>
      <c r="L139" t="str">
        <f>VLOOKUP($A139,Taxonomy!$A$2:$AA$6045,10,0)</f>
        <v xml:space="preserve"> Caulobacterales</v>
      </c>
      <c r="M139" t="str">
        <f>VLOOKUP($A139,Taxonomy!$A$2:$AA$6045,11,0)</f>
        <v>Caulobacteraceae</v>
      </c>
      <c r="N139" t="str">
        <f>VLOOKUP($A139,Taxonomy!$A$2:$AA$6045,12,0)</f>
        <v xml:space="preserve"> Caulobacter.</v>
      </c>
      <c r="O139">
        <f>VLOOKUP($A139,Taxonomy!$A$2:$AA$6045,13,0)</f>
        <v>0</v>
      </c>
      <c r="P139">
        <f>VLOOKUP($A139,Taxonomy!$A$2:$AA$6045,14,0)</f>
        <v>0</v>
      </c>
      <c r="Q139">
        <f>VLOOKUP($A139,Taxonomy!$A$2:$AA$6045,15,0)</f>
        <v>0</v>
      </c>
      <c r="R139">
        <f t="shared" si="2"/>
        <v>84</v>
      </c>
    </row>
    <row r="140" spans="1:18">
      <c r="A140" t="s">
        <v>261</v>
      </c>
      <c r="B140" t="s">
        <v>262</v>
      </c>
      <c r="C140">
        <v>88</v>
      </c>
      <c r="D140" t="s">
        <v>10</v>
      </c>
      <c r="E140">
        <v>1</v>
      </c>
      <c r="F140">
        <v>88</v>
      </c>
      <c r="G140">
        <v>967</v>
      </c>
      <c r="H140" t="s">
        <v>11</v>
      </c>
      <c r="I140" t="str">
        <f>VLOOKUP($A140,Taxonomy!$A$2:$AA$6045,7,0)</f>
        <v>Bacteria</v>
      </c>
      <c r="J140" t="str">
        <f>VLOOKUP($A140,Taxonomy!$A$2:$AA$6045,8,0)</f>
        <v xml:space="preserve"> Proteobacteria</v>
      </c>
      <c r="K140" t="str">
        <f>VLOOKUP($A140,Taxonomy!$A$2:$AA$6045,9,0)</f>
        <v xml:space="preserve"> Alphaproteobacteria</v>
      </c>
      <c r="L140" t="str">
        <f>VLOOKUP($A140,Taxonomy!$A$2:$AA$6045,10,0)</f>
        <v xml:space="preserve"> Caulobacterales</v>
      </c>
      <c r="M140" t="str">
        <f>VLOOKUP($A140,Taxonomy!$A$2:$AA$6045,11,0)</f>
        <v>Caulobacteraceae</v>
      </c>
      <c r="N140" t="str">
        <f>VLOOKUP($A140,Taxonomy!$A$2:$AA$6045,12,0)</f>
        <v xml:space="preserve"> Caulobacter.</v>
      </c>
      <c r="O140">
        <f>VLOOKUP($A140,Taxonomy!$A$2:$AA$6045,13,0)</f>
        <v>0</v>
      </c>
      <c r="P140">
        <f>VLOOKUP($A140,Taxonomy!$A$2:$AA$6045,14,0)</f>
        <v>0</v>
      </c>
      <c r="Q140">
        <f>VLOOKUP($A140,Taxonomy!$A$2:$AA$6045,15,0)</f>
        <v>0</v>
      </c>
      <c r="R140">
        <f t="shared" si="2"/>
        <v>87</v>
      </c>
    </row>
    <row r="141" spans="1:18">
      <c r="A141" t="s">
        <v>263</v>
      </c>
      <c r="B141" t="s">
        <v>264</v>
      </c>
      <c r="C141">
        <v>107</v>
      </c>
      <c r="D141" t="s">
        <v>10</v>
      </c>
      <c r="E141">
        <v>1</v>
      </c>
      <c r="F141">
        <v>96</v>
      </c>
      <c r="G141">
        <v>967</v>
      </c>
      <c r="H141" t="s">
        <v>11</v>
      </c>
      <c r="I141" t="str">
        <f>VLOOKUP($A141,Taxonomy!$A$2:$AA$6045,7,0)</f>
        <v>Bacteria</v>
      </c>
      <c r="J141" t="str">
        <f>VLOOKUP($A141,Taxonomy!$A$2:$AA$6045,8,0)</f>
        <v xml:space="preserve"> Proteobacteria</v>
      </c>
      <c r="K141" t="str">
        <f>VLOOKUP($A141,Taxonomy!$A$2:$AA$6045,9,0)</f>
        <v xml:space="preserve"> Betaproteobacteria</v>
      </c>
      <c r="L141" t="str">
        <f>VLOOKUP($A141,Taxonomy!$A$2:$AA$6045,10,0)</f>
        <v xml:space="preserve"> Burkholderiales</v>
      </c>
      <c r="M141" t="str">
        <f>VLOOKUP($A141,Taxonomy!$A$2:$AA$6045,11,0)</f>
        <v>Oxalobacteraceae</v>
      </c>
      <c r="N141" t="str">
        <f>VLOOKUP($A141,Taxonomy!$A$2:$AA$6045,12,0)</f>
        <v xml:space="preserve"> Collimonas.</v>
      </c>
      <c r="O141">
        <f>VLOOKUP($A141,Taxonomy!$A$2:$AA$6045,13,0)</f>
        <v>0</v>
      </c>
      <c r="P141">
        <f>VLOOKUP($A141,Taxonomy!$A$2:$AA$6045,14,0)</f>
        <v>0</v>
      </c>
      <c r="Q141">
        <f>VLOOKUP($A141,Taxonomy!$A$2:$AA$6045,15,0)</f>
        <v>0</v>
      </c>
      <c r="R141">
        <f t="shared" si="2"/>
        <v>95</v>
      </c>
    </row>
    <row r="142" spans="1:18">
      <c r="A142" t="s">
        <v>265</v>
      </c>
      <c r="B142" t="s">
        <v>266</v>
      </c>
      <c r="C142">
        <v>917</v>
      </c>
      <c r="D142" t="s">
        <v>32</v>
      </c>
      <c r="E142">
        <v>538</v>
      </c>
      <c r="F142">
        <v>832</v>
      </c>
      <c r="G142">
        <v>6551</v>
      </c>
      <c r="H142" s="4" t="s">
        <v>33</v>
      </c>
      <c r="I142" t="str">
        <f>VLOOKUP($A142,Taxonomy!$A$2:$AA$6045,7,0)</f>
        <v>Bacteria</v>
      </c>
      <c r="J142" t="str">
        <f>VLOOKUP($A142,Taxonomy!$A$2:$AA$6045,8,0)</f>
        <v xml:space="preserve"> Proteobacteria</v>
      </c>
      <c r="K142" t="str">
        <f>VLOOKUP($A142,Taxonomy!$A$2:$AA$6045,9,0)</f>
        <v xml:space="preserve"> Gammaproteobacteria</v>
      </c>
      <c r="L142" t="str">
        <f>VLOOKUP($A142,Taxonomy!$A$2:$AA$6045,10,0)</f>
        <v xml:space="preserve"> Enterobacteriales</v>
      </c>
      <c r="M142" t="str">
        <f>VLOOKUP($A142,Taxonomy!$A$2:$AA$6045,11,0)</f>
        <v>Enterobacteriaceae</v>
      </c>
      <c r="N142" t="str">
        <f>VLOOKUP($A142,Taxonomy!$A$2:$AA$6045,12,0)</f>
        <v xml:space="preserve"> Escherichia.</v>
      </c>
      <c r="O142">
        <f>VLOOKUP($A142,Taxonomy!$A$2:$AA$6045,13,0)</f>
        <v>0</v>
      </c>
      <c r="P142">
        <f>VLOOKUP($A142,Taxonomy!$A$2:$AA$6045,14,0)</f>
        <v>0</v>
      </c>
      <c r="Q142">
        <f>VLOOKUP($A142,Taxonomy!$A$2:$AA$6045,15,0)</f>
        <v>0</v>
      </c>
      <c r="R142">
        <f t="shared" si="2"/>
        <v>294</v>
      </c>
    </row>
    <row r="143" spans="1:18">
      <c r="A143" t="s">
        <v>265</v>
      </c>
      <c r="B143" t="s">
        <v>266</v>
      </c>
      <c r="C143">
        <v>917</v>
      </c>
      <c r="D143" t="s">
        <v>34</v>
      </c>
      <c r="E143">
        <v>271</v>
      </c>
      <c r="F143">
        <v>474</v>
      </c>
      <c r="G143">
        <v>1506</v>
      </c>
      <c r="H143" t="s">
        <v>35</v>
      </c>
      <c r="I143" t="str">
        <f>VLOOKUP($A143,Taxonomy!$A$2:$AA$6045,7,0)</f>
        <v>Bacteria</v>
      </c>
      <c r="J143" t="str">
        <f>VLOOKUP($A143,Taxonomy!$A$2:$AA$6045,8,0)</f>
        <v xml:space="preserve"> Proteobacteria</v>
      </c>
      <c r="K143" t="str">
        <f>VLOOKUP($A143,Taxonomy!$A$2:$AA$6045,9,0)</f>
        <v xml:space="preserve"> Gammaproteobacteria</v>
      </c>
      <c r="L143" t="str">
        <f>VLOOKUP($A143,Taxonomy!$A$2:$AA$6045,10,0)</f>
        <v xml:space="preserve"> Enterobacteriales</v>
      </c>
      <c r="M143" t="str">
        <f>VLOOKUP($A143,Taxonomy!$A$2:$AA$6045,11,0)</f>
        <v>Enterobacteriaceae</v>
      </c>
      <c r="N143" t="str">
        <f>VLOOKUP($A143,Taxonomy!$A$2:$AA$6045,12,0)</f>
        <v xml:space="preserve"> Escherichia.</v>
      </c>
      <c r="O143">
        <f>VLOOKUP($A143,Taxonomy!$A$2:$AA$6045,13,0)</f>
        <v>0</v>
      </c>
      <c r="P143">
        <f>VLOOKUP($A143,Taxonomy!$A$2:$AA$6045,14,0)</f>
        <v>0</v>
      </c>
      <c r="Q143">
        <f>VLOOKUP($A143,Taxonomy!$A$2:$AA$6045,15,0)</f>
        <v>0</v>
      </c>
      <c r="R143">
        <f t="shared" si="2"/>
        <v>203</v>
      </c>
    </row>
    <row r="144" spans="1:18">
      <c r="A144" t="s">
        <v>265</v>
      </c>
      <c r="B144" t="s">
        <v>266</v>
      </c>
      <c r="C144">
        <v>917</v>
      </c>
      <c r="D144" t="s">
        <v>10</v>
      </c>
      <c r="E144">
        <v>1</v>
      </c>
      <c r="F144">
        <v>87</v>
      </c>
      <c r="G144">
        <v>967</v>
      </c>
      <c r="H144" t="s">
        <v>11</v>
      </c>
      <c r="I144" t="str">
        <f>VLOOKUP($A144,Taxonomy!$A$2:$AA$6045,7,0)</f>
        <v>Bacteria</v>
      </c>
      <c r="J144" t="str">
        <f>VLOOKUP($A144,Taxonomy!$A$2:$AA$6045,8,0)</f>
        <v xml:space="preserve"> Proteobacteria</v>
      </c>
      <c r="K144" t="str">
        <f>VLOOKUP($A144,Taxonomy!$A$2:$AA$6045,9,0)</f>
        <v xml:space="preserve"> Gammaproteobacteria</v>
      </c>
      <c r="L144" t="str">
        <f>VLOOKUP($A144,Taxonomy!$A$2:$AA$6045,10,0)</f>
        <v xml:space="preserve"> Enterobacteriales</v>
      </c>
      <c r="M144" t="str">
        <f>VLOOKUP($A144,Taxonomy!$A$2:$AA$6045,11,0)</f>
        <v>Enterobacteriaceae</v>
      </c>
      <c r="N144" t="str">
        <f>VLOOKUP($A144,Taxonomy!$A$2:$AA$6045,12,0)</f>
        <v xml:space="preserve"> Escherichia.</v>
      </c>
      <c r="O144">
        <f>VLOOKUP($A144,Taxonomy!$A$2:$AA$6045,13,0)</f>
        <v>0</v>
      </c>
      <c r="P144">
        <f>VLOOKUP($A144,Taxonomy!$A$2:$AA$6045,14,0)</f>
        <v>0</v>
      </c>
      <c r="Q144">
        <f>VLOOKUP($A144,Taxonomy!$A$2:$AA$6045,15,0)</f>
        <v>0</v>
      </c>
      <c r="R144">
        <f t="shared" si="2"/>
        <v>86</v>
      </c>
    </row>
    <row r="145" spans="1:18">
      <c r="A145" t="s">
        <v>267</v>
      </c>
      <c r="B145" t="s">
        <v>268</v>
      </c>
      <c r="C145">
        <v>142</v>
      </c>
      <c r="D145" t="s">
        <v>10</v>
      </c>
      <c r="E145">
        <v>1</v>
      </c>
      <c r="F145">
        <v>97</v>
      </c>
      <c r="G145">
        <v>967</v>
      </c>
      <c r="H145" t="s">
        <v>11</v>
      </c>
      <c r="I145" t="str">
        <f>VLOOKUP($A145,Taxonomy!$A$2:$AA$6045,7,0)</f>
        <v>Bacteria</v>
      </c>
      <c r="J145" t="str">
        <f>VLOOKUP($A145,Taxonomy!$A$2:$AA$6045,8,0)</f>
        <v xml:space="preserve"> Proteobacteria</v>
      </c>
      <c r="K145" t="str">
        <f>VLOOKUP($A145,Taxonomy!$A$2:$AA$6045,9,0)</f>
        <v xml:space="preserve"> Betaproteobacteria</v>
      </c>
      <c r="L145" t="str">
        <f>VLOOKUP($A145,Taxonomy!$A$2:$AA$6045,10,0)</f>
        <v xml:space="preserve"> Burkholderiales</v>
      </c>
      <c r="M145" t="str">
        <f>VLOOKUP($A145,Taxonomy!$A$2:$AA$6045,11,0)</f>
        <v>Burkholderiaceae</v>
      </c>
      <c r="N145" t="str">
        <f>VLOOKUP($A145,Taxonomy!$A$2:$AA$6045,12,0)</f>
        <v xml:space="preserve"> Burkholderia</v>
      </c>
      <c r="O145" t="str">
        <f>VLOOKUP($A145,Taxonomy!$A$2:$AA$6045,13,0)</f>
        <v xml:space="preserve"> Burkholderia cepacia complex.</v>
      </c>
      <c r="P145">
        <f>VLOOKUP($A145,Taxonomy!$A$2:$AA$6045,14,0)</f>
        <v>0</v>
      </c>
      <c r="Q145">
        <f>VLOOKUP($A145,Taxonomy!$A$2:$AA$6045,15,0)</f>
        <v>0</v>
      </c>
      <c r="R145">
        <f t="shared" si="2"/>
        <v>96</v>
      </c>
    </row>
    <row r="146" spans="1:18">
      <c r="A146" t="s">
        <v>269</v>
      </c>
      <c r="B146" t="s">
        <v>270</v>
      </c>
      <c r="C146">
        <v>106</v>
      </c>
      <c r="D146" t="s">
        <v>10</v>
      </c>
      <c r="E146">
        <v>1</v>
      </c>
      <c r="F146">
        <v>95</v>
      </c>
      <c r="G146">
        <v>967</v>
      </c>
      <c r="H146" t="s">
        <v>11</v>
      </c>
      <c r="I146" t="str">
        <f>VLOOKUP($A146,Taxonomy!$A$2:$AA$6045,7,0)</f>
        <v>Bacteria</v>
      </c>
      <c r="J146" t="str">
        <f>VLOOKUP($A146,Taxonomy!$A$2:$AA$6045,8,0)</f>
        <v xml:space="preserve"> Proteobacteria</v>
      </c>
      <c r="K146" t="str">
        <f>VLOOKUP($A146,Taxonomy!$A$2:$AA$6045,9,0)</f>
        <v xml:space="preserve"> Betaproteobacteria</v>
      </c>
      <c r="L146" t="str">
        <f>VLOOKUP($A146,Taxonomy!$A$2:$AA$6045,10,0)</f>
        <v xml:space="preserve"> Burkholderiales</v>
      </c>
      <c r="M146" t="str">
        <f>VLOOKUP($A146,Taxonomy!$A$2:$AA$6045,11,0)</f>
        <v>Burkholderiaceae</v>
      </c>
      <c r="N146" t="str">
        <f>VLOOKUP($A146,Taxonomy!$A$2:$AA$6045,12,0)</f>
        <v xml:space="preserve"> Burkholderia</v>
      </c>
      <c r="O146" t="str">
        <f>VLOOKUP($A146,Taxonomy!$A$2:$AA$6045,13,0)</f>
        <v xml:space="preserve"> Burkholderia cepacia complex.</v>
      </c>
      <c r="P146">
        <f>VLOOKUP($A146,Taxonomy!$A$2:$AA$6045,14,0)</f>
        <v>0</v>
      </c>
      <c r="Q146">
        <f>VLOOKUP($A146,Taxonomy!$A$2:$AA$6045,15,0)</f>
        <v>0</v>
      </c>
      <c r="R146">
        <f t="shared" si="2"/>
        <v>94</v>
      </c>
    </row>
    <row r="147" spans="1:18">
      <c r="A147" t="s">
        <v>271</v>
      </c>
      <c r="B147" t="s">
        <v>272</v>
      </c>
      <c r="C147">
        <v>118</v>
      </c>
      <c r="D147" t="s">
        <v>10</v>
      </c>
      <c r="E147">
        <v>5</v>
      </c>
      <c r="F147">
        <v>107</v>
      </c>
      <c r="G147">
        <v>967</v>
      </c>
      <c r="H147" t="s">
        <v>11</v>
      </c>
      <c r="I147" t="str">
        <f>VLOOKUP($A147,Taxonomy!$A$2:$AA$6045,7,0)</f>
        <v>Bacteria</v>
      </c>
      <c r="J147" t="str">
        <f>VLOOKUP($A147,Taxonomy!$A$2:$AA$6045,8,0)</f>
        <v xml:space="preserve"> Proteobacteria</v>
      </c>
      <c r="K147" t="str">
        <f>VLOOKUP($A147,Taxonomy!$A$2:$AA$6045,9,0)</f>
        <v xml:space="preserve"> Betaproteobacteria</v>
      </c>
      <c r="L147" t="str">
        <f>VLOOKUP($A147,Taxonomy!$A$2:$AA$6045,10,0)</f>
        <v xml:space="preserve"> Burkholderiales</v>
      </c>
      <c r="M147" t="str">
        <f>VLOOKUP($A147,Taxonomy!$A$2:$AA$6045,11,0)</f>
        <v>Burkholderiaceae</v>
      </c>
      <c r="N147" t="str">
        <f>VLOOKUP($A147,Taxonomy!$A$2:$AA$6045,12,0)</f>
        <v xml:space="preserve"> Burkholderia.</v>
      </c>
      <c r="O147">
        <f>VLOOKUP($A147,Taxonomy!$A$2:$AA$6045,13,0)</f>
        <v>0</v>
      </c>
      <c r="P147">
        <f>VLOOKUP($A147,Taxonomy!$A$2:$AA$6045,14,0)</f>
        <v>0</v>
      </c>
      <c r="Q147">
        <f>VLOOKUP($A147,Taxonomy!$A$2:$AA$6045,15,0)</f>
        <v>0</v>
      </c>
      <c r="R147">
        <f t="shared" si="2"/>
        <v>102</v>
      </c>
    </row>
    <row r="148" spans="1:18">
      <c r="A148" t="s">
        <v>273</v>
      </c>
      <c r="B148" t="s">
        <v>274</v>
      </c>
      <c r="C148">
        <v>106</v>
      </c>
      <c r="D148" t="s">
        <v>10</v>
      </c>
      <c r="E148">
        <v>1</v>
      </c>
      <c r="F148">
        <v>95</v>
      </c>
      <c r="G148">
        <v>967</v>
      </c>
      <c r="H148" t="s">
        <v>11</v>
      </c>
      <c r="I148" t="str">
        <f>VLOOKUP($A148,Taxonomy!$A$2:$AA$6045,7,0)</f>
        <v>Bacteria</v>
      </c>
      <c r="J148" t="str">
        <f>VLOOKUP($A148,Taxonomy!$A$2:$AA$6045,8,0)</f>
        <v xml:space="preserve"> Proteobacteria</v>
      </c>
      <c r="K148" t="str">
        <f>VLOOKUP($A148,Taxonomy!$A$2:$AA$6045,9,0)</f>
        <v xml:space="preserve"> Betaproteobacteria</v>
      </c>
      <c r="L148" t="str">
        <f>VLOOKUP($A148,Taxonomy!$A$2:$AA$6045,10,0)</f>
        <v xml:space="preserve"> Burkholderiales</v>
      </c>
      <c r="M148" t="str">
        <f>VLOOKUP($A148,Taxonomy!$A$2:$AA$6045,11,0)</f>
        <v>Burkholderiaceae</v>
      </c>
      <c r="N148" t="str">
        <f>VLOOKUP($A148,Taxonomy!$A$2:$AA$6045,12,0)</f>
        <v xml:space="preserve"> Burkholderia</v>
      </c>
      <c r="O148" t="str">
        <f>VLOOKUP($A148,Taxonomy!$A$2:$AA$6045,13,0)</f>
        <v xml:space="preserve"> Burkholderia cepacia complex.</v>
      </c>
      <c r="P148">
        <f>VLOOKUP($A148,Taxonomy!$A$2:$AA$6045,14,0)</f>
        <v>0</v>
      </c>
      <c r="Q148">
        <f>VLOOKUP($A148,Taxonomy!$A$2:$AA$6045,15,0)</f>
        <v>0</v>
      </c>
      <c r="R148">
        <f t="shared" si="2"/>
        <v>94</v>
      </c>
    </row>
    <row r="149" spans="1:18">
      <c r="A149" t="s">
        <v>275</v>
      </c>
      <c r="B149" t="s">
        <v>276</v>
      </c>
      <c r="C149">
        <v>113</v>
      </c>
      <c r="D149" t="s">
        <v>10</v>
      </c>
      <c r="E149">
        <v>1</v>
      </c>
      <c r="F149">
        <v>102</v>
      </c>
      <c r="G149">
        <v>967</v>
      </c>
      <c r="H149" t="s">
        <v>11</v>
      </c>
      <c r="I149" t="str">
        <f>VLOOKUP($A149,Taxonomy!$A$2:$AA$6045,7,0)</f>
        <v>Bacteria</v>
      </c>
      <c r="J149" t="str">
        <f>VLOOKUP($A149,Taxonomy!$A$2:$AA$6045,8,0)</f>
        <v xml:space="preserve"> Proteobacteria</v>
      </c>
      <c r="K149" t="str">
        <f>VLOOKUP($A149,Taxonomy!$A$2:$AA$6045,9,0)</f>
        <v xml:space="preserve"> Alphaproteobacteria</v>
      </c>
      <c r="L149" t="str">
        <f>VLOOKUP($A149,Taxonomy!$A$2:$AA$6045,10,0)</f>
        <v xml:space="preserve"> Rhizobiales</v>
      </c>
      <c r="M149" t="str">
        <f>VLOOKUP($A149,Taxonomy!$A$2:$AA$6045,11,0)</f>
        <v>Methylobacteriaceae</v>
      </c>
      <c r="N149" t="str">
        <f>VLOOKUP($A149,Taxonomy!$A$2:$AA$6045,12,0)</f>
        <v xml:space="preserve"> Methylobacterium.</v>
      </c>
      <c r="O149">
        <f>VLOOKUP($A149,Taxonomy!$A$2:$AA$6045,13,0)</f>
        <v>0</v>
      </c>
      <c r="P149">
        <f>VLOOKUP($A149,Taxonomy!$A$2:$AA$6045,14,0)</f>
        <v>0</v>
      </c>
      <c r="Q149">
        <f>VLOOKUP($A149,Taxonomy!$A$2:$AA$6045,15,0)</f>
        <v>0</v>
      </c>
      <c r="R149">
        <f t="shared" si="2"/>
        <v>101</v>
      </c>
    </row>
    <row r="150" spans="1:18">
      <c r="A150" t="s">
        <v>277</v>
      </c>
      <c r="B150" t="s">
        <v>278</v>
      </c>
      <c r="C150">
        <v>917</v>
      </c>
      <c r="D150" t="s">
        <v>32</v>
      </c>
      <c r="E150">
        <v>538</v>
      </c>
      <c r="F150">
        <v>832</v>
      </c>
      <c r="G150">
        <v>6551</v>
      </c>
      <c r="H150" t="s">
        <v>33</v>
      </c>
      <c r="I150" t="str">
        <f>VLOOKUP($A150,Taxonomy!$A$2:$AA$6045,7,0)</f>
        <v>Bacteria</v>
      </c>
      <c r="J150" t="str">
        <f>VLOOKUP($A150,Taxonomy!$A$2:$AA$6045,8,0)</f>
        <v xml:space="preserve"> Proteobacteria</v>
      </c>
      <c r="K150" t="str">
        <f>VLOOKUP($A150,Taxonomy!$A$2:$AA$6045,9,0)</f>
        <v xml:space="preserve"> Gammaproteobacteria</v>
      </c>
      <c r="L150" t="str">
        <f>VLOOKUP($A150,Taxonomy!$A$2:$AA$6045,10,0)</f>
        <v xml:space="preserve"> Enterobacteriales</v>
      </c>
      <c r="M150" t="str">
        <f>VLOOKUP($A150,Taxonomy!$A$2:$AA$6045,11,0)</f>
        <v>Enterobacteriaceae</v>
      </c>
      <c r="N150" t="str">
        <f>VLOOKUP($A150,Taxonomy!$A$2:$AA$6045,12,0)</f>
        <v xml:space="preserve"> Salmonella.</v>
      </c>
      <c r="O150">
        <f>VLOOKUP($A150,Taxonomy!$A$2:$AA$6045,13,0)</f>
        <v>0</v>
      </c>
      <c r="P150">
        <f>VLOOKUP($A150,Taxonomy!$A$2:$AA$6045,14,0)</f>
        <v>0</v>
      </c>
      <c r="Q150">
        <f>VLOOKUP($A150,Taxonomy!$A$2:$AA$6045,15,0)</f>
        <v>0</v>
      </c>
      <c r="R150">
        <f t="shared" si="2"/>
        <v>294</v>
      </c>
    </row>
    <row r="151" spans="1:18">
      <c r="A151" t="s">
        <v>277</v>
      </c>
      <c r="B151" t="s">
        <v>278</v>
      </c>
      <c r="C151">
        <v>917</v>
      </c>
      <c r="D151" t="s">
        <v>34</v>
      </c>
      <c r="E151">
        <v>271</v>
      </c>
      <c r="F151">
        <v>474</v>
      </c>
      <c r="G151">
        <v>1506</v>
      </c>
      <c r="H151" t="s">
        <v>35</v>
      </c>
      <c r="I151" t="str">
        <f>VLOOKUP($A151,Taxonomy!$A$2:$AA$6045,7,0)</f>
        <v>Bacteria</v>
      </c>
      <c r="J151" t="str">
        <f>VLOOKUP($A151,Taxonomy!$A$2:$AA$6045,8,0)</f>
        <v xml:space="preserve"> Proteobacteria</v>
      </c>
      <c r="K151" t="str">
        <f>VLOOKUP($A151,Taxonomy!$A$2:$AA$6045,9,0)</f>
        <v xml:space="preserve"> Gammaproteobacteria</v>
      </c>
      <c r="L151" t="str">
        <f>VLOOKUP($A151,Taxonomy!$A$2:$AA$6045,10,0)</f>
        <v xml:space="preserve"> Enterobacteriales</v>
      </c>
      <c r="M151" t="str">
        <f>VLOOKUP($A151,Taxonomy!$A$2:$AA$6045,11,0)</f>
        <v>Enterobacteriaceae</v>
      </c>
      <c r="N151" t="str">
        <f>VLOOKUP($A151,Taxonomy!$A$2:$AA$6045,12,0)</f>
        <v xml:space="preserve"> Salmonella.</v>
      </c>
      <c r="O151">
        <f>VLOOKUP($A151,Taxonomy!$A$2:$AA$6045,13,0)</f>
        <v>0</v>
      </c>
      <c r="P151">
        <f>VLOOKUP($A151,Taxonomy!$A$2:$AA$6045,14,0)</f>
        <v>0</v>
      </c>
      <c r="Q151">
        <f>VLOOKUP($A151,Taxonomy!$A$2:$AA$6045,15,0)</f>
        <v>0</v>
      </c>
      <c r="R151">
        <f t="shared" si="2"/>
        <v>203</v>
      </c>
    </row>
    <row r="152" spans="1:18">
      <c r="A152" t="s">
        <v>277</v>
      </c>
      <c r="B152" t="s">
        <v>278</v>
      </c>
      <c r="C152">
        <v>917</v>
      </c>
      <c r="D152" t="s">
        <v>10</v>
      </c>
      <c r="E152">
        <v>1</v>
      </c>
      <c r="F152">
        <v>87</v>
      </c>
      <c r="G152">
        <v>967</v>
      </c>
      <c r="H152" t="s">
        <v>11</v>
      </c>
      <c r="I152" t="str">
        <f>VLOOKUP($A152,Taxonomy!$A$2:$AA$6045,7,0)</f>
        <v>Bacteria</v>
      </c>
      <c r="J152" t="str">
        <f>VLOOKUP($A152,Taxonomy!$A$2:$AA$6045,8,0)</f>
        <v xml:space="preserve"> Proteobacteria</v>
      </c>
      <c r="K152" t="str">
        <f>VLOOKUP($A152,Taxonomy!$A$2:$AA$6045,9,0)</f>
        <v xml:space="preserve"> Gammaproteobacteria</v>
      </c>
      <c r="L152" t="str">
        <f>VLOOKUP($A152,Taxonomy!$A$2:$AA$6045,10,0)</f>
        <v xml:space="preserve"> Enterobacteriales</v>
      </c>
      <c r="M152" t="str">
        <f>VLOOKUP($A152,Taxonomy!$A$2:$AA$6045,11,0)</f>
        <v>Enterobacteriaceae</v>
      </c>
      <c r="N152" t="str">
        <f>VLOOKUP($A152,Taxonomy!$A$2:$AA$6045,12,0)</f>
        <v xml:space="preserve"> Salmonella.</v>
      </c>
      <c r="O152">
        <f>VLOOKUP($A152,Taxonomy!$A$2:$AA$6045,13,0)</f>
        <v>0</v>
      </c>
      <c r="P152">
        <f>VLOOKUP($A152,Taxonomy!$A$2:$AA$6045,14,0)</f>
        <v>0</v>
      </c>
      <c r="Q152">
        <f>VLOOKUP($A152,Taxonomy!$A$2:$AA$6045,15,0)</f>
        <v>0</v>
      </c>
      <c r="R152">
        <f t="shared" si="2"/>
        <v>86</v>
      </c>
    </row>
    <row r="153" spans="1:18">
      <c r="A153" t="s">
        <v>279</v>
      </c>
      <c r="B153" t="s">
        <v>280</v>
      </c>
      <c r="C153">
        <v>917</v>
      </c>
      <c r="D153" t="s">
        <v>32</v>
      </c>
      <c r="E153">
        <v>537</v>
      </c>
      <c r="F153">
        <v>832</v>
      </c>
      <c r="G153">
        <v>6551</v>
      </c>
      <c r="H153" t="s">
        <v>33</v>
      </c>
      <c r="I153" t="str">
        <f>VLOOKUP($A153,Taxonomy!$A$2:$AA$6045,7,0)</f>
        <v>Bacteria</v>
      </c>
      <c r="J153" t="str">
        <f>VLOOKUP($A153,Taxonomy!$A$2:$AA$6045,8,0)</f>
        <v xml:space="preserve"> Proteobacteria</v>
      </c>
      <c r="K153" t="str">
        <f>VLOOKUP($A153,Taxonomy!$A$2:$AA$6045,9,0)</f>
        <v xml:space="preserve"> Gammaproteobacteria</v>
      </c>
      <c r="L153" t="str">
        <f>VLOOKUP($A153,Taxonomy!$A$2:$AA$6045,10,0)</f>
        <v xml:space="preserve"> Enterobacteriales</v>
      </c>
      <c r="M153" t="str">
        <f>VLOOKUP($A153,Taxonomy!$A$2:$AA$6045,11,0)</f>
        <v>Enterobacteriaceae</v>
      </c>
      <c r="N153" t="str">
        <f>VLOOKUP($A153,Taxonomy!$A$2:$AA$6045,12,0)</f>
        <v xml:space="preserve"> Salmonella.</v>
      </c>
      <c r="O153">
        <f>VLOOKUP($A153,Taxonomy!$A$2:$AA$6045,13,0)</f>
        <v>0</v>
      </c>
      <c r="P153">
        <f>VLOOKUP($A153,Taxonomy!$A$2:$AA$6045,14,0)</f>
        <v>0</v>
      </c>
      <c r="Q153">
        <f>VLOOKUP($A153,Taxonomy!$A$2:$AA$6045,15,0)</f>
        <v>0</v>
      </c>
      <c r="R153">
        <f t="shared" si="2"/>
        <v>295</v>
      </c>
    </row>
    <row r="154" spans="1:18">
      <c r="A154" t="s">
        <v>279</v>
      </c>
      <c r="B154" t="s">
        <v>280</v>
      </c>
      <c r="C154">
        <v>917</v>
      </c>
      <c r="D154" t="s">
        <v>34</v>
      </c>
      <c r="E154">
        <v>271</v>
      </c>
      <c r="F154">
        <v>474</v>
      </c>
      <c r="G154">
        <v>1506</v>
      </c>
      <c r="H154" t="s">
        <v>35</v>
      </c>
      <c r="I154" t="str">
        <f>VLOOKUP($A154,Taxonomy!$A$2:$AA$6045,7,0)</f>
        <v>Bacteria</v>
      </c>
      <c r="J154" t="str">
        <f>VLOOKUP($A154,Taxonomy!$A$2:$AA$6045,8,0)</f>
        <v xml:space="preserve"> Proteobacteria</v>
      </c>
      <c r="K154" t="str">
        <f>VLOOKUP($A154,Taxonomy!$A$2:$AA$6045,9,0)</f>
        <v xml:space="preserve"> Gammaproteobacteria</v>
      </c>
      <c r="L154" t="str">
        <f>VLOOKUP($A154,Taxonomy!$A$2:$AA$6045,10,0)</f>
        <v xml:space="preserve"> Enterobacteriales</v>
      </c>
      <c r="M154" t="str">
        <f>VLOOKUP($A154,Taxonomy!$A$2:$AA$6045,11,0)</f>
        <v>Enterobacteriaceae</v>
      </c>
      <c r="N154" t="str">
        <f>VLOOKUP($A154,Taxonomy!$A$2:$AA$6045,12,0)</f>
        <v xml:space="preserve"> Salmonella.</v>
      </c>
      <c r="O154">
        <f>VLOOKUP($A154,Taxonomy!$A$2:$AA$6045,13,0)</f>
        <v>0</v>
      </c>
      <c r="P154">
        <f>VLOOKUP($A154,Taxonomy!$A$2:$AA$6045,14,0)</f>
        <v>0</v>
      </c>
      <c r="Q154">
        <f>VLOOKUP($A154,Taxonomy!$A$2:$AA$6045,15,0)</f>
        <v>0</v>
      </c>
      <c r="R154">
        <f t="shared" si="2"/>
        <v>203</v>
      </c>
    </row>
    <row r="155" spans="1:18">
      <c r="A155" t="s">
        <v>279</v>
      </c>
      <c r="B155" t="s">
        <v>280</v>
      </c>
      <c r="C155">
        <v>917</v>
      </c>
      <c r="D155" t="s">
        <v>10</v>
      </c>
      <c r="E155">
        <v>1</v>
      </c>
      <c r="F155">
        <v>87</v>
      </c>
      <c r="G155">
        <v>967</v>
      </c>
      <c r="H155" t="s">
        <v>11</v>
      </c>
      <c r="I155" t="str">
        <f>VLOOKUP($A155,Taxonomy!$A$2:$AA$6045,7,0)</f>
        <v>Bacteria</v>
      </c>
      <c r="J155" t="str">
        <f>VLOOKUP($A155,Taxonomy!$A$2:$AA$6045,8,0)</f>
        <v xml:space="preserve"> Proteobacteria</v>
      </c>
      <c r="K155" t="str">
        <f>VLOOKUP($A155,Taxonomy!$A$2:$AA$6045,9,0)</f>
        <v xml:space="preserve"> Gammaproteobacteria</v>
      </c>
      <c r="L155" t="str">
        <f>VLOOKUP($A155,Taxonomy!$A$2:$AA$6045,10,0)</f>
        <v xml:space="preserve"> Enterobacteriales</v>
      </c>
      <c r="M155" t="str">
        <f>VLOOKUP($A155,Taxonomy!$A$2:$AA$6045,11,0)</f>
        <v>Enterobacteriaceae</v>
      </c>
      <c r="N155" t="str">
        <f>VLOOKUP($A155,Taxonomy!$A$2:$AA$6045,12,0)</f>
        <v xml:space="preserve"> Salmonella.</v>
      </c>
      <c r="O155">
        <f>VLOOKUP($A155,Taxonomy!$A$2:$AA$6045,13,0)</f>
        <v>0</v>
      </c>
      <c r="P155">
        <f>VLOOKUP($A155,Taxonomy!$A$2:$AA$6045,14,0)</f>
        <v>0</v>
      </c>
      <c r="Q155">
        <f>VLOOKUP($A155,Taxonomy!$A$2:$AA$6045,15,0)</f>
        <v>0</v>
      </c>
      <c r="R155">
        <f t="shared" si="2"/>
        <v>86</v>
      </c>
    </row>
    <row r="156" spans="1:18">
      <c r="A156" t="s">
        <v>281</v>
      </c>
      <c r="B156" t="s">
        <v>282</v>
      </c>
      <c r="C156">
        <v>87</v>
      </c>
      <c r="D156" t="s">
        <v>10</v>
      </c>
      <c r="E156">
        <v>1</v>
      </c>
      <c r="F156">
        <v>64</v>
      </c>
      <c r="G156">
        <v>967</v>
      </c>
      <c r="H156" t="s">
        <v>11</v>
      </c>
      <c r="I156" t="str">
        <f>VLOOKUP($A156,Taxonomy!$A$2:$AA$6045,7,0)</f>
        <v>Bacteria</v>
      </c>
      <c r="J156" t="str">
        <f>VLOOKUP($A156,Taxonomy!$A$2:$AA$6045,8,0)</f>
        <v xml:space="preserve"> Proteobacteria</v>
      </c>
      <c r="K156" t="str">
        <f>VLOOKUP($A156,Taxonomy!$A$2:$AA$6045,9,0)</f>
        <v xml:space="preserve"> Betaproteobacteria</v>
      </c>
      <c r="L156" t="str">
        <f>VLOOKUP($A156,Taxonomy!$A$2:$AA$6045,10,0)</f>
        <v xml:space="preserve"> Burkholderiales</v>
      </c>
      <c r="M156" t="str">
        <f>VLOOKUP($A156,Taxonomy!$A$2:$AA$6045,11,0)</f>
        <v>Burkholderiaceae</v>
      </c>
      <c r="N156" t="str">
        <f>VLOOKUP($A156,Taxonomy!$A$2:$AA$6045,12,0)</f>
        <v xml:space="preserve"> Burkholderia</v>
      </c>
      <c r="O156" t="str">
        <f>VLOOKUP($A156,Taxonomy!$A$2:$AA$6045,13,0)</f>
        <v xml:space="preserve"> Burkholderia cepacia complex.</v>
      </c>
      <c r="P156">
        <f>VLOOKUP($A156,Taxonomy!$A$2:$AA$6045,14,0)</f>
        <v>0</v>
      </c>
      <c r="Q156">
        <f>VLOOKUP($A156,Taxonomy!$A$2:$AA$6045,15,0)</f>
        <v>0</v>
      </c>
      <c r="R156">
        <f t="shared" si="2"/>
        <v>63</v>
      </c>
    </row>
    <row r="157" spans="1:18">
      <c r="A157" t="s">
        <v>283</v>
      </c>
      <c r="B157" t="s">
        <v>284</v>
      </c>
      <c r="C157">
        <v>924</v>
      </c>
      <c r="D157" t="s">
        <v>32</v>
      </c>
      <c r="E157">
        <v>543</v>
      </c>
      <c r="F157">
        <v>839</v>
      </c>
      <c r="G157">
        <v>6551</v>
      </c>
      <c r="H157" t="s">
        <v>33</v>
      </c>
      <c r="I157" t="str">
        <f>VLOOKUP($A157,Taxonomy!$A$2:$AA$6045,7,0)</f>
        <v>Bacteria</v>
      </c>
      <c r="J157" t="str">
        <f>VLOOKUP($A157,Taxonomy!$A$2:$AA$6045,8,0)</f>
        <v xml:space="preserve"> Proteobacteria</v>
      </c>
      <c r="K157" t="str">
        <f>VLOOKUP($A157,Taxonomy!$A$2:$AA$6045,9,0)</f>
        <v xml:space="preserve"> Gammaproteobacteria</v>
      </c>
      <c r="L157" t="str">
        <f>VLOOKUP($A157,Taxonomy!$A$2:$AA$6045,10,0)</f>
        <v xml:space="preserve"> Enterobacteriales</v>
      </c>
      <c r="M157" t="str">
        <f>VLOOKUP($A157,Taxonomy!$A$2:$AA$6045,11,0)</f>
        <v>Enterobacteriaceae</v>
      </c>
      <c r="N157" t="str">
        <f>VLOOKUP($A157,Taxonomy!$A$2:$AA$6045,12,0)</f>
        <v xml:space="preserve"> Proteus.</v>
      </c>
      <c r="O157">
        <f>VLOOKUP($A157,Taxonomy!$A$2:$AA$6045,13,0)</f>
        <v>0</v>
      </c>
      <c r="P157">
        <f>VLOOKUP($A157,Taxonomy!$A$2:$AA$6045,14,0)</f>
        <v>0</v>
      </c>
      <c r="Q157">
        <f>VLOOKUP($A157,Taxonomy!$A$2:$AA$6045,15,0)</f>
        <v>0</v>
      </c>
      <c r="R157">
        <f t="shared" si="2"/>
        <v>296</v>
      </c>
    </row>
    <row r="158" spans="1:18">
      <c r="A158" t="s">
        <v>283</v>
      </c>
      <c r="B158" t="s">
        <v>284</v>
      </c>
      <c r="C158">
        <v>924</v>
      </c>
      <c r="D158" t="s">
        <v>34</v>
      </c>
      <c r="E158">
        <v>276</v>
      </c>
      <c r="F158">
        <v>479</v>
      </c>
      <c r="G158">
        <v>1506</v>
      </c>
      <c r="H158" t="s">
        <v>35</v>
      </c>
      <c r="I158" t="str">
        <f>VLOOKUP($A158,Taxonomy!$A$2:$AA$6045,7,0)</f>
        <v>Bacteria</v>
      </c>
      <c r="J158" t="str">
        <f>VLOOKUP($A158,Taxonomy!$A$2:$AA$6045,8,0)</f>
        <v xml:space="preserve"> Proteobacteria</v>
      </c>
      <c r="K158" t="str">
        <f>VLOOKUP($A158,Taxonomy!$A$2:$AA$6045,9,0)</f>
        <v xml:space="preserve"> Gammaproteobacteria</v>
      </c>
      <c r="L158" t="str">
        <f>VLOOKUP($A158,Taxonomy!$A$2:$AA$6045,10,0)</f>
        <v xml:space="preserve"> Enterobacteriales</v>
      </c>
      <c r="M158" t="str">
        <f>VLOOKUP($A158,Taxonomy!$A$2:$AA$6045,11,0)</f>
        <v>Enterobacteriaceae</v>
      </c>
      <c r="N158" t="str">
        <f>VLOOKUP($A158,Taxonomy!$A$2:$AA$6045,12,0)</f>
        <v xml:space="preserve"> Proteus.</v>
      </c>
      <c r="O158">
        <f>VLOOKUP($A158,Taxonomy!$A$2:$AA$6045,13,0)</f>
        <v>0</v>
      </c>
      <c r="P158">
        <f>VLOOKUP($A158,Taxonomy!$A$2:$AA$6045,14,0)</f>
        <v>0</v>
      </c>
      <c r="Q158">
        <f>VLOOKUP($A158,Taxonomy!$A$2:$AA$6045,15,0)</f>
        <v>0</v>
      </c>
      <c r="R158">
        <f t="shared" si="2"/>
        <v>203</v>
      </c>
    </row>
    <row r="159" spans="1:18">
      <c r="A159" t="s">
        <v>283</v>
      </c>
      <c r="B159" t="s">
        <v>284</v>
      </c>
      <c r="C159">
        <v>924</v>
      </c>
      <c r="D159" t="s">
        <v>10</v>
      </c>
      <c r="E159">
        <v>1</v>
      </c>
      <c r="F159">
        <v>85</v>
      </c>
      <c r="G159">
        <v>967</v>
      </c>
      <c r="H159" t="s">
        <v>11</v>
      </c>
      <c r="I159" t="str">
        <f>VLOOKUP($A159,Taxonomy!$A$2:$AA$6045,7,0)</f>
        <v>Bacteria</v>
      </c>
      <c r="J159" t="str">
        <f>VLOOKUP($A159,Taxonomy!$A$2:$AA$6045,8,0)</f>
        <v xml:space="preserve"> Proteobacteria</v>
      </c>
      <c r="K159" t="str">
        <f>VLOOKUP($A159,Taxonomy!$A$2:$AA$6045,9,0)</f>
        <v xml:space="preserve"> Gammaproteobacteria</v>
      </c>
      <c r="L159" t="str">
        <f>VLOOKUP($A159,Taxonomy!$A$2:$AA$6045,10,0)</f>
        <v xml:space="preserve"> Enterobacteriales</v>
      </c>
      <c r="M159" t="str">
        <f>VLOOKUP($A159,Taxonomy!$A$2:$AA$6045,11,0)</f>
        <v>Enterobacteriaceae</v>
      </c>
      <c r="N159" t="str">
        <f>VLOOKUP($A159,Taxonomy!$A$2:$AA$6045,12,0)</f>
        <v xml:space="preserve"> Proteus.</v>
      </c>
      <c r="O159">
        <f>VLOOKUP($A159,Taxonomy!$A$2:$AA$6045,13,0)</f>
        <v>0</v>
      </c>
      <c r="P159">
        <f>VLOOKUP($A159,Taxonomy!$A$2:$AA$6045,14,0)</f>
        <v>0</v>
      </c>
      <c r="Q159">
        <f>VLOOKUP($A159,Taxonomy!$A$2:$AA$6045,15,0)</f>
        <v>0</v>
      </c>
      <c r="R159">
        <f t="shared" si="2"/>
        <v>84</v>
      </c>
    </row>
    <row r="160" spans="1:18">
      <c r="A160" t="s">
        <v>285</v>
      </c>
      <c r="B160" t="s">
        <v>286</v>
      </c>
      <c r="C160">
        <v>100</v>
      </c>
      <c r="D160" t="s">
        <v>10</v>
      </c>
      <c r="E160">
        <v>1</v>
      </c>
      <c r="F160">
        <v>90</v>
      </c>
      <c r="G160">
        <v>967</v>
      </c>
      <c r="H160" t="s">
        <v>11</v>
      </c>
      <c r="I160" t="str">
        <f>VLOOKUP($A160,Taxonomy!$A$2:$AA$6045,7,0)</f>
        <v>Bacteria</v>
      </c>
      <c r="J160" t="str">
        <f>VLOOKUP($A160,Taxonomy!$A$2:$AA$6045,8,0)</f>
        <v xml:space="preserve"> Proteobacteria</v>
      </c>
      <c r="K160" t="str">
        <f>VLOOKUP($A160,Taxonomy!$A$2:$AA$6045,9,0)</f>
        <v xml:space="preserve"> Gammaproteobacteria</v>
      </c>
      <c r="L160" t="str">
        <f>VLOOKUP($A160,Taxonomy!$A$2:$AA$6045,10,0)</f>
        <v xml:space="preserve"> Vibrionales</v>
      </c>
      <c r="M160" t="str">
        <f>VLOOKUP($A160,Taxonomy!$A$2:$AA$6045,11,0)</f>
        <v>Vibrionaceae</v>
      </c>
      <c r="N160" t="str">
        <f>VLOOKUP($A160,Taxonomy!$A$2:$AA$6045,12,0)</f>
        <v xml:space="preserve"> Aliivibrio.</v>
      </c>
      <c r="O160">
        <f>VLOOKUP($A160,Taxonomy!$A$2:$AA$6045,13,0)</f>
        <v>0</v>
      </c>
      <c r="P160">
        <f>VLOOKUP($A160,Taxonomy!$A$2:$AA$6045,14,0)</f>
        <v>0</v>
      </c>
      <c r="Q160">
        <f>VLOOKUP($A160,Taxonomy!$A$2:$AA$6045,15,0)</f>
        <v>0</v>
      </c>
      <c r="R160">
        <f t="shared" si="2"/>
        <v>89</v>
      </c>
    </row>
    <row r="161" spans="1:18">
      <c r="A161" t="s">
        <v>287</v>
      </c>
      <c r="B161" t="s">
        <v>288</v>
      </c>
      <c r="C161">
        <v>110</v>
      </c>
      <c r="D161" t="s">
        <v>10</v>
      </c>
      <c r="E161">
        <v>1</v>
      </c>
      <c r="F161">
        <v>94</v>
      </c>
      <c r="G161">
        <v>967</v>
      </c>
      <c r="H161" s="10" t="s">
        <v>11</v>
      </c>
      <c r="I161" t="str">
        <f>VLOOKUP($A161,Taxonomy!$A$2:$AA$6045,7,0)</f>
        <v>Bacteria</v>
      </c>
      <c r="J161" t="str">
        <f>VLOOKUP($A161,Taxonomy!$A$2:$AA$6045,8,0)</f>
        <v xml:space="preserve"> Proteobacteria</v>
      </c>
      <c r="K161" t="str">
        <f>VLOOKUP($A161,Taxonomy!$A$2:$AA$6045,9,0)</f>
        <v xml:space="preserve"> Betaproteobacteria</v>
      </c>
      <c r="L161" t="str">
        <f>VLOOKUP($A161,Taxonomy!$A$2:$AA$6045,10,0)</f>
        <v xml:space="preserve"> Burkholderiales</v>
      </c>
      <c r="M161" t="str">
        <f>VLOOKUP($A161,Taxonomy!$A$2:$AA$6045,11,0)</f>
        <v>Leptothrix.</v>
      </c>
      <c r="N161">
        <f>VLOOKUP($A161,Taxonomy!$A$2:$AA$6045,12,0)</f>
        <v>0</v>
      </c>
      <c r="O161">
        <f>VLOOKUP($A161,Taxonomy!$A$2:$AA$6045,13,0)</f>
        <v>0</v>
      </c>
      <c r="P161">
        <f>VLOOKUP($A161,Taxonomy!$A$2:$AA$6045,14,0)</f>
        <v>0</v>
      </c>
      <c r="Q161">
        <f>VLOOKUP($A161,Taxonomy!$A$2:$AA$6045,15,0)</f>
        <v>0</v>
      </c>
      <c r="R161">
        <f t="shared" si="2"/>
        <v>93</v>
      </c>
    </row>
    <row r="162" spans="1:18">
      <c r="A162" t="s">
        <v>289</v>
      </c>
      <c r="B162" t="s">
        <v>290</v>
      </c>
      <c r="C162">
        <v>103</v>
      </c>
      <c r="D162" t="s">
        <v>10</v>
      </c>
      <c r="E162">
        <v>1</v>
      </c>
      <c r="F162">
        <v>82</v>
      </c>
      <c r="G162">
        <v>967</v>
      </c>
      <c r="H162" t="s">
        <v>11</v>
      </c>
      <c r="I162" t="str">
        <f>VLOOKUP($A162,Taxonomy!$A$2:$AA$6045,7,0)</f>
        <v>Bacteria</v>
      </c>
      <c r="J162" t="str">
        <f>VLOOKUP($A162,Taxonomy!$A$2:$AA$6045,8,0)</f>
        <v xml:space="preserve"> Proteobacteria</v>
      </c>
      <c r="K162" t="str">
        <f>VLOOKUP($A162,Taxonomy!$A$2:$AA$6045,9,0)</f>
        <v xml:space="preserve"> Betaproteobacteria</v>
      </c>
      <c r="L162" t="str">
        <f>VLOOKUP($A162,Taxonomy!$A$2:$AA$6045,10,0)</f>
        <v xml:space="preserve"> Burkholderiales</v>
      </c>
      <c r="M162" t="str">
        <f>VLOOKUP($A162,Taxonomy!$A$2:$AA$6045,11,0)</f>
        <v>Burkholderiaceae</v>
      </c>
      <c r="N162" t="str">
        <f>VLOOKUP($A162,Taxonomy!$A$2:$AA$6045,12,0)</f>
        <v xml:space="preserve"> Burkholderia</v>
      </c>
      <c r="O162" t="str">
        <f>VLOOKUP($A162,Taxonomy!$A$2:$AA$6045,13,0)</f>
        <v xml:space="preserve"> Burkholderia cepacia complex.</v>
      </c>
      <c r="P162">
        <f>VLOOKUP($A162,Taxonomy!$A$2:$AA$6045,14,0)</f>
        <v>0</v>
      </c>
      <c r="Q162">
        <f>VLOOKUP($A162,Taxonomy!$A$2:$AA$6045,15,0)</f>
        <v>0</v>
      </c>
      <c r="R162">
        <f t="shared" si="2"/>
        <v>81</v>
      </c>
    </row>
    <row r="163" spans="1:18">
      <c r="A163" t="s">
        <v>291</v>
      </c>
      <c r="B163" t="s">
        <v>292</v>
      </c>
      <c r="C163">
        <v>90</v>
      </c>
      <c r="D163" t="s">
        <v>10</v>
      </c>
      <c r="E163">
        <v>1</v>
      </c>
      <c r="F163">
        <v>88</v>
      </c>
      <c r="G163">
        <v>967</v>
      </c>
      <c r="H163" t="s">
        <v>11</v>
      </c>
      <c r="I163" t="str">
        <f>VLOOKUP($A163,Taxonomy!$A$2:$AA$6045,7,0)</f>
        <v>Bacteria</v>
      </c>
      <c r="J163" t="str">
        <f>VLOOKUP($A163,Taxonomy!$A$2:$AA$6045,8,0)</f>
        <v xml:space="preserve"> Proteobacteria</v>
      </c>
      <c r="K163" t="str">
        <f>VLOOKUP($A163,Taxonomy!$A$2:$AA$6045,9,0)</f>
        <v xml:space="preserve"> Alphaproteobacteria</v>
      </c>
      <c r="L163" t="str">
        <f>VLOOKUP($A163,Taxonomy!$A$2:$AA$6045,10,0)</f>
        <v xml:space="preserve"> Rhizobiales</v>
      </c>
      <c r="M163" t="str">
        <f>VLOOKUP($A163,Taxonomy!$A$2:$AA$6045,11,0)</f>
        <v>Methylobacteriaceae</v>
      </c>
      <c r="N163" t="str">
        <f>VLOOKUP($A163,Taxonomy!$A$2:$AA$6045,12,0)</f>
        <v xml:space="preserve"> Methylobacterium.</v>
      </c>
      <c r="O163">
        <f>VLOOKUP($A163,Taxonomy!$A$2:$AA$6045,13,0)</f>
        <v>0</v>
      </c>
      <c r="P163">
        <f>VLOOKUP($A163,Taxonomy!$A$2:$AA$6045,14,0)</f>
        <v>0</v>
      </c>
      <c r="Q163">
        <f>VLOOKUP($A163,Taxonomy!$A$2:$AA$6045,15,0)</f>
        <v>0</v>
      </c>
      <c r="R163">
        <f t="shared" si="2"/>
        <v>87</v>
      </c>
    </row>
    <row r="164" spans="1:18">
      <c r="A164" t="s">
        <v>293</v>
      </c>
      <c r="B164" t="s">
        <v>294</v>
      </c>
      <c r="C164">
        <v>912</v>
      </c>
      <c r="D164" t="s">
        <v>32</v>
      </c>
      <c r="E164">
        <v>532</v>
      </c>
      <c r="F164">
        <v>828</v>
      </c>
      <c r="G164">
        <v>6551</v>
      </c>
      <c r="H164" t="s">
        <v>33</v>
      </c>
      <c r="I164" t="str">
        <f>VLOOKUP($A164,Taxonomy!$A$2:$AA$6045,7,0)</f>
        <v>Bacteria</v>
      </c>
      <c r="J164" t="str">
        <f>VLOOKUP($A164,Taxonomy!$A$2:$AA$6045,8,0)</f>
        <v xml:space="preserve"> Proteobacteria</v>
      </c>
      <c r="K164" t="str">
        <f>VLOOKUP($A164,Taxonomy!$A$2:$AA$6045,9,0)</f>
        <v xml:space="preserve"> Gammaproteobacteria</v>
      </c>
      <c r="L164" t="str">
        <f>VLOOKUP($A164,Taxonomy!$A$2:$AA$6045,10,0)</f>
        <v xml:space="preserve"> Enterobacteriales</v>
      </c>
      <c r="M164" t="str">
        <f>VLOOKUP($A164,Taxonomy!$A$2:$AA$6045,11,0)</f>
        <v>Enterobacteriaceae</v>
      </c>
      <c r="N164" t="str">
        <f>VLOOKUP($A164,Taxonomy!$A$2:$AA$6045,12,0)</f>
        <v xml:space="preserve"> Klebsiella.</v>
      </c>
      <c r="O164">
        <f>VLOOKUP($A164,Taxonomy!$A$2:$AA$6045,13,0)</f>
        <v>0</v>
      </c>
      <c r="P164">
        <f>VLOOKUP($A164,Taxonomy!$A$2:$AA$6045,14,0)</f>
        <v>0</v>
      </c>
      <c r="Q164">
        <f>VLOOKUP($A164,Taxonomy!$A$2:$AA$6045,15,0)</f>
        <v>0</v>
      </c>
      <c r="R164">
        <f t="shared" si="2"/>
        <v>296</v>
      </c>
    </row>
    <row r="165" spans="1:18">
      <c r="A165" t="s">
        <v>293</v>
      </c>
      <c r="B165" t="s">
        <v>294</v>
      </c>
      <c r="C165">
        <v>912</v>
      </c>
      <c r="D165" t="s">
        <v>34</v>
      </c>
      <c r="E165">
        <v>267</v>
      </c>
      <c r="F165">
        <v>470</v>
      </c>
      <c r="G165">
        <v>1506</v>
      </c>
      <c r="H165" t="s">
        <v>35</v>
      </c>
      <c r="I165" t="str">
        <f>VLOOKUP($A165,Taxonomy!$A$2:$AA$6045,7,0)</f>
        <v>Bacteria</v>
      </c>
      <c r="J165" t="str">
        <f>VLOOKUP($A165,Taxonomy!$A$2:$AA$6045,8,0)</f>
        <v xml:space="preserve"> Proteobacteria</v>
      </c>
      <c r="K165" t="str">
        <f>VLOOKUP($A165,Taxonomy!$A$2:$AA$6045,9,0)</f>
        <v xml:space="preserve"> Gammaproteobacteria</v>
      </c>
      <c r="L165" t="str">
        <f>VLOOKUP($A165,Taxonomy!$A$2:$AA$6045,10,0)</f>
        <v xml:space="preserve"> Enterobacteriales</v>
      </c>
      <c r="M165" t="str">
        <f>VLOOKUP($A165,Taxonomy!$A$2:$AA$6045,11,0)</f>
        <v>Enterobacteriaceae</v>
      </c>
      <c r="N165" t="str">
        <f>VLOOKUP($A165,Taxonomy!$A$2:$AA$6045,12,0)</f>
        <v xml:space="preserve"> Klebsiella.</v>
      </c>
      <c r="O165">
        <f>VLOOKUP($A165,Taxonomy!$A$2:$AA$6045,13,0)</f>
        <v>0</v>
      </c>
      <c r="P165">
        <f>VLOOKUP($A165,Taxonomy!$A$2:$AA$6045,14,0)</f>
        <v>0</v>
      </c>
      <c r="Q165">
        <f>VLOOKUP($A165,Taxonomy!$A$2:$AA$6045,15,0)</f>
        <v>0</v>
      </c>
      <c r="R165">
        <f t="shared" si="2"/>
        <v>203</v>
      </c>
    </row>
    <row r="166" spans="1:18">
      <c r="A166" t="s">
        <v>293</v>
      </c>
      <c r="B166" t="s">
        <v>294</v>
      </c>
      <c r="C166">
        <v>912</v>
      </c>
      <c r="D166" t="s">
        <v>84</v>
      </c>
      <c r="E166">
        <v>85</v>
      </c>
      <c r="F166">
        <v>166</v>
      </c>
      <c r="G166">
        <v>22</v>
      </c>
      <c r="H166" t="s">
        <v>84</v>
      </c>
      <c r="I166" t="str">
        <f>VLOOKUP($A166,Taxonomy!$A$2:$AA$6045,7,0)</f>
        <v>Bacteria</v>
      </c>
      <c r="J166" t="str">
        <f>VLOOKUP($A166,Taxonomy!$A$2:$AA$6045,8,0)</f>
        <v xml:space="preserve"> Proteobacteria</v>
      </c>
      <c r="K166" t="str">
        <f>VLOOKUP($A166,Taxonomy!$A$2:$AA$6045,9,0)</f>
        <v xml:space="preserve"> Gammaproteobacteria</v>
      </c>
      <c r="L166" t="str">
        <f>VLOOKUP($A166,Taxonomy!$A$2:$AA$6045,10,0)</f>
        <v xml:space="preserve"> Enterobacteriales</v>
      </c>
      <c r="M166" t="str">
        <f>VLOOKUP($A166,Taxonomy!$A$2:$AA$6045,11,0)</f>
        <v>Enterobacteriaceae</v>
      </c>
      <c r="N166" t="str">
        <f>VLOOKUP($A166,Taxonomy!$A$2:$AA$6045,12,0)</f>
        <v xml:space="preserve"> Klebsiella.</v>
      </c>
      <c r="O166">
        <f>VLOOKUP($A166,Taxonomy!$A$2:$AA$6045,13,0)</f>
        <v>0</v>
      </c>
      <c r="P166">
        <f>VLOOKUP($A166,Taxonomy!$A$2:$AA$6045,14,0)</f>
        <v>0</v>
      </c>
      <c r="Q166">
        <f>VLOOKUP($A166,Taxonomy!$A$2:$AA$6045,15,0)</f>
        <v>0</v>
      </c>
      <c r="R166">
        <f t="shared" si="2"/>
        <v>81</v>
      </c>
    </row>
    <row r="167" spans="1:18">
      <c r="A167" t="s">
        <v>293</v>
      </c>
      <c r="B167" t="s">
        <v>294</v>
      </c>
      <c r="C167">
        <v>912</v>
      </c>
      <c r="D167" t="s">
        <v>10</v>
      </c>
      <c r="E167">
        <v>1</v>
      </c>
      <c r="F167">
        <v>84</v>
      </c>
      <c r="G167">
        <v>967</v>
      </c>
      <c r="H167" t="s">
        <v>11</v>
      </c>
      <c r="I167" t="str">
        <f>VLOOKUP($A167,Taxonomy!$A$2:$AA$6045,7,0)</f>
        <v>Bacteria</v>
      </c>
      <c r="J167" t="str">
        <f>VLOOKUP($A167,Taxonomy!$A$2:$AA$6045,8,0)</f>
        <v xml:space="preserve"> Proteobacteria</v>
      </c>
      <c r="K167" t="str">
        <f>VLOOKUP($A167,Taxonomy!$A$2:$AA$6045,9,0)</f>
        <v xml:space="preserve"> Gammaproteobacteria</v>
      </c>
      <c r="L167" t="str">
        <f>VLOOKUP($A167,Taxonomy!$A$2:$AA$6045,10,0)</f>
        <v xml:space="preserve"> Enterobacteriales</v>
      </c>
      <c r="M167" t="str">
        <f>VLOOKUP($A167,Taxonomy!$A$2:$AA$6045,11,0)</f>
        <v>Enterobacteriaceae</v>
      </c>
      <c r="N167" t="str">
        <f>VLOOKUP($A167,Taxonomy!$A$2:$AA$6045,12,0)</f>
        <v xml:space="preserve"> Klebsiella.</v>
      </c>
      <c r="O167">
        <f>VLOOKUP($A167,Taxonomy!$A$2:$AA$6045,13,0)</f>
        <v>0</v>
      </c>
      <c r="P167">
        <f>VLOOKUP($A167,Taxonomy!$A$2:$AA$6045,14,0)</f>
        <v>0</v>
      </c>
      <c r="Q167">
        <f>VLOOKUP($A167,Taxonomy!$A$2:$AA$6045,15,0)</f>
        <v>0</v>
      </c>
      <c r="R167">
        <f t="shared" si="2"/>
        <v>83</v>
      </c>
    </row>
    <row r="168" spans="1:18">
      <c r="A168" t="s">
        <v>295</v>
      </c>
      <c r="B168" t="s">
        <v>296</v>
      </c>
      <c r="C168">
        <v>929</v>
      </c>
      <c r="D168" t="s">
        <v>32</v>
      </c>
      <c r="E168">
        <v>551</v>
      </c>
      <c r="F168">
        <v>855</v>
      </c>
      <c r="G168">
        <v>6551</v>
      </c>
      <c r="H168" t="s">
        <v>33</v>
      </c>
      <c r="I168" t="str">
        <f>VLOOKUP($A168,Taxonomy!$A$2:$AA$6045,7,0)</f>
        <v>Bacteria</v>
      </c>
      <c r="J168" t="str">
        <f>VLOOKUP($A168,Taxonomy!$A$2:$AA$6045,8,0)</f>
        <v xml:space="preserve"> Proteobacteria</v>
      </c>
      <c r="K168" t="str">
        <f>VLOOKUP($A168,Taxonomy!$A$2:$AA$6045,9,0)</f>
        <v xml:space="preserve"> Epsilonproteobacteria</v>
      </c>
      <c r="L168" t="str">
        <f>VLOOKUP($A168,Taxonomy!$A$2:$AA$6045,10,0)</f>
        <v xml:space="preserve"> Campylobacterales</v>
      </c>
      <c r="M168" t="str">
        <f>VLOOKUP($A168,Taxonomy!$A$2:$AA$6045,11,0)</f>
        <v>Campylobacteraceae</v>
      </c>
      <c r="N168" t="str">
        <f>VLOOKUP($A168,Taxonomy!$A$2:$AA$6045,12,0)</f>
        <v xml:space="preserve"> Campylobacter.</v>
      </c>
      <c r="O168">
        <f>VLOOKUP($A168,Taxonomy!$A$2:$AA$6045,13,0)</f>
        <v>0</v>
      </c>
      <c r="P168">
        <f>VLOOKUP($A168,Taxonomy!$A$2:$AA$6045,14,0)</f>
        <v>0</v>
      </c>
      <c r="Q168">
        <f>VLOOKUP($A168,Taxonomy!$A$2:$AA$6045,15,0)</f>
        <v>0</v>
      </c>
      <c r="R168">
        <f t="shared" si="2"/>
        <v>304</v>
      </c>
    </row>
    <row r="169" spans="1:18">
      <c r="A169" t="s">
        <v>295</v>
      </c>
      <c r="B169" t="s">
        <v>296</v>
      </c>
      <c r="C169">
        <v>929</v>
      </c>
      <c r="D169" t="s">
        <v>34</v>
      </c>
      <c r="E169">
        <v>283</v>
      </c>
      <c r="F169">
        <v>488</v>
      </c>
      <c r="G169">
        <v>1506</v>
      </c>
      <c r="H169" t="s">
        <v>35</v>
      </c>
      <c r="I169" t="str">
        <f>VLOOKUP($A169,Taxonomy!$A$2:$AA$6045,7,0)</f>
        <v>Bacteria</v>
      </c>
      <c r="J169" t="str">
        <f>VLOOKUP($A169,Taxonomy!$A$2:$AA$6045,8,0)</f>
        <v xml:space="preserve"> Proteobacteria</v>
      </c>
      <c r="K169" t="str">
        <f>VLOOKUP($A169,Taxonomy!$A$2:$AA$6045,9,0)</f>
        <v xml:space="preserve"> Epsilonproteobacteria</v>
      </c>
      <c r="L169" t="str">
        <f>VLOOKUP($A169,Taxonomy!$A$2:$AA$6045,10,0)</f>
        <v xml:space="preserve"> Campylobacterales</v>
      </c>
      <c r="M169" t="str">
        <f>VLOOKUP($A169,Taxonomy!$A$2:$AA$6045,11,0)</f>
        <v>Campylobacteraceae</v>
      </c>
      <c r="N169" t="str">
        <f>VLOOKUP($A169,Taxonomy!$A$2:$AA$6045,12,0)</f>
        <v xml:space="preserve"> Campylobacter.</v>
      </c>
      <c r="O169">
        <f>VLOOKUP($A169,Taxonomy!$A$2:$AA$6045,13,0)</f>
        <v>0</v>
      </c>
      <c r="P169">
        <f>VLOOKUP($A169,Taxonomy!$A$2:$AA$6045,14,0)</f>
        <v>0</v>
      </c>
      <c r="Q169">
        <f>VLOOKUP($A169,Taxonomy!$A$2:$AA$6045,15,0)</f>
        <v>0</v>
      </c>
      <c r="R169">
        <f t="shared" si="2"/>
        <v>205</v>
      </c>
    </row>
    <row r="170" spans="1:18">
      <c r="A170" t="s">
        <v>295</v>
      </c>
      <c r="B170" t="s">
        <v>296</v>
      </c>
      <c r="C170">
        <v>929</v>
      </c>
      <c r="D170" t="s">
        <v>297</v>
      </c>
      <c r="E170">
        <v>860</v>
      </c>
      <c r="F170">
        <v>927</v>
      </c>
      <c r="G170">
        <v>3</v>
      </c>
      <c r="H170" t="s">
        <v>297</v>
      </c>
      <c r="I170" t="str">
        <f>VLOOKUP($A170,Taxonomy!$A$2:$AA$6045,7,0)</f>
        <v>Bacteria</v>
      </c>
      <c r="J170" t="str">
        <f>VLOOKUP($A170,Taxonomy!$A$2:$AA$6045,8,0)</f>
        <v xml:space="preserve"> Proteobacteria</v>
      </c>
      <c r="K170" t="str">
        <f>VLOOKUP($A170,Taxonomy!$A$2:$AA$6045,9,0)</f>
        <v xml:space="preserve"> Epsilonproteobacteria</v>
      </c>
      <c r="L170" t="str">
        <f>VLOOKUP($A170,Taxonomy!$A$2:$AA$6045,10,0)</f>
        <v xml:space="preserve"> Campylobacterales</v>
      </c>
      <c r="M170" t="str">
        <f>VLOOKUP($A170,Taxonomy!$A$2:$AA$6045,11,0)</f>
        <v>Campylobacteraceae</v>
      </c>
      <c r="N170" t="str">
        <f>VLOOKUP($A170,Taxonomy!$A$2:$AA$6045,12,0)</f>
        <v xml:space="preserve"> Campylobacter.</v>
      </c>
      <c r="O170">
        <f>VLOOKUP($A170,Taxonomy!$A$2:$AA$6045,13,0)</f>
        <v>0</v>
      </c>
      <c r="P170">
        <f>VLOOKUP($A170,Taxonomy!$A$2:$AA$6045,14,0)</f>
        <v>0</v>
      </c>
      <c r="Q170">
        <f>VLOOKUP($A170,Taxonomy!$A$2:$AA$6045,15,0)</f>
        <v>0</v>
      </c>
      <c r="R170">
        <f t="shared" si="2"/>
        <v>67</v>
      </c>
    </row>
    <row r="171" spans="1:18">
      <c r="A171" t="s">
        <v>295</v>
      </c>
      <c r="B171" t="s">
        <v>296</v>
      </c>
      <c r="C171">
        <v>929</v>
      </c>
      <c r="D171" t="s">
        <v>10</v>
      </c>
      <c r="E171">
        <v>1</v>
      </c>
      <c r="F171">
        <v>94</v>
      </c>
      <c r="G171">
        <v>967</v>
      </c>
      <c r="H171" t="s">
        <v>11</v>
      </c>
      <c r="I171" t="str">
        <f>VLOOKUP($A171,Taxonomy!$A$2:$AA$6045,7,0)</f>
        <v>Bacteria</v>
      </c>
      <c r="J171" t="str">
        <f>VLOOKUP($A171,Taxonomy!$A$2:$AA$6045,8,0)</f>
        <v xml:space="preserve"> Proteobacteria</v>
      </c>
      <c r="K171" t="str">
        <f>VLOOKUP($A171,Taxonomy!$A$2:$AA$6045,9,0)</f>
        <v xml:space="preserve"> Epsilonproteobacteria</v>
      </c>
      <c r="L171" t="str">
        <f>VLOOKUP($A171,Taxonomy!$A$2:$AA$6045,10,0)</f>
        <v xml:space="preserve"> Campylobacterales</v>
      </c>
      <c r="M171" t="str">
        <f>VLOOKUP($A171,Taxonomy!$A$2:$AA$6045,11,0)</f>
        <v>Campylobacteraceae</v>
      </c>
      <c r="N171" t="str">
        <f>VLOOKUP($A171,Taxonomy!$A$2:$AA$6045,12,0)</f>
        <v xml:space="preserve"> Campylobacter.</v>
      </c>
      <c r="O171">
        <f>VLOOKUP($A171,Taxonomy!$A$2:$AA$6045,13,0)</f>
        <v>0</v>
      </c>
      <c r="P171">
        <f>VLOOKUP($A171,Taxonomy!$A$2:$AA$6045,14,0)</f>
        <v>0</v>
      </c>
      <c r="Q171">
        <f>VLOOKUP($A171,Taxonomy!$A$2:$AA$6045,15,0)</f>
        <v>0</v>
      </c>
      <c r="R171">
        <f t="shared" si="2"/>
        <v>93</v>
      </c>
    </row>
    <row r="172" spans="1:18">
      <c r="A172" t="s">
        <v>298</v>
      </c>
      <c r="B172" t="s">
        <v>299</v>
      </c>
      <c r="C172">
        <v>102</v>
      </c>
      <c r="D172" t="s">
        <v>10</v>
      </c>
      <c r="E172">
        <v>1</v>
      </c>
      <c r="F172">
        <v>83</v>
      </c>
      <c r="G172">
        <v>967</v>
      </c>
      <c r="H172" t="s">
        <v>11</v>
      </c>
      <c r="I172" t="str">
        <f>VLOOKUP($A172,Taxonomy!$A$2:$AA$6045,7,0)</f>
        <v>Bacteria</v>
      </c>
      <c r="J172" t="str">
        <f>VLOOKUP($A172,Taxonomy!$A$2:$AA$6045,8,0)</f>
        <v xml:space="preserve"> Proteobacteria</v>
      </c>
      <c r="K172" t="str">
        <f>VLOOKUP($A172,Taxonomy!$A$2:$AA$6045,9,0)</f>
        <v xml:space="preserve"> Gammaproteobacteria</v>
      </c>
      <c r="L172" t="str">
        <f>VLOOKUP($A172,Taxonomy!$A$2:$AA$6045,10,0)</f>
        <v xml:space="preserve"> Xanthomonadales</v>
      </c>
      <c r="M172" t="str">
        <f>VLOOKUP($A172,Taxonomy!$A$2:$AA$6045,11,0)</f>
        <v>Xanthomonadaceae</v>
      </c>
      <c r="N172" t="str">
        <f>VLOOKUP($A172,Taxonomy!$A$2:$AA$6045,12,0)</f>
        <v xml:space="preserve"> Stenotrophomonas</v>
      </c>
      <c r="O172" t="str">
        <f>VLOOKUP($A172,Taxonomy!$A$2:$AA$6045,13,0)</f>
        <v>Stenotrophomonas maltophilia group.</v>
      </c>
      <c r="P172">
        <f>VLOOKUP($A172,Taxonomy!$A$2:$AA$6045,14,0)</f>
        <v>0</v>
      </c>
      <c r="Q172">
        <f>VLOOKUP($A172,Taxonomy!$A$2:$AA$6045,15,0)</f>
        <v>0</v>
      </c>
      <c r="R172">
        <f t="shared" si="2"/>
        <v>82</v>
      </c>
    </row>
    <row r="173" spans="1:18">
      <c r="A173" t="s">
        <v>300</v>
      </c>
      <c r="B173" t="s">
        <v>301</v>
      </c>
      <c r="C173">
        <v>90</v>
      </c>
      <c r="D173" t="s">
        <v>10</v>
      </c>
      <c r="E173">
        <v>1</v>
      </c>
      <c r="F173">
        <v>88</v>
      </c>
      <c r="G173">
        <v>967</v>
      </c>
      <c r="H173" t="s">
        <v>11</v>
      </c>
      <c r="I173" t="str">
        <f>VLOOKUP($A173,Taxonomy!$A$2:$AA$6045,7,0)</f>
        <v>Bacteria</v>
      </c>
      <c r="J173" t="str">
        <f>VLOOKUP($A173,Taxonomy!$A$2:$AA$6045,8,0)</f>
        <v xml:space="preserve"> Proteobacteria</v>
      </c>
      <c r="K173" t="str">
        <f>VLOOKUP($A173,Taxonomy!$A$2:$AA$6045,9,0)</f>
        <v xml:space="preserve"> Gammaproteobacteria</v>
      </c>
      <c r="L173" t="str">
        <f>VLOOKUP($A173,Taxonomy!$A$2:$AA$6045,10,0)</f>
        <v xml:space="preserve"> Xanthomonadales</v>
      </c>
      <c r="M173" t="str">
        <f>VLOOKUP($A173,Taxonomy!$A$2:$AA$6045,11,0)</f>
        <v>Xanthomonadaceae</v>
      </c>
      <c r="N173" t="str">
        <f>VLOOKUP($A173,Taxonomy!$A$2:$AA$6045,12,0)</f>
        <v xml:space="preserve"> Stenotrophomonas</v>
      </c>
      <c r="O173" t="str">
        <f>VLOOKUP($A173,Taxonomy!$A$2:$AA$6045,13,0)</f>
        <v>Stenotrophomonas maltophilia group.</v>
      </c>
      <c r="P173">
        <f>VLOOKUP($A173,Taxonomy!$A$2:$AA$6045,14,0)</f>
        <v>0</v>
      </c>
      <c r="Q173">
        <f>VLOOKUP($A173,Taxonomy!$A$2:$AA$6045,15,0)</f>
        <v>0</v>
      </c>
      <c r="R173">
        <f t="shared" si="2"/>
        <v>87</v>
      </c>
    </row>
    <row r="174" spans="1:18">
      <c r="A174" t="s">
        <v>302</v>
      </c>
      <c r="B174" t="s">
        <v>303</v>
      </c>
      <c r="C174">
        <v>106</v>
      </c>
      <c r="D174" t="s">
        <v>10</v>
      </c>
      <c r="E174">
        <v>1</v>
      </c>
      <c r="F174">
        <v>87</v>
      </c>
      <c r="G174">
        <v>967</v>
      </c>
      <c r="H174" t="s">
        <v>11</v>
      </c>
      <c r="I174" t="str">
        <f>VLOOKUP($A174,Taxonomy!$A$2:$AA$6045,7,0)</f>
        <v>Bacteria</v>
      </c>
      <c r="J174" t="str">
        <f>VLOOKUP($A174,Taxonomy!$A$2:$AA$6045,8,0)</f>
        <v xml:space="preserve"> Proteobacteria</v>
      </c>
      <c r="K174" t="str">
        <f>VLOOKUP($A174,Taxonomy!$A$2:$AA$6045,9,0)</f>
        <v xml:space="preserve"> Gammaproteobacteria</v>
      </c>
      <c r="L174" t="str">
        <f>VLOOKUP($A174,Taxonomy!$A$2:$AA$6045,10,0)</f>
        <v xml:space="preserve"> Xanthomonadales</v>
      </c>
      <c r="M174" t="str">
        <f>VLOOKUP($A174,Taxonomy!$A$2:$AA$6045,11,0)</f>
        <v>Xanthomonadaceae</v>
      </c>
      <c r="N174" t="str">
        <f>VLOOKUP($A174,Taxonomy!$A$2:$AA$6045,12,0)</f>
        <v xml:space="preserve"> Xylella.</v>
      </c>
      <c r="O174">
        <f>VLOOKUP($A174,Taxonomy!$A$2:$AA$6045,13,0)</f>
        <v>0</v>
      </c>
      <c r="P174">
        <f>VLOOKUP($A174,Taxonomy!$A$2:$AA$6045,14,0)</f>
        <v>0</v>
      </c>
      <c r="Q174">
        <f>VLOOKUP($A174,Taxonomy!$A$2:$AA$6045,15,0)</f>
        <v>0</v>
      </c>
      <c r="R174">
        <f t="shared" si="2"/>
        <v>86</v>
      </c>
    </row>
    <row r="175" spans="1:18">
      <c r="A175" t="s">
        <v>304</v>
      </c>
      <c r="B175" t="s">
        <v>305</v>
      </c>
      <c r="C175">
        <v>116</v>
      </c>
      <c r="D175" t="s">
        <v>10</v>
      </c>
      <c r="E175">
        <v>1</v>
      </c>
      <c r="F175">
        <v>102</v>
      </c>
      <c r="G175">
        <v>967</v>
      </c>
      <c r="H175" t="s">
        <v>11</v>
      </c>
      <c r="I175" t="str">
        <f>VLOOKUP($A175,Taxonomy!$A$2:$AA$6045,7,0)</f>
        <v>Bacteria</v>
      </c>
      <c r="J175" t="str">
        <f>VLOOKUP($A175,Taxonomy!$A$2:$AA$6045,8,0)</f>
        <v xml:space="preserve"> Proteobacteria</v>
      </c>
      <c r="K175" t="str">
        <f>VLOOKUP($A175,Taxonomy!$A$2:$AA$6045,9,0)</f>
        <v xml:space="preserve"> Alphaproteobacteria</v>
      </c>
      <c r="L175" t="str">
        <f>VLOOKUP($A175,Taxonomy!$A$2:$AA$6045,10,0)</f>
        <v xml:space="preserve"> Rhizobiales</v>
      </c>
      <c r="M175" t="str">
        <f>VLOOKUP($A175,Taxonomy!$A$2:$AA$6045,11,0)</f>
        <v>Brucellaceae</v>
      </c>
      <c r="N175" t="str">
        <f>VLOOKUP($A175,Taxonomy!$A$2:$AA$6045,12,0)</f>
        <v xml:space="preserve"> Brucella.</v>
      </c>
      <c r="O175">
        <f>VLOOKUP($A175,Taxonomy!$A$2:$AA$6045,13,0)</f>
        <v>0</v>
      </c>
      <c r="P175">
        <f>VLOOKUP($A175,Taxonomy!$A$2:$AA$6045,14,0)</f>
        <v>0</v>
      </c>
      <c r="Q175">
        <f>VLOOKUP($A175,Taxonomy!$A$2:$AA$6045,15,0)</f>
        <v>0</v>
      </c>
      <c r="R175">
        <f t="shared" si="2"/>
        <v>101</v>
      </c>
    </row>
    <row r="176" spans="1:18">
      <c r="A176" t="s">
        <v>306</v>
      </c>
      <c r="B176" t="s">
        <v>307</v>
      </c>
      <c r="C176">
        <v>110</v>
      </c>
      <c r="D176" t="s">
        <v>10</v>
      </c>
      <c r="E176">
        <v>1</v>
      </c>
      <c r="F176">
        <v>99</v>
      </c>
      <c r="G176">
        <v>967</v>
      </c>
      <c r="H176" t="s">
        <v>11</v>
      </c>
      <c r="I176" t="str">
        <f>VLOOKUP($A176,Taxonomy!$A$2:$AA$6045,7,0)</f>
        <v>Bacteria</v>
      </c>
      <c r="J176" t="str">
        <f>VLOOKUP($A176,Taxonomy!$A$2:$AA$6045,8,0)</f>
        <v xml:space="preserve"> Proteobacteria</v>
      </c>
      <c r="K176" t="str">
        <f>VLOOKUP($A176,Taxonomy!$A$2:$AA$6045,9,0)</f>
        <v xml:space="preserve"> Betaproteobacteria</v>
      </c>
      <c r="L176" t="str">
        <f>VLOOKUP($A176,Taxonomy!$A$2:$AA$6045,10,0)</f>
        <v xml:space="preserve"> Burkholderiales</v>
      </c>
      <c r="M176" t="str">
        <f>VLOOKUP($A176,Taxonomy!$A$2:$AA$6045,11,0)</f>
        <v>Burkholderiaceae</v>
      </c>
      <c r="N176" t="str">
        <f>VLOOKUP($A176,Taxonomy!$A$2:$AA$6045,12,0)</f>
        <v xml:space="preserve"> Burkholderia.</v>
      </c>
      <c r="O176">
        <f>VLOOKUP($A176,Taxonomy!$A$2:$AA$6045,13,0)</f>
        <v>0</v>
      </c>
      <c r="P176">
        <f>VLOOKUP($A176,Taxonomy!$A$2:$AA$6045,14,0)</f>
        <v>0</v>
      </c>
      <c r="Q176">
        <f>VLOOKUP($A176,Taxonomy!$A$2:$AA$6045,15,0)</f>
        <v>0</v>
      </c>
      <c r="R176">
        <f t="shared" si="2"/>
        <v>98</v>
      </c>
    </row>
    <row r="177" spans="1:18">
      <c r="A177" t="s">
        <v>308</v>
      </c>
      <c r="B177" t="s">
        <v>309</v>
      </c>
      <c r="C177">
        <v>114</v>
      </c>
      <c r="D177" t="s">
        <v>10</v>
      </c>
      <c r="E177">
        <v>5</v>
      </c>
      <c r="F177">
        <v>103</v>
      </c>
      <c r="G177">
        <v>967</v>
      </c>
      <c r="H177" t="s">
        <v>11</v>
      </c>
      <c r="I177" t="str">
        <f>VLOOKUP($A177,Taxonomy!$A$2:$AA$6045,7,0)</f>
        <v>Bacteria</v>
      </c>
      <c r="J177" t="str">
        <f>VLOOKUP($A177,Taxonomy!$A$2:$AA$6045,8,0)</f>
        <v xml:space="preserve"> Proteobacteria</v>
      </c>
      <c r="K177" t="str">
        <f>VLOOKUP($A177,Taxonomy!$A$2:$AA$6045,9,0)</f>
        <v xml:space="preserve"> Betaproteobacteria</v>
      </c>
      <c r="L177" t="str">
        <f>VLOOKUP($A177,Taxonomy!$A$2:$AA$6045,10,0)</f>
        <v xml:space="preserve"> Burkholderiales</v>
      </c>
      <c r="M177" t="str">
        <f>VLOOKUP($A177,Taxonomy!$A$2:$AA$6045,11,0)</f>
        <v>Burkholderiaceae</v>
      </c>
      <c r="N177" t="str">
        <f>VLOOKUP($A177,Taxonomy!$A$2:$AA$6045,12,0)</f>
        <v xml:space="preserve"> Burkholderia.</v>
      </c>
      <c r="O177">
        <f>VLOOKUP($A177,Taxonomy!$A$2:$AA$6045,13,0)</f>
        <v>0</v>
      </c>
      <c r="P177">
        <f>VLOOKUP($A177,Taxonomy!$A$2:$AA$6045,14,0)</f>
        <v>0</v>
      </c>
      <c r="Q177">
        <f>VLOOKUP($A177,Taxonomy!$A$2:$AA$6045,15,0)</f>
        <v>0</v>
      </c>
      <c r="R177">
        <f t="shared" si="2"/>
        <v>98</v>
      </c>
    </row>
    <row r="178" spans="1:18">
      <c r="A178" t="s">
        <v>310</v>
      </c>
      <c r="B178" t="s">
        <v>311</v>
      </c>
      <c r="C178">
        <v>111</v>
      </c>
      <c r="D178" t="s">
        <v>10</v>
      </c>
      <c r="E178">
        <v>1</v>
      </c>
      <c r="F178">
        <v>84</v>
      </c>
      <c r="G178">
        <v>967</v>
      </c>
      <c r="H178" t="s">
        <v>11</v>
      </c>
      <c r="I178" t="str">
        <f>VLOOKUP($A178,Taxonomy!$A$2:$AA$6045,7,0)</f>
        <v>Bacteria</v>
      </c>
      <c r="J178" t="str">
        <f>VLOOKUP($A178,Taxonomy!$A$2:$AA$6045,8,0)</f>
        <v xml:space="preserve"> Proteobacteria</v>
      </c>
      <c r="K178" t="str">
        <f>VLOOKUP($A178,Taxonomy!$A$2:$AA$6045,9,0)</f>
        <v xml:space="preserve"> Betaproteobacteria</v>
      </c>
      <c r="L178" t="str">
        <f>VLOOKUP($A178,Taxonomy!$A$2:$AA$6045,10,0)</f>
        <v xml:space="preserve"> Burkholderiales</v>
      </c>
      <c r="M178" t="str">
        <f>VLOOKUP($A178,Taxonomy!$A$2:$AA$6045,11,0)</f>
        <v>Burkholderiaceae</v>
      </c>
      <c r="N178" t="str">
        <f>VLOOKUP($A178,Taxonomy!$A$2:$AA$6045,12,0)</f>
        <v xml:space="preserve"> Burkholderia.</v>
      </c>
      <c r="O178">
        <f>VLOOKUP($A178,Taxonomy!$A$2:$AA$6045,13,0)</f>
        <v>0</v>
      </c>
      <c r="P178">
        <f>VLOOKUP($A178,Taxonomy!$A$2:$AA$6045,14,0)</f>
        <v>0</v>
      </c>
      <c r="Q178">
        <f>VLOOKUP($A178,Taxonomy!$A$2:$AA$6045,15,0)</f>
        <v>0</v>
      </c>
      <c r="R178">
        <f t="shared" si="2"/>
        <v>83</v>
      </c>
    </row>
    <row r="179" spans="1:18">
      <c r="A179" t="s">
        <v>312</v>
      </c>
      <c r="B179" t="s">
        <v>313</v>
      </c>
      <c r="C179">
        <v>915</v>
      </c>
      <c r="D179" t="s">
        <v>32</v>
      </c>
      <c r="E179">
        <v>535</v>
      </c>
      <c r="F179">
        <v>835</v>
      </c>
      <c r="G179">
        <v>6551</v>
      </c>
      <c r="H179" s="4" t="s">
        <v>33</v>
      </c>
      <c r="I179" t="str">
        <f>VLOOKUP($A179,Taxonomy!$A$2:$AA$6045,7,0)</f>
        <v>Bacteria</v>
      </c>
      <c r="J179" t="str">
        <f>VLOOKUP($A179,Taxonomy!$A$2:$AA$6045,8,0)</f>
        <v xml:space="preserve"> Proteobacteria</v>
      </c>
      <c r="K179" t="str">
        <f>VLOOKUP($A179,Taxonomy!$A$2:$AA$6045,9,0)</f>
        <v xml:space="preserve"> Gammaproteobacteria</v>
      </c>
      <c r="L179" t="str">
        <f>VLOOKUP($A179,Taxonomy!$A$2:$AA$6045,10,0)</f>
        <v xml:space="preserve"> Enterobacteriales</v>
      </c>
      <c r="M179" t="str">
        <f>VLOOKUP($A179,Taxonomy!$A$2:$AA$6045,11,0)</f>
        <v>Enterobacteriaceae</v>
      </c>
      <c r="N179" t="str">
        <f>VLOOKUP($A179,Taxonomy!$A$2:$AA$6045,12,0)</f>
        <v xml:space="preserve"> Shigella.</v>
      </c>
      <c r="O179">
        <f>VLOOKUP($A179,Taxonomy!$A$2:$AA$6045,13,0)</f>
        <v>0</v>
      </c>
      <c r="P179">
        <f>VLOOKUP($A179,Taxonomy!$A$2:$AA$6045,14,0)</f>
        <v>0</v>
      </c>
      <c r="Q179">
        <f>VLOOKUP($A179,Taxonomy!$A$2:$AA$6045,15,0)</f>
        <v>0</v>
      </c>
      <c r="R179">
        <f t="shared" si="2"/>
        <v>300</v>
      </c>
    </row>
    <row r="180" spans="1:18">
      <c r="A180" t="s">
        <v>312</v>
      </c>
      <c r="B180" t="s">
        <v>313</v>
      </c>
      <c r="C180">
        <v>915</v>
      </c>
      <c r="D180" t="s">
        <v>34</v>
      </c>
      <c r="E180">
        <v>269</v>
      </c>
      <c r="F180">
        <v>472</v>
      </c>
      <c r="G180">
        <v>1506</v>
      </c>
      <c r="H180" t="s">
        <v>35</v>
      </c>
      <c r="I180" t="str">
        <f>VLOOKUP($A180,Taxonomy!$A$2:$AA$6045,7,0)</f>
        <v>Bacteria</v>
      </c>
      <c r="J180" t="str">
        <f>VLOOKUP($A180,Taxonomy!$A$2:$AA$6045,8,0)</f>
        <v xml:space="preserve"> Proteobacteria</v>
      </c>
      <c r="K180" t="str">
        <f>VLOOKUP($A180,Taxonomy!$A$2:$AA$6045,9,0)</f>
        <v xml:space="preserve"> Gammaproteobacteria</v>
      </c>
      <c r="L180" t="str">
        <f>VLOOKUP($A180,Taxonomy!$A$2:$AA$6045,10,0)</f>
        <v xml:space="preserve"> Enterobacteriales</v>
      </c>
      <c r="M180" t="str">
        <f>VLOOKUP($A180,Taxonomy!$A$2:$AA$6045,11,0)</f>
        <v>Enterobacteriaceae</v>
      </c>
      <c r="N180" t="str">
        <f>VLOOKUP($A180,Taxonomy!$A$2:$AA$6045,12,0)</f>
        <v xml:space="preserve"> Shigella.</v>
      </c>
      <c r="O180">
        <f>VLOOKUP($A180,Taxonomy!$A$2:$AA$6045,13,0)</f>
        <v>0</v>
      </c>
      <c r="P180">
        <f>VLOOKUP($A180,Taxonomy!$A$2:$AA$6045,14,0)</f>
        <v>0</v>
      </c>
      <c r="Q180">
        <f>VLOOKUP($A180,Taxonomy!$A$2:$AA$6045,15,0)</f>
        <v>0</v>
      </c>
      <c r="R180">
        <f t="shared" si="2"/>
        <v>203</v>
      </c>
    </row>
    <row r="181" spans="1:18">
      <c r="A181" t="s">
        <v>312</v>
      </c>
      <c r="B181" t="s">
        <v>313</v>
      </c>
      <c r="C181">
        <v>915</v>
      </c>
      <c r="D181" t="s">
        <v>10</v>
      </c>
      <c r="E181">
        <v>1</v>
      </c>
      <c r="F181">
        <v>84</v>
      </c>
      <c r="G181">
        <v>967</v>
      </c>
      <c r="H181" t="s">
        <v>11</v>
      </c>
      <c r="I181" t="str">
        <f>VLOOKUP($A181,Taxonomy!$A$2:$AA$6045,7,0)</f>
        <v>Bacteria</v>
      </c>
      <c r="J181" t="str">
        <f>VLOOKUP($A181,Taxonomy!$A$2:$AA$6045,8,0)</f>
        <v xml:space="preserve"> Proteobacteria</v>
      </c>
      <c r="K181" t="str">
        <f>VLOOKUP($A181,Taxonomy!$A$2:$AA$6045,9,0)</f>
        <v xml:space="preserve"> Gammaproteobacteria</v>
      </c>
      <c r="L181" t="str">
        <f>VLOOKUP($A181,Taxonomy!$A$2:$AA$6045,10,0)</f>
        <v xml:space="preserve"> Enterobacteriales</v>
      </c>
      <c r="M181" t="str">
        <f>VLOOKUP($A181,Taxonomy!$A$2:$AA$6045,11,0)</f>
        <v>Enterobacteriaceae</v>
      </c>
      <c r="N181" t="str">
        <f>VLOOKUP($A181,Taxonomy!$A$2:$AA$6045,12,0)</f>
        <v xml:space="preserve"> Shigella.</v>
      </c>
      <c r="O181">
        <f>VLOOKUP($A181,Taxonomy!$A$2:$AA$6045,13,0)</f>
        <v>0</v>
      </c>
      <c r="P181">
        <f>VLOOKUP($A181,Taxonomy!$A$2:$AA$6045,14,0)</f>
        <v>0</v>
      </c>
      <c r="Q181">
        <f>VLOOKUP($A181,Taxonomy!$A$2:$AA$6045,15,0)</f>
        <v>0</v>
      </c>
      <c r="R181">
        <f t="shared" si="2"/>
        <v>83</v>
      </c>
    </row>
    <row r="182" spans="1:18">
      <c r="A182" t="s">
        <v>314</v>
      </c>
      <c r="B182" t="s">
        <v>315</v>
      </c>
      <c r="C182">
        <v>94</v>
      </c>
      <c r="D182" t="s">
        <v>10</v>
      </c>
      <c r="E182">
        <v>1</v>
      </c>
      <c r="F182">
        <v>92</v>
      </c>
      <c r="G182">
        <v>967</v>
      </c>
      <c r="H182" t="s">
        <v>11</v>
      </c>
      <c r="I182" t="str">
        <f>VLOOKUP($A182,Taxonomy!$A$2:$AA$6045,7,0)</f>
        <v>Bacteria</v>
      </c>
      <c r="J182" t="str">
        <f>VLOOKUP($A182,Taxonomy!$A$2:$AA$6045,8,0)</f>
        <v xml:space="preserve"> Proteobacteria</v>
      </c>
      <c r="K182" t="str">
        <f>VLOOKUP($A182,Taxonomy!$A$2:$AA$6045,9,0)</f>
        <v xml:space="preserve"> Betaproteobacteria</v>
      </c>
      <c r="L182" t="str">
        <f>VLOOKUP($A182,Taxonomy!$A$2:$AA$6045,10,0)</f>
        <v xml:space="preserve"> Burkholderiales</v>
      </c>
      <c r="M182" t="str">
        <f>VLOOKUP($A182,Taxonomy!$A$2:$AA$6045,11,0)</f>
        <v>Burkholderiaceae</v>
      </c>
      <c r="N182" t="str">
        <f>VLOOKUP($A182,Taxonomy!$A$2:$AA$6045,12,0)</f>
        <v xml:space="preserve"> Ralstonia.</v>
      </c>
      <c r="O182">
        <f>VLOOKUP($A182,Taxonomy!$A$2:$AA$6045,13,0)</f>
        <v>0</v>
      </c>
      <c r="P182">
        <f>VLOOKUP($A182,Taxonomy!$A$2:$AA$6045,14,0)</f>
        <v>0</v>
      </c>
      <c r="Q182">
        <f>VLOOKUP($A182,Taxonomy!$A$2:$AA$6045,15,0)</f>
        <v>0</v>
      </c>
      <c r="R182">
        <f t="shared" si="2"/>
        <v>91</v>
      </c>
    </row>
    <row r="183" spans="1:18">
      <c r="A183" t="s">
        <v>316</v>
      </c>
      <c r="B183" t="s">
        <v>317</v>
      </c>
      <c r="C183">
        <v>118</v>
      </c>
      <c r="D183" t="s">
        <v>10</v>
      </c>
      <c r="E183">
        <v>12</v>
      </c>
      <c r="F183">
        <v>98</v>
      </c>
      <c r="G183">
        <v>967</v>
      </c>
      <c r="H183" t="s">
        <v>11</v>
      </c>
      <c r="I183" t="str">
        <f>VLOOKUP($A183,Taxonomy!$A$2:$AA$6045,7,0)</f>
        <v>Bacteria</v>
      </c>
      <c r="J183" t="str">
        <f>VLOOKUP($A183,Taxonomy!$A$2:$AA$6045,8,0)</f>
        <v xml:space="preserve"> Proteobacteria</v>
      </c>
      <c r="K183" t="str">
        <f>VLOOKUP($A183,Taxonomy!$A$2:$AA$6045,9,0)</f>
        <v xml:space="preserve"> Betaproteobacteria</v>
      </c>
      <c r="L183" t="str">
        <f>VLOOKUP($A183,Taxonomy!$A$2:$AA$6045,10,0)</f>
        <v xml:space="preserve"> Burkholderiales</v>
      </c>
      <c r="M183" t="str">
        <f>VLOOKUP($A183,Taxonomy!$A$2:$AA$6045,11,0)</f>
        <v>Burkholderiaceae</v>
      </c>
      <c r="N183" t="str">
        <f>VLOOKUP($A183,Taxonomy!$A$2:$AA$6045,12,0)</f>
        <v xml:space="preserve"> Ralstonia.</v>
      </c>
      <c r="O183">
        <f>VLOOKUP($A183,Taxonomy!$A$2:$AA$6045,13,0)</f>
        <v>0</v>
      </c>
      <c r="P183">
        <f>VLOOKUP($A183,Taxonomy!$A$2:$AA$6045,14,0)</f>
        <v>0</v>
      </c>
      <c r="Q183">
        <f>VLOOKUP($A183,Taxonomy!$A$2:$AA$6045,15,0)</f>
        <v>0</v>
      </c>
      <c r="R183">
        <f t="shared" si="2"/>
        <v>86</v>
      </c>
    </row>
    <row r="184" spans="1:18">
      <c r="A184" t="s">
        <v>318</v>
      </c>
      <c r="B184" t="s">
        <v>319</v>
      </c>
      <c r="C184">
        <v>104</v>
      </c>
      <c r="D184" t="s">
        <v>10</v>
      </c>
      <c r="E184">
        <v>1</v>
      </c>
      <c r="F184">
        <v>90</v>
      </c>
      <c r="G184">
        <v>967</v>
      </c>
      <c r="H184" t="s">
        <v>11</v>
      </c>
      <c r="I184" t="str">
        <f>VLOOKUP($A184,Taxonomy!$A$2:$AA$6045,7,0)</f>
        <v>Bacteria</v>
      </c>
      <c r="J184" t="str">
        <f>VLOOKUP($A184,Taxonomy!$A$2:$AA$6045,8,0)</f>
        <v xml:space="preserve"> Proteobacteria</v>
      </c>
      <c r="K184" t="str">
        <f>VLOOKUP($A184,Taxonomy!$A$2:$AA$6045,9,0)</f>
        <v xml:space="preserve"> Gammaproteobacteria</v>
      </c>
      <c r="L184" t="str">
        <f>VLOOKUP($A184,Taxonomy!$A$2:$AA$6045,10,0)</f>
        <v xml:space="preserve"> Enterobacteriales</v>
      </c>
      <c r="M184" t="str">
        <f>VLOOKUP($A184,Taxonomy!$A$2:$AA$6045,11,0)</f>
        <v>Enterobacteriaceae</v>
      </c>
      <c r="N184" t="str">
        <f>VLOOKUP($A184,Taxonomy!$A$2:$AA$6045,12,0)</f>
        <v xml:space="preserve"> Erwinia.</v>
      </c>
      <c r="O184">
        <f>VLOOKUP($A184,Taxonomy!$A$2:$AA$6045,13,0)</f>
        <v>0</v>
      </c>
      <c r="P184">
        <f>VLOOKUP($A184,Taxonomy!$A$2:$AA$6045,14,0)</f>
        <v>0</v>
      </c>
      <c r="Q184">
        <f>VLOOKUP($A184,Taxonomy!$A$2:$AA$6045,15,0)</f>
        <v>0</v>
      </c>
      <c r="R184">
        <f t="shared" si="2"/>
        <v>89</v>
      </c>
    </row>
    <row r="185" spans="1:18">
      <c r="A185" t="s">
        <v>320</v>
      </c>
      <c r="B185" t="s">
        <v>321</v>
      </c>
      <c r="C185">
        <v>98</v>
      </c>
      <c r="D185" t="s">
        <v>10</v>
      </c>
      <c r="E185">
        <v>1</v>
      </c>
      <c r="F185">
        <v>93</v>
      </c>
      <c r="G185">
        <v>967</v>
      </c>
      <c r="H185" t="s">
        <v>11</v>
      </c>
      <c r="I185" t="str">
        <f>VLOOKUP($A185,Taxonomy!$A$2:$AA$6045,7,0)</f>
        <v>Bacteria</v>
      </c>
      <c r="J185" t="str">
        <f>VLOOKUP($A185,Taxonomy!$A$2:$AA$6045,8,0)</f>
        <v xml:space="preserve"> Proteobacteria</v>
      </c>
      <c r="K185" t="str">
        <f>VLOOKUP($A185,Taxonomy!$A$2:$AA$6045,9,0)</f>
        <v xml:space="preserve"> Alphaproteobacteria</v>
      </c>
      <c r="L185" t="str">
        <f>VLOOKUP($A185,Taxonomy!$A$2:$AA$6045,10,0)</f>
        <v xml:space="preserve"> Rickettsiales</v>
      </c>
      <c r="M185" t="str">
        <f>VLOOKUP($A185,Taxonomy!$A$2:$AA$6045,11,0)</f>
        <v>Anaplasmataceae</v>
      </c>
      <c r="N185" t="str">
        <f>VLOOKUP($A185,Taxonomy!$A$2:$AA$6045,12,0)</f>
        <v xml:space="preserve"> Wolbachieae</v>
      </c>
      <c r="O185" t="str">
        <f>VLOOKUP($A185,Taxonomy!$A$2:$AA$6045,13,0)</f>
        <v xml:space="preserve"> Wolbachia.</v>
      </c>
      <c r="P185">
        <f>VLOOKUP($A185,Taxonomy!$A$2:$AA$6045,14,0)</f>
        <v>0</v>
      </c>
      <c r="Q185">
        <f>VLOOKUP($A185,Taxonomy!$A$2:$AA$6045,15,0)</f>
        <v>0</v>
      </c>
      <c r="R185">
        <f t="shared" si="2"/>
        <v>92</v>
      </c>
    </row>
    <row r="186" spans="1:18">
      <c r="A186" t="s">
        <v>322</v>
      </c>
      <c r="B186" t="s">
        <v>323</v>
      </c>
      <c r="C186">
        <v>95</v>
      </c>
      <c r="D186" t="s">
        <v>10</v>
      </c>
      <c r="E186">
        <v>1</v>
      </c>
      <c r="F186">
        <v>91</v>
      </c>
      <c r="G186">
        <v>967</v>
      </c>
      <c r="H186" t="s">
        <v>11</v>
      </c>
      <c r="I186" t="str">
        <f>VLOOKUP($A186,Taxonomy!$A$2:$AA$6045,7,0)</f>
        <v>Bacteria</v>
      </c>
      <c r="J186" t="str">
        <f>VLOOKUP($A186,Taxonomy!$A$2:$AA$6045,8,0)</f>
        <v xml:space="preserve"> Proteobacteria</v>
      </c>
      <c r="K186" t="str">
        <f>VLOOKUP($A186,Taxonomy!$A$2:$AA$6045,9,0)</f>
        <v xml:space="preserve"> Alphaproteobacteria</v>
      </c>
      <c r="L186" t="str">
        <f>VLOOKUP($A186,Taxonomy!$A$2:$AA$6045,10,0)</f>
        <v xml:space="preserve"> Rickettsiales</v>
      </c>
      <c r="M186" t="str">
        <f>VLOOKUP($A186,Taxonomy!$A$2:$AA$6045,11,0)</f>
        <v>Rickettsiaceae</v>
      </c>
      <c r="N186" t="str">
        <f>VLOOKUP($A186,Taxonomy!$A$2:$AA$6045,12,0)</f>
        <v xml:space="preserve"> Rickettsieae</v>
      </c>
      <c r="O186" t="str">
        <f>VLOOKUP($A186,Taxonomy!$A$2:$AA$6045,13,0)</f>
        <v xml:space="preserve"> Orientia.</v>
      </c>
      <c r="P186">
        <f>VLOOKUP($A186,Taxonomy!$A$2:$AA$6045,14,0)</f>
        <v>0</v>
      </c>
      <c r="Q186">
        <f>VLOOKUP($A186,Taxonomy!$A$2:$AA$6045,15,0)</f>
        <v>0</v>
      </c>
      <c r="R186">
        <f t="shared" si="2"/>
        <v>90</v>
      </c>
    </row>
    <row r="187" spans="1:18">
      <c r="A187" t="s">
        <v>324</v>
      </c>
      <c r="B187" t="s">
        <v>325</v>
      </c>
      <c r="C187">
        <v>89</v>
      </c>
      <c r="D187" t="s">
        <v>10</v>
      </c>
      <c r="E187">
        <v>1</v>
      </c>
      <c r="F187">
        <v>88</v>
      </c>
      <c r="G187">
        <v>967</v>
      </c>
      <c r="H187" t="s">
        <v>11</v>
      </c>
      <c r="I187" t="str">
        <f>VLOOKUP($A187,Taxonomy!$A$2:$AA$6045,7,0)</f>
        <v>Bacteria</v>
      </c>
      <c r="J187" t="str">
        <f>VLOOKUP($A187,Taxonomy!$A$2:$AA$6045,8,0)</f>
        <v xml:space="preserve"> Proteobacteria</v>
      </c>
      <c r="K187" t="str">
        <f>VLOOKUP($A187,Taxonomy!$A$2:$AA$6045,9,0)</f>
        <v xml:space="preserve"> Gammaproteobacteria</v>
      </c>
      <c r="L187" t="str">
        <f>VLOOKUP($A187,Taxonomy!$A$2:$AA$6045,10,0)</f>
        <v xml:space="preserve"> Pseudomonadales</v>
      </c>
      <c r="M187" t="str">
        <f>VLOOKUP($A187,Taxonomy!$A$2:$AA$6045,11,0)</f>
        <v>Pseudomonadaceae</v>
      </c>
      <c r="N187" t="str">
        <f>VLOOKUP($A187,Taxonomy!$A$2:$AA$6045,12,0)</f>
        <v xml:space="preserve"> Pseudomonas.</v>
      </c>
      <c r="O187">
        <f>VLOOKUP($A187,Taxonomy!$A$2:$AA$6045,13,0)</f>
        <v>0</v>
      </c>
      <c r="P187">
        <f>VLOOKUP($A187,Taxonomy!$A$2:$AA$6045,14,0)</f>
        <v>0</v>
      </c>
      <c r="Q187">
        <f>VLOOKUP($A187,Taxonomy!$A$2:$AA$6045,15,0)</f>
        <v>0</v>
      </c>
      <c r="R187">
        <f t="shared" si="2"/>
        <v>87</v>
      </c>
    </row>
    <row r="188" spans="1:18">
      <c r="A188" t="s">
        <v>326</v>
      </c>
      <c r="B188" t="s">
        <v>327</v>
      </c>
      <c r="C188">
        <v>112</v>
      </c>
      <c r="D188" t="s">
        <v>10</v>
      </c>
      <c r="E188">
        <v>1</v>
      </c>
      <c r="F188">
        <v>93</v>
      </c>
      <c r="G188">
        <v>967</v>
      </c>
      <c r="H188" t="s">
        <v>11</v>
      </c>
      <c r="I188" t="str">
        <f>VLOOKUP($A188,Taxonomy!$A$2:$AA$6045,7,0)</f>
        <v>Bacteria</v>
      </c>
      <c r="J188" t="str">
        <f>VLOOKUP($A188,Taxonomy!$A$2:$AA$6045,8,0)</f>
        <v xml:space="preserve"> Proteobacteria</v>
      </c>
      <c r="K188" t="str">
        <f>VLOOKUP($A188,Taxonomy!$A$2:$AA$6045,9,0)</f>
        <v xml:space="preserve"> Alphaproteobacteria</v>
      </c>
      <c r="L188" t="str">
        <f>VLOOKUP($A188,Taxonomy!$A$2:$AA$6045,10,0)</f>
        <v xml:space="preserve"> Rhizobiales</v>
      </c>
      <c r="M188" t="str">
        <f>VLOOKUP($A188,Taxonomy!$A$2:$AA$6045,11,0)</f>
        <v>Rhizobiaceae</v>
      </c>
      <c r="N188" t="str">
        <f>VLOOKUP($A188,Taxonomy!$A$2:$AA$6045,12,0)</f>
        <v xml:space="preserve"> Rhizobium/Agrobacterium group</v>
      </c>
      <c r="O188" t="str">
        <f>VLOOKUP($A188,Taxonomy!$A$2:$AA$6045,13,0)</f>
        <v xml:space="preserve"> Rhizobium.</v>
      </c>
      <c r="P188">
        <f>VLOOKUP($A188,Taxonomy!$A$2:$AA$6045,14,0)</f>
        <v>0</v>
      </c>
      <c r="Q188">
        <f>VLOOKUP($A188,Taxonomy!$A$2:$AA$6045,15,0)</f>
        <v>0</v>
      </c>
      <c r="R188">
        <f t="shared" si="2"/>
        <v>92</v>
      </c>
    </row>
    <row r="189" spans="1:18">
      <c r="A189" t="s">
        <v>328</v>
      </c>
      <c r="B189" t="s">
        <v>329</v>
      </c>
      <c r="C189">
        <v>112</v>
      </c>
      <c r="D189" t="s">
        <v>10</v>
      </c>
      <c r="E189">
        <v>1</v>
      </c>
      <c r="F189">
        <v>93</v>
      </c>
      <c r="G189">
        <v>967</v>
      </c>
      <c r="H189" t="s">
        <v>11</v>
      </c>
      <c r="I189" t="str">
        <f>VLOOKUP($A189,Taxonomy!$A$2:$AA$6045,7,0)</f>
        <v>Bacteria</v>
      </c>
      <c r="J189" t="str">
        <f>VLOOKUP($A189,Taxonomy!$A$2:$AA$6045,8,0)</f>
        <v xml:space="preserve"> Proteobacteria</v>
      </c>
      <c r="K189" t="str">
        <f>VLOOKUP($A189,Taxonomy!$A$2:$AA$6045,9,0)</f>
        <v xml:space="preserve"> Alphaproteobacteria</v>
      </c>
      <c r="L189" t="str">
        <f>VLOOKUP($A189,Taxonomy!$A$2:$AA$6045,10,0)</f>
        <v xml:space="preserve"> Rhizobiales</v>
      </c>
      <c r="M189" t="str">
        <f>VLOOKUP($A189,Taxonomy!$A$2:$AA$6045,11,0)</f>
        <v>Rhizobiaceae</v>
      </c>
      <c r="N189" t="str">
        <f>VLOOKUP($A189,Taxonomy!$A$2:$AA$6045,12,0)</f>
        <v xml:space="preserve"> Rhizobium/Agrobacterium group</v>
      </c>
      <c r="O189" t="str">
        <f>VLOOKUP($A189,Taxonomy!$A$2:$AA$6045,13,0)</f>
        <v xml:space="preserve"> Rhizobium.</v>
      </c>
      <c r="P189">
        <f>VLOOKUP($A189,Taxonomy!$A$2:$AA$6045,14,0)</f>
        <v>0</v>
      </c>
      <c r="Q189">
        <f>VLOOKUP($A189,Taxonomy!$A$2:$AA$6045,15,0)</f>
        <v>0</v>
      </c>
      <c r="R189">
        <f t="shared" si="2"/>
        <v>92</v>
      </c>
    </row>
    <row r="190" spans="1:18">
      <c r="A190" t="s">
        <v>330</v>
      </c>
      <c r="B190" t="s">
        <v>331</v>
      </c>
      <c r="C190">
        <v>903</v>
      </c>
      <c r="D190" t="s">
        <v>32</v>
      </c>
      <c r="E190">
        <v>523</v>
      </c>
      <c r="F190">
        <v>823</v>
      </c>
      <c r="G190">
        <v>6551</v>
      </c>
      <c r="H190" t="s">
        <v>33</v>
      </c>
      <c r="I190" t="str">
        <f>VLOOKUP($A190,Taxonomy!$A$2:$AA$6045,7,0)</f>
        <v>Bacteria</v>
      </c>
      <c r="J190" t="str">
        <f>VLOOKUP($A190,Taxonomy!$A$2:$AA$6045,8,0)</f>
        <v xml:space="preserve"> Proteobacteria</v>
      </c>
      <c r="K190" t="str">
        <f>VLOOKUP($A190,Taxonomy!$A$2:$AA$6045,9,0)</f>
        <v xml:space="preserve"> Gammaproteobacteria</v>
      </c>
      <c r="L190" t="str">
        <f>VLOOKUP($A190,Taxonomy!$A$2:$AA$6045,10,0)</f>
        <v xml:space="preserve"> Enterobacteriales</v>
      </c>
      <c r="M190" t="str">
        <f>VLOOKUP($A190,Taxonomy!$A$2:$AA$6045,11,0)</f>
        <v>Enterobacteriaceae</v>
      </c>
      <c r="N190" t="str">
        <f>VLOOKUP($A190,Taxonomy!$A$2:$AA$6045,12,0)</f>
        <v xml:space="preserve"> Shigella.</v>
      </c>
      <c r="O190">
        <f>VLOOKUP($A190,Taxonomy!$A$2:$AA$6045,13,0)</f>
        <v>0</v>
      </c>
      <c r="P190">
        <f>VLOOKUP($A190,Taxonomy!$A$2:$AA$6045,14,0)</f>
        <v>0</v>
      </c>
      <c r="Q190">
        <f>VLOOKUP($A190,Taxonomy!$A$2:$AA$6045,15,0)</f>
        <v>0</v>
      </c>
      <c r="R190">
        <f t="shared" si="2"/>
        <v>300</v>
      </c>
    </row>
    <row r="191" spans="1:18">
      <c r="A191" t="s">
        <v>330</v>
      </c>
      <c r="B191" t="s">
        <v>331</v>
      </c>
      <c r="C191">
        <v>903</v>
      </c>
      <c r="D191" t="s">
        <v>34</v>
      </c>
      <c r="E191">
        <v>257</v>
      </c>
      <c r="F191">
        <v>460</v>
      </c>
      <c r="G191">
        <v>1506</v>
      </c>
      <c r="H191" t="s">
        <v>35</v>
      </c>
      <c r="I191" t="str">
        <f>VLOOKUP($A191,Taxonomy!$A$2:$AA$6045,7,0)</f>
        <v>Bacteria</v>
      </c>
      <c r="J191" t="str">
        <f>VLOOKUP($A191,Taxonomy!$A$2:$AA$6045,8,0)</f>
        <v xml:space="preserve"> Proteobacteria</v>
      </c>
      <c r="K191" t="str">
        <f>VLOOKUP($A191,Taxonomy!$A$2:$AA$6045,9,0)</f>
        <v xml:space="preserve"> Gammaproteobacteria</v>
      </c>
      <c r="L191" t="str">
        <f>VLOOKUP($A191,Taxonomy!$A$2:$AA$6045,10,0)</f>
        <v xml:space="preserve"> Enterobacteriales</v>
      </c>
      <c r="M191" t="str">
        <f>VLOOKUP($A191,Taxonomy!$A$2:$AA$6045,11,0)</f>
        <v>Enterobacteriaceae</v>
      </c>
      <c r="N191" t="str">
        <f>VLOOKUP($A191,Taxonomy!$A$2:$AA$6045,12,0)</f>
        <v xml:space="preserve"> Shigella.</v>
      </c>
      <c r="O191">
        <f>VLOOKUP($A191,Taxonomy!$A$2:$AA$6045,13,0)</f>
        <v>0</v>
      </c>
      <c r="P191">
        <f>VLOOKUP($A191,Taxonomy!$A$2:$AA$6045,14,0)</f>
        <v>0</v>
      </c>
      <c r="Q191">
        <f>VLOOKUP($A191,Taxonomy!$A$2:$AA$6045,15,0)</f>
        <v>0</v>
      </c>
      <c r="R191">
        <f t="shared" si="2"/>
        <v>203</v>
      </c>
    </row>
    <row r="192" spans="1:18">
      <c r="A192" t="s">
        <v>330</v>
      </c>
      <c r="B192" t="s">
        <v>331</v>
      </c>
      <c r="C192">
        <v>903</v>
      </c>
      <c r="D192" t="s">
        <v>10</v>
      </c>
      <c r="E192">
        <v>1</v>
      </c>
      <c r="F192">
        <v>72</v>
      </c>
      <c r="G192">
        <v>967</v>
      </c>
      <c r="H192" t="s">
        <v>11</v>
      </c>
      <c r="I192" t="str">
        <f>VLOOKUP($A192,Taxonomy!$A$2:$AA$6045,7,0)</f>
        <v>Bacteria</v>
      </c>
      <c r="J192" t="str">
        <f>VLOOKUP($A192,Taxonomy!$A$2:$AA$6045,8,0)</f>
        <v xml:space="preserve"> Proteobacteria</v>
      </c>
      <c r="K192" t="str">
        <f>VLOOKUP($A192,Taxonomy!$A$2:$AA$6045,9,0)</f>
        <v xml:space="preserve"> Gammaproteobacteria</v>
      </c>
      <c r="L192" t="str">
        <f>VLOOKUP($A192,Taxonomy!$A$2:$AA$6045,10,0)</f>
        <v xml:space="preserve"> Enterobacteriales</v>
      </c>
      <c r="M192" t="str">
        <f>VLOOKUP($A192,Taxonomy!$A$2:$AA$6045,11,0)</f>
        <v>Enterobacteriaceae</v>
      </c>
      <c r="N192" t="str">
        <f>VLOOKUP($A192,Taxonomy!$A$2:$AA$6045,12,0)</f>
        <v xml:space="preserve"> Shigella.</v>
      </c>
      <c r="O192">
        <f>VLOOKUP($A192,Taxonomy!$A$2:$AA$6045,13,0)</f>
        <v>0</v>
      </c>
      <c r="P192">
        <f>VLOOKUP($A192,Taxonomy!$A$2:$AA$6045,14,0)</f>
        <v>0</v>
      </c>
      <c r="Q192">
        <f>VLOOKUP($A192,Taxonomy!$A$2:$AA$6045,15,0)</f>
        <v>0</v>
      </c>
      <c r="R192">
        <f t="shared" si="2"/>
        <v>71</v>
      </c>
    </row>
    <row r="193" spans="1:18">
      <c r="A193" t="s">
        <v>332</v>
      </c>
      <c r="B193" t="s">
        <v>333</v>
      </c>
      <c r="C193">
        <v>112</v>
      </c>
      <c r="D193" t="s">
        <v>10</v>
      </c>
      <c r="E193">
        <v>1</v>
      </c>
      <c r="F193">
        <v>101</v>
      </c>
      <c r="G193">
        <v>967</v>
      </c>
      <c r="H193" t="s">
        <v>11</v>
      </c>
      <c r="I193" t="str">
        <f>VLOOKUP($A193,Taxonomy!$A$2:$AA$6045,7,0)</f>
        <v>Bacteria</v>
      </c>
      <c r="J193" t="str">
        <f>VLOOKUP($A193,Taxonomy!$A$2:$AA$6045,8,0)</f>
        <v xml:space="preserve"> Proteobacteria</v>
      </c>
      <c r="K193" t="str">
        <f>VLOOKUP($A193,Taxonomy!$A$2:$AA$6045,9,0)</f>
        <v xml:space="preserve"> Betaproteobacteria</v>
      </c>
      <c r="L193" t="str">
        <f>VLOOKUP($A193,Taxonomy!$A$2:$AA$6045,10,0)</f>
        <v xml:space="preserve"> Burkholderiales</v>
      </c>
      <c r="M193" t="str">
        <f>VLOOKUP($A193,Taxonomy!$A$2:$AA$6045,11,0)</f>
        <v>Burkholderiaceae</v>
      </c>
      <c r="N193" t="str">
        <f>VLOOKUP($A193,Taxonomy!$A$2:$AA$6045,12,0)</f>
        <v xml:space="preserve"> Burkholderia</v>
      </c>
      <c r="O193" t="str">
        <f>VLOOKUP($A193,Taxonomy!$A$2:$AA$6045,13,0)</f>
        <v xml:space="preserve"> Burkholderia cepacia complex.</v>
      </c>
      <c r="P193">
        <f>VLOOKUP($A193,Taxonomy!$A$2:$AA$6045,14,0)</f>
        <v>0</v>
      </c>
      <c r="Q193">
        <f>VLOOKUP($A193,Taxonomy!$A$2:$AA$6045,15,0)</f>
        <v>0</v>
      </c>
      <c r="R193">
        <f t="shared" si="2"/>
        <v>100</v>
      </c>
    </row>
    <row r="194" spans="1:18">
      <c r="A194" t="s">
        <v>334</v>
      </c>
      <c r="B194" t="s">
        <v>335</v>
      </c>
      <c r="C194">
        <v>89</v>
      </c>
      <c r="D194" t="s">
        <v>10</v>
      </c>
      <c r="E194">
        <v>1</v>
      </c>
      <c r="F194">
        <v>86</v>
      </c>
      <c r="G194">
        <v>967</v>
      </c>
      <c r="H194" t="s">
        <v>11</v>
      </c>
      <c r="I194" t="str">
        <f>VLOOKUP($A194,Taxonomy!$A$2:$AA$6045,7,0)</f>
        <v>Bacteria</v>
      </c>
      <c r="J194" t="str">
        <f>VLOOKUP($A194,Taxonomy!$A$2:$AA$6045,8,0)</f>
        <v xml:space="preserve"> Proteobacteria</v>
      </c>
      <c r="K194" t="str">
        <f>VLOOKUP($A194,Taxonomy!$A$2:$AA$6045,9,0)</f>
        <v xml:space="preserve"> Alphaproteobacteria</v>
      </c>
      <c r="L194" t="str">
        <f>VLOOKUP($A194,Taxonomy!$A$2:$AA$6045,10,0)</f>
        <v xml:space="preserve"> Caulobacterales</v>
      </c>
      <c r="M194" t="str">
        <f>VLOOKUP($A194,Taxonomy!$A$2:$AA$6045,11,0)</f>
        <v>Caulobacteraceae</v>
      </c>
      <c r="N194" t="str">
        <f>VLOOKUP($A194,Taxonomy!$A$2:$AA$6045,12,0)</f>
        <v xml:space="preserve"> Phenylobacterium.</v>
      </c>
      <c r="O194">
        <f>VLOOKUP($A194,Taxonomy!$A$2:$AA$6045,13,0)</f>
        <v>0</v>
      </c>
      <c r="P194">
        <f>VLOOKUP($A194,Taxonomy!$A$2:$AA$6045,14,0)</f>
        <v>0</v>
      </c>
      <c r="Q194">
        <f>VLOOKUP($A194,Taxonomy!$A$2:$AA$6045,15,0)</f>
        <v>0</v>
      </c>
      <c r="R194">
        <f t="shared" si="2"/>
        <v>85</v>
      </c>
    </row>
    <row r="195" spans="1:18">
      <c r="A195" t="s">
        <v>336</v>
      </c>
      <c r="B195" t="s">
        <v>337</v>
      </c>
      <c r="C195">
        <v>112</v>
      </c>
      <c r="D195" t="s">
        <v>10</v>
      </c>
      <c r="E195">
        <v>1</v>
      </c>
      <c r="F195">
        <v>93</v>
      </c>
      <c r="G195">
        <v>967</v>
      </c>
      <c r="H195" t="s">
        <v>11</v>
      </c>
      <c r="I195" t="str">
        <f>VLOOKUP($A195,Taxonomy!$A$2:$AA$6045,7,0)</f>
        <v>Bacteria</v>
      </c>
      <c r="J195" t="str">
        <f>VLOOKUP($A195,Taxonomy!$A$2:$AA$6045,8,0)</f>
        <v xml:space="preserve"> Proteobacteria</v>
      </c>
      <c r="K195" t="str">
        <f>VLOOKUP($A195,Taxonomy!$A$2:$AA$6045,9,0)</f>
        <v xml:space="preserve"> Alphaproteobacteria</v>
      </c>
      <c r="L195" t="str">
        <f>VLOOKUP($A195,Taxonomy!$A$2:$AA$6045,10,0)</f>
        <v xml:space="preserve"> Caulobacterales</v>
      </c>
      <c r="M195" t="str">
        <f>VLOOKUP($A195,Taxonomy!$A$2:$AA$6045,11,0)</f>
        <v>Caulobacteraceae</v>
      </c>
      <c r="N195" t="str">
        <f>VLOOKUP($A195,Taxonomy!$A$2:$AA$6045,12,0)</f>
        <v xml:space="preserve"> Phenylobacterium.</v>
      </c>
      <c r="O195">
        <f>VLOOKUP($A195,Taxonomy!$A$2:$AA$6045,13,0)</f>
        <v>0</v>
      </c>
      <c r="P195">
        <f>VLOOKUP($A195,Taxonomy!$A$2:$AA$6045,14,0)</f>
        <v>0</v>
      </c>
      <c r="Q195">
        <f>VLOOKUP($A195,Taxonomy!$A$2:$AA$6045,15,0)</f>
        <v>0</v>
      </c>
      <c r="R195">
        <f t="shared" ref="R195:R258" si="3">F195-E195</f>
        <v>92</v>
      </c>
    </row>
    <row r="196" spans="1:18">
      <c r="A196" t="s">
        <v>338</v>
      </c>
      <c r="B196" t="s">
        <v>339</v>
      </c>
      <c r="C196">
        <v>111</v>
      </c>
      <c r="D196" t="s">
        <v>10</v>
      </c>
      <c r="E196">
        <v>1</v>
      </c>
      <c r="F196">
        <v>92</v>
      </c>
      <c r="G196">
        <v>967</v>
      </c>
      <c r="H196" t="s">
        <v>11</v>
      </c>
      <c r="I196" t="str">
        <f>VLOOKUP($A196,Taxonomy!$A$2:$AA$6045,7,0)</f>
        <v>Bacteria</v>
      </c>
      <c r="J196" t="str">
        <f>VLOOKUP($A196,Taxonomy!$A$2:$AA$6045,8,0)</f>
        <v xml:space="preserve"> Proteobacteria</v>
      </c>
      <c r="K196" t="str">
        <f>VLOOKUP($A196,Taxonomy!$A$2:$AA$6045,9,0)</f>
        <v xml:space="preserve"> Alphaproteobacteria</v>
      </c>
      <c r="L196" t="str">
        <f>VLOOKUP($A196,Taxonomy!$A$2:$AA$6045,10,0)</f>
        <v xml:space="preserve"> Caulobacterales</v>
      </c>
      <c r="M196" t="str">
        <f>VLOOKUP($A196,Taxonomy!$A$2:$AA$6045,11,0)</f>
        <v>Caulobacteraceae</v>
      </c>
      <c r="N196" t="str">
        <f>VLOOKUP($A196,Taxonomy!$A$2:$AA$6045,12,0)</f>
        <v xml:space="preserve"> Phenylobacterium.</v>
      </c>
      <c r="O196">
        <f>VLOOKUP($A196,Taxonomy!$A$2:$AA$6045,13,0)</f>
        <v>0</v>
      </c>
      <c r="P196">
        <f>VLOOKUP($A196,Taxonomy!$A$2:$AA$6045,14,0)</f>
        <v>0</v>
      </c>
      <c r="Q196">
        <f>VLOOKUP($A196,Taxonomy!$A$2:$AA$6045,15,0)</f>
        <v>0</v>
      </c>
      <c r="R196">
        <f t="shared" si="3"/>
        <v>91</v>
      </c>
    </row>
    <row r="197" spans="1:18">
      <c r="A197" t="s">
        <v>340</v>
      </c>
      <c r="B197" t="s">
        <v>341</v>
      </c>
      <c r="C197">
        <v>83</v>
      </c>
      <c r="D197" t="s">
        <v>10</v>
      </c>
      <c r="E197">
        <v>1</v>
      </c>
      <c r="F197">
        <v>82</v>
      </c>
      <c r="G197">
        <v>967</v>
      </c>
      <c r="H197" t="s">
        <v>11</v>
      </c>
      <c r="I197" t="str">
        <f>VLOOKUP($A197,Taxonomy!$A$2:$AA$6045,7,0)</f>
        <v>Bacteria</v>
      </c>
      <c r="J197" t="str">
        <f>VLOOKUP($A197,Taxonomy!$A$2:$AA$6045,8,0)</f>
        <v xml:space="preserve"> Chlorobi</v>
      </c>
      <c r="K197" t="str">
        <f>VLOOKUP($A197,Taxonomy!$A$2:$AA$6045,9,0)</f>
        <v xml:space="preserve"> Chlorobia</v>
      </c>
      <c r="L197" t="str">
        <f>VLOOKUP($A197,Taxonomy!$A$2:$AA$6045,10,0)</f>
        <v xml:space="preserve"> Chlorobiales</v>
      </c>
      <c r="M197" t="str">
        <f>VLOOKUP($A197,Taxonomy!$A$2:$AA$6045,11,0)</f>
        <v xml:space="preserve"> Chlorobiaceae</v>
      </c>
      <c r="N197" t="str">
        <f>VLOOKUP($A197,Taxonomy!$A$2:$AA$6045,12,0)</f>
        <v>Prosthecochloris.</v>
      </c>
      <c r="O197">
        <f>VLOOKUP($A197,Taxonomy!$A$2:$AA$6045,13,0)</f>
        <v>0</v>
      </c>
      <c r="P197">
        <f>VLOOKUP($A197,Taxonomy!$A$2:$AA$6045,14,0)</f>
        <v>0</v>
      </c>
      <c r="Q197">
        <f>VLOOKUP($A197,Taxonomy!$A$2:$AA$6045,15,0)</f>
        <v>0</v>
      </c>
      <c r="R197">
        <f t="shared" si="3"/>
        <v>81</v>
      </c>
    </row>
    <row r="198" spans="1:18">
      <c r="A198" t="s">
        <v>342</v>
      </c>
      <c r="B198" t="s">
        <v>343</v>
      </c>
      <c r="C198">
        <v>83</v>
      </c>
      <c r="D198" t="s">
        <v>10</v>
      </c>
      <c r="E198">
        <v>1</v>
      </c>
      <c r="F198">
        <v>82</v>
      </c>
      <c r="G198">
        <v>967</v>
      </c>
      <c r="H198" t="s">
        <v>11</v>
      </c>
      <c r="I198" t="str">
        <f>VLOOKUP($A198,Taxonomy!$A$2:$AA$6045,7,0)</f>
        <v>Bacteria</v>
      </c>
      <c r="J198" t="str">
        <f>VLOOKUP($A198,Taxonomy!$A$2:$AA$6045,8,0)</f>
        <v xml:space="preserve"> Chlorobi</v>
      </c>
      <c r="K198" t="str">
        <f>VLOOKUP($A198,Taxonomy!$A$2:$AA$6045,9,0)</f>
        <v xml:space="preserve"> Chlorobia</v>
      </c>
      <c r="L198" t="str">
        <f>VLOOKUP($A198,Taxonomy!$A$2:$AA$6045,10,0)</f>
        <v xml:space="preserve"> Chlorobiales</v>
      </c>
      <c r="M198" t="str">
        <f>VLOOKUP($A198,Taxonomy!$A$2:$AA$6045,11,0)</f>
        <v xml:space="preserve"> Chlorobiaceae</v>
      </c>
      <c r="N198" t="str">
        <f>VLOOKUP($A198,Taxonomy!$A$2:$AA$6045,12,0)</f>
        <v>Prosthecochloris.</v>
      </c>
      <c r="O198">
        <f>VLOOKUP($A198,Taxonomy!$A$2:$AA$6045,13,0)</f>
        <v>0</v>
      </c>
      <c r="P198">
        <f>VLOOKUP($A198,Taxonomy!$A$2:$AA$6045,14,0)</f>
        <v>0</v>
      </c>
      <c r="Q198">
        <f>VLOOKUP($A198,Taxonomy!$A$2:$AA$6045,15,0)</f>
        <v>0</v>
      </c>
      <c r="R198">
        <f t="shared" si="3"/>
        <v>81</v>
      </c>
    </row>
    <row r="199" spans="1:18">
      <c r="A199" t="s">
        <v>344</v>
      </c>
      <c r="B199" t="s">
        <v>345</v>
      </c>
      <c r="C199">
        <v>102</v>
      </c>
      <c r="D199" t="s">
        <v>10</v>
      </c>
      <c r="E199">
        <v>1</v>
      </c>
      <c r="F199">
        <v>83</v>
      </c>
      <c r="G199">
        <v>967</v>
      </c>
      <c r="H199" t="s">
        <v>11</v>
      </c>
      <c r="I199" t="str">
        <f>VLOOKUP($A199,Taxonomy!$A$2:$AA$6045,7,0)</f>
        <v>Bacteria</v>
      </c>
      <c r="J199" t="str">
        <f>VLOOKUP($A199,Taxonomy!$A$2:$AA$6045,8,0)</f>
        <v xml:space="preserve"> Proteobacteria</v>
      </c>
      <c r="K199" t="str">
        <f>VLOOKUP($A199,Taxonomy!$A$2:$AA$6045,9,0)</f>
        <v xml:space="preserve"> Gammaproteobacteria</v>
      </c>
      <c r="L199" t="str">
        <f>VLOOKUP($A199,Taxonomy!$A$2:$AA$6045,10,0)</f>
        <v xml:space="preserve"> Xanthomonadales</v>
      </c>
      <c r="M199" t="str">
        <f>VLOOKUP($A199,Taxonomy!$A$2:$AA$6045,11,0)</f>
        <v>Xanthomonadaceae</v>
      </c>
      <c r="N199" t="str">
        <f>VLOOKUP($A199,Taxonomy!$A$2:$AA$6045,12,0)</f>
        <v xml:space="preserve"> Stenotrophomonas</v>
      </c>
      <c r="O199" t="str">
        <f>VLOOKUP($A199,Taxonomy!$A$2:$AA$6045,13,0)</f>
        <v>Stenotrophomonas maltophilia group.</v>
      </c>
      <c r="P199">
        <f>VLOOKUP($A199,Taxonomy!$A$2:$AA$6045,14,0)</f>
        <v>0</v>
      </c>
      <c r="Q199">
        <f>VLOOKUP($A199,Taxonomy!$A$2:$AA$6045,15,0)</f>
        <v>0</v>
      </c>
      <c r="R199">
        <f t="shared" si="3"/>
        <v>82</v>
      </c>
    </row>
    <row r="200" spans="1:18">
      <c r="A200" t="s">
        <v>346</v>
      </c>
      <c r="B200" t="s">
        <v>347</v>
      </c>
      <c r="C200">
        <v>916</v>
      </c>
      <c r="D200" t="s">
        <v>32</v>
      </c>
      <c r="E200">
        <v>535</v>
      </c>
      <c r="F200">
        <v>836</v>
      </c>
      <c r="G200">
        <v>6551</v>
      </c>
      <c r="H200" t="s">
        <v>33</v>
      </c>
      <c r="I200" t="str">
        <f>VLOOKUP($A200,Taxonomy!$A$2:$AA$6045,7,0)</f>
        <v>Bacteria</v>
      </c>
      <c r="J200" t="str">
        <f>VLOOKUP($A200,Taxonomy!$A$2:$AA$6045,8,0)</f>
        <v xml:space="preserve"> Proteobacteria</v>
      </c>
      <c r="K200" t="str">
        <f>VLOOKUP($A200,Taxonomy!$A$2:$AA$6045,9,0)</f>
        <v xml:space="preserve"> Gammaproteobacteria</v>
      </c>
      <c r="L200" t="str">
        <f>VLOOKUP($A200,Taxonomy!$A$2:$AA$6045,10,0)</f>
        <v xml:space="preserve"> Enterobacteriales</v>
      </c>
      <c r="M200" t="str">
        <f>VLOOKUP($A200,Taxonomy!$A$2:$AA$6045,11,0)</f>
        <v>Enterobacteriaceae</v>
      </c>
      <c r="N200" t="str">
        <f>VLOOKUP($A200,Taxonomy!$A$2:$AA$6045,12,0)</f>
        <v xml:space="preserve"> Salmonella.</v>
      </c>
      <c r="O200">
        <f>VLOOKUP($A200,Taxonomy!$A$2:$AA$6045,13,0)</f>
        <v>0</v>
      </c>
      <c r="P200">
        <f>VLOOKUP($A200,Taxonomy!$A$2:$AA$6045,14,0)</f>
        <v>0</v>
      </c>
      <c r="Q200">
        <f>VLOOKUP($A200,Taxonomy!$A$2:$AA$6045,15,0)</f>
        <v>0</v>
      </c>
      <c r="R200">
        <f t="shared" si="3"/>
        <v>301</v>
      </c>
    </row>
    <row r="201" spans="1:18">
      <c r="A201" t="s">
        <v>346</v>
      </c>
      <c r="B201" t="s">
        <v>347</v>
      </c>
      <c r="C201">
        <v>916</v>
      </c>
      <c r="D201" t="s">
        <v>34</v>
      </c>
      <c r="E201">
        <v>270</v>
      </c>
      <c r="F201">
        <v>473</v>
      </c>
      <c r="G201">
        <v>1506</v>
      </c>
      <c r="H201" t="s">
        <v>35</v>
      </c>
      <c r="I201" t="str">
        <f>VLOOKUP($A201,Taxonomy!$A$2:$AA$6045,7,0)</f>
        <v>Bacteria</v>
      </c>
      <c r="J201" t="str">
        <f>VLOOKUP($A201,Taxonomy!$A$2:$AA$6045,8,0)</f>
        <v xml:space="preserve"> Proteobacteria</v>
      </c>
      <c r="K201" t="str">
        <f>VLOOKUP($A201,Taxonomy!$A$2:$AA$6045,9,0)</f>
        <v xml:space="preserve"> Gammaproteobacteria</v>
      </c>
      <c r="L201" t="str">
        <f>VLOOKUP($A201,Taxonomy!$A$2:$AA$6045,10,0)</f>
        <v xml:space="preserve"> Enterobacteriales</v>
      </c>
      <c r="M201" t="str">
        <f>VLOOKUP($A201,Taxonomy!$A$2:$AA$6045,11,0)</f>
        <v>Enterobacteriaceae</v>
      </c>
      <c r="N201" t="str">
        <f>VLOOKUP($A201,Taxonomy!$A$2:$AA$6045,12,0)</f>
        <v xml:space="preserve"> Salmonella.</v>
      </c>
      <c r="O201">
        <f>VLOOKUP($A201,Taxonomy!$A$2:$AA$6045,13,0)</f>
        <v>0</v>
      </c>
      <c r="P201">
        <f>VLOOKUP($A201,Taxonomy!$A$2:$AA$6045,14,0)</f>
        <v>0</v>
      </c>
      <c r="Q201">
        <f>VLOOKUP($A201,Taxonomy!$A$2:$AA$6045,15,0)</f>
        <v>0</v>
      </c>
      <c r="R201">
        <f t="shared" si="3"/>
        <v>203</v>
      </c>
    </row>
    <row r="202" spans="1:18">
      <c r="A202" t="s">
        <v>346</v>
      </c>
      <c r="B202" t="s">
        <v>347</v>
      </c>
      <c r="C202">
        <v>916</v>
      </c>
      <c r="D202" t="s">
        <v>10</v>
      </c>
      <c r="E202">
        <v>1</v>
      </c>
      <c r="F202">
        <v>85</v>
      </c>
      <c r="G202">
        <v>967</v>
      </c>
      <c r="H202" t="s">
        <v>11</v>
      </c>
      <c r="I202" t="str">
        <f>VLOOKUP($A202,Taxonomy!$A$2:$AA$6045,7,0)</f>
        <v>Bacteria</v>
      </c>
      <c r="J202" t="str">
        <f>VLOOKUP($A202,Taxonomy!$A$2:$AA$6045,8,0)</f>
        <v xml:space="preserve"> Proteobacteria</v>
      </c>
      <c r="K202" t="str">
        <f>VLOOKUP($A202,Taxonomy!$A$2:$AA$6045,9,0)</f>
        <v xml:space="preserve"> Gammaproteobacteria</v>
      </c>
      <c r="L202" t="str">
        <f>VLOOKUP($A202,Taxonomy!$A$2:$AA$6045,10,0)</f>
        <v xml:space="preserve"> Enterobacteriales</v>
      </c>
      <c r="M202" t="str">
        <f>VLOOKUP($A202,Taxonomy!$A$2:$AA$6045,11,0)</f>
        <v>Enterobacteriaceae</v>
      </c>
      <c r="N202" t="str">
        <f>VLOOKUP($A202,Taxonomy!$A$2:$AA$6045,12,0)</f>
        <v xml:space="preserve"> Salmonella.</v>
      </c>
      <c r="O202">
        <f>VLOOKUP($A202,Taxonomy!$A$2:$AA$6045,13,0)</f>
        <v>0</v>
      </c>
      <c r="P202">
        <f>VLOOKUP($A202,Taxonomy!$A$2:$AA$6045,14,0)</f>
        <v>0</v>
      </c>
      <c r="Q202">
        <f>VLOOKUP($A202,Taxonomy!$A$2:$AA$6045,15,0)</f>
        <v>0</v>
      </c>
      <c r="R202">
        <f t="shared" si="3"/>
        <v>84</v>
      </c>
    </row>
    <row r="203" spans="1:18">
      <c r="A203" t="s">
        <v>348</v>
      </c>
      <c r="B203" t="s">
        <v>349</v>
      </c>
      <c r="C203">
        <v>95</v>
      </c>
      <c r="D203" t="s">
        <v>10</v>
      </c>
      <c r="E203">
        <v>1</v>
      </c>
      <c r="F203">
        <v>93</v>
      </c>
      <c r="G203">
        <v>967</v>
      </c>
      <c r="H203" t="s">
        <v>11</v>
      </c>
      <c r="I203" t="str">
        <f>VLOOKUP($A203,Taxonomy!$A$2:$AA$6045,7,0)</f>
        <v>Bacteria</v>
      </c>
      <c r="J203" t="str">
        <f>VLOOKUP($A203,Taxonomy!$A$2:$AA$6045,8,0)</f>
        <v xml:space="preserve"> Proteobacteria</v>
      </c>
      <c r="K203" t="str">
        <f>VLOOKUP($A203,Taxonomy!$A$2:$AA$6045,9,0)</f>
        <v xml:space="preserve"> Alphaproteobacteria</v>
      </c>
      <c r="L203" t="str">
        <f>VLOOKUP($A203,Taxonomy!$A$2:$AA$6045,10,0)</f>
        <v xml:space="preserve"> Caulobacterales</v>
      </c>
      <c r="M203" t="str">
        <f>VLOOKUP($A203,Taxonomy!$A$2:$AA$6045,11,0)</f>
        <v>Caulobacteraceae</v>
      </c>
      <c r="N203" t="str">
        <f>VLOOKUP($A203,Taxonomy!$A$2:$AA$6045,12,0)</f>
        <v xml:space="preserve"> Brevundimonas.</v>
      </c>
      <c r="O203">
        <f>VLOOKUP($A203,Taxonomy!$A$2:$AA$6045,13,0)</f>
        <v>0</v>
      </c>
      <c r="P203">
        <f>VLOOKUP($A203,Taxonomy!$A$2:$AA$6045,14,0)</f>
        <v>0</v>
      </c>
      <c r="Q203">
        <f>VLOOKUP($A203,Taxonomy!$A$2:$AA$6045,15,0)</f>
        <v>0</v>
      </c>
      <c r="R203">
        <f t="shared" si="3"/>
        <v>92</v>
      </c>
    </row>
    <row r="204" spans="1:18">
      <c r="A204" t="s">
        <v>350</v>
      </c>
      <c r="B204" t="s">
        <v>351</v>
      </c>
      <c r="C204">
        <v>143</v>
      </c>
      <c r="D204" t="s">
        <v>10</v>
      </c>
      <c r="E204">
        <v>1</v>
      </c>
      <c r="F204">
        <v>101</v>
      </c>
      <c r="G204">
        <v>967</v>
      </c>
      <c r="H204" t="s">
        <v>11</v>
      </c>
      <c r="I204" t="str">
        <f>VLOOKUP($A204,Taxonomy!$A$2:$AA$6045,7,0)</f>
        <v>Bacteria</v>
      </c>
      <c r="J204" t="str">
        <f>VLOOKUP($A204,Taxonomy!$A$2:$AA$6045,8,0)</f>
        <v xml:space="preserve"> Proteobacteria</v>
      </c>
      <c r="K204" t="str">
        <f>VLOOKUP($A204,Taxonomy!$A$2:$AA$6045,9,0)</f>
        <v xml:space="preserve"> Betaproteobacteria</v>
      </c>
      <c r="L204" t="str">
        <f>VLOOKUP($A204,Taxonomy!$A$2:$AA$6045,10,0)</f>
        <v xml:space="preserve"> Burkholderiales</v>
      </c>
      <c r="M204" t="str">
        <f>VLOOKUP($A204,Taxonomy!$A$2:$AA$6045,11,0)</f>
        <v>Alcaligenaceae.</v>
      </c>
      <c r="N204">
        <f>VLOOKUP($A204,Taxonomy!$A$2:$AA$6045,12,0)</f>
        <v>0</v>
      </c>
      <c r="O204">
        <f>VLOOKUP($A204,Taxonomy!$A$2:$AA$6045,13,0)</f>
        <v>0</v>
      </c>
      <c r="P204">
        <f>VLOOKUP($A204,Taxonomy!$A$2:$AA$6045,14,0)</f>
        <v>0</v>
      </c>
      <c r="Q204">
        <f>VLOOKUP($A204,Taxonomy!$A$2:$AA$6045,15,0)</f>
        <v>0</v>
      </c>
      <c r="R204">
        <f t="shared" si="3"/>
        <v>100</v>
      </c>
    </row>
    <row r="205" spans="1:18">
      <c r="A205" t="s">
        <v>352</v>
      </c>
      <c r="B205" t="s">
        <v>353</v>
      </c>
      <c r="C205">
        <v>916</v>
      </c>
      <c r="D205" t="s">
        <v>32</v>
      </c>
      <c r="E205">
        <v>535</v>
      </c>
      <c r="F205">
        <v>836</v>
      </c>
      <c r="G205">
        <v>6551</v>
      </c>
      <c r="H205" t="s">
        <v>33</v>
      </c>
      <c r="I205" t="str">
        <f>VLOOKUP($A205,Taxonomy!$A$2:$AA$6045,7,0)</f>
        <v>Bacteria</v>
      </c>
      <c r="J205" t="str">
        <f>VLOOKUP($A205,Taxonomy!$A$2:$AA$6045,8,0)</f>
        <v xml:space="preserve"> Proteobacteria</v>
      </c>
      <c r="K205" t="str">
        <f>VLOOKUP($A205,Taxonomy!$A$2:$AA$6045,9,0)</f>
        <v xml:space="preserve"> Gammaproteobacteria</v>
      </c>
      <c r="L205" t="str">
        <f>VLOOKUP($A205,Taxonomy!$A$2:$AA$6045,10,0)</f>
        <v xml:space="preserve"> Enterobacteriales</v>
      </c>
      <c r="M205" t="str">
        <f>VLOOKUP($A205,Taxonomy!$A$2:$AA$6045,11,0)</f>
        <v>Enterobacteriaceae</v>
      </c>
      <c r="N205" t="str">
        <f>VLOOKUP($A205,Taxonomy!$A$2:$AA$6045,12,0)</f>
        <v xml:space="preserve"> Salmonella.</v>
      </c>
      <c r="O205">
        <f>VLOOKUP($A205,Taxonomy!$A$2:$AA$6045,13,0)</f>
        <v>0</v>
      </c>
      <c r="P205">
        <f>VLOOKUP($A205,Taxonomy!$A$2:$AA$6045,14,0)</f>
        <v>0</v>
      </c>
      <c r="Q205">
        <f>VLOOKUP($A205,Taxonomy!$A$2:$AA$6045,15,0)</f>
        <v>0</v>
      </c>
      <c r="R205">
        <f t="shared" si="3"/>
        <v>301</v>
      </c>
    </row>
    <row r="206" spans="1:18">
      <c r="A206" t="s">
        <v>352</v>
      </c>
      <c r="B206" t="s">
        <v>353</v>
      </c>
      <c r="C206">
        <v>916</v>
      </c>
      <c r="D206" t="s">
        <v>34</v>
      </c>
      <c r="E206">
        <v>270</v>
      </c>
      <c r="F206">
        <v>473</v>
      </c>
      <c r="G206">
        <v>1506</v>
      </c>
      <c r="H206" t="s">
        <v>35</v>
      </c>
      <c r="I206" t="str">
        <f>VLOOKUP($A206,Taxonomy!$A$2:$AA$6045,7,0)</f>
        <v>Bacteria</v>
      </c>
      <c r="J206" t="str">
        <f>VLOOKUP($A206,Taxonomy!$A$2:$AA$6045,8,0)</f>
        <v xml:space="preserve"> Proteobacteria</v>
      </c>
      <c r="K206" t="str">
        <f>VLOOKUP($A206,Taxonomy!$A$2:$AA$6045,9,0)</f>
        <v xml:space="preserve"> Gammaproteobacteria</v>
      </c>
      <c r="L206" t="str">
        <f>VLOOKUP($A206,Taxonomy!$A$2:$AA$6045,10,0)</f>
        <v xml:space="preserve"> Enterobacteriales</v>
      </c>
      <c r="M206" t="str">
        <f>VLOOKUP($A206,Taxonomy!$A$2:$AA$6045,11,0)</f>
        <v>Enterobacteriaceae</v>
      </c>
      <c r="N206" t="str">
        <f>VLOOKUP($A206,Taxonomy!$A$2:$AA$6045,12,0)</f>
        <v xml:space="preserve"> Salmonella.</v>
      </c>
      <c r="O206">
        <f>VLOOKUP($A206,Taxonomy!$A$2:$AA$6045,13,0)</f>
        <v>0</v>
      </c>
      <c r="P206">
        <f>VLOOKUP($A206,Taxonomy!$A$2:$AA$6045,14,0)</f>
        <v>0</v>
      </c>
      <c r="Q206">
        <f>VLOOKUP($A206,Taxonomy!$A$2:$AA$6045,15,0)</f>
        <v>0</v>
      </c>
      <c r="R206">
        <f t="shared" si="3"/>
        <v>203</v>
      </c>
    </row>
    <row r="207" spans="1:18">
      <c r="A207" t="s">
        <v>352</v>
      </c>
      <c r="B207" t="s">
        <v>353</v>
      </c>
      <c r="C207">
        <v>916</v>
      </c>
      <c r="D207" t="s">
        <v>10</v>
      </c>
      <c r="E207">
        <v>1</v>
      </c>
      <c r="F207">
        <v>85</v>
      </c>
      <c r="G207">
        <v>967</v>
      </c>
      <c r="H207" t="s">
        <v>11</v>
      </c>
      <c r="I207" t="str">
        <f>VLOOKUP($A207,Taxonomy!$A$2:$AA$6045,7,0)</f>
        <v>Bacteria</v>
      </c>
      <c r="J207" t="str">
        <f>VLOOKUP($A207,Taxonomy!$A$2:$AA$6045,8,0)</f>
        <v xml:space="preserve"> Proteobacteria</v>
      </c>
      <c r="K207" t="str">
        <f>VLOOKUP($A207,Taxonomy!$A$2:$AA$6045,9,0)</f>
        <v xml:space="preserve"> Gammaproteobacteria</v>
      </c>
      <c r="L207" t="str">
        <f>VLOOKUP($A207,Taxonomy!$A$2:$AA$6045,10,0)</f>
        <v xml:space="preserve"> Enterobacteriales</v>
      </c>
      <c r="M207" t="str">
        <f>VLOOKUP($A207,Taxonomy!$A$2:$AA$6045,11,0)</f>
        <v>Enterobacteriaceae</v>
      </c>
      <c r="N207" t="str">
        <f>VLOOKUP($A207,Taxonomy!$A$2:$AA$6045,12,0)</f>
        <v xml:space="preserve"> Salmonella.</v>
      </c>
      <c r="O207">
        <f>VLOOKUP($A207,Taxonomy!$A$2:$AA$6045,13,0)</f>
        <v>0</v>
      </c>
      <c r="P207">
        <f>VLOOKUP($A207,Taxonomy!$A$2:$AA$6045,14,0)</f>
        <v>0</v>
      </c>
      <c r="Q207">
        <f>VLOOKUP($A207,Taxonomy!$A$2:$AA$6045,15,0)</f>
        <v>0</v>
      </c>
      <c r="R207">
        <f t="shared" si="3"/>
        <v>84</v>
      </c>
    </row>
    <row r="208" spans="1:18">
      <c r="A208" t="s">
        <v>354</v>
      </c>
      <c r="B208" t="s">
        <v>355</v>
      </c>
      <c r="C208">
        <v>125</v>
      </c>
      <c r="D208" t="s">
        <v>10</v>
      </c>
      <c r="E208">
        <v>1</v>
      </c>
      <c r="F208">
        <v>91</v>
      </c>
      <c r="G208">
        <v>967</v>
      </c>
      <c r="H208" t="s">
        <v>11</v>
      </c>
      <c r="I208" t="str">
        <f>VLOOKUP($A208,Taxonomy!$A$2:$AA$6045,7,0)</f>
        <v>Bacteria</v>
      </c>
      <c r="J208" t="str">
        <f>VLOOKUP($A208,Taxonomy!$A$2:$AA$6045,8,0)</f>
        <v xml:space="preserve"> Proteobacteria</v>
      </c>
      <c r="K208" t="str">
        <f>VLOOKUP($A208,Taxonomy!$A$2:$AA$6045,9,0)</f>
        <v xml:space="preserve"> Gammaproteobacteria</v>
      </c>
      <c r="L208" t="str">
        <f>VLOOKUP($A208,Taxonomy!$A$2:$AA$6045,10,0)</f>
        <v xml:space="preserve"> Acidithiobacillales</v>
      </c>
      <c r="M208" t="str">
        <f>VLOOKUP($A208,Taxonomy!$A$2:$AA$6045,11,0)</f>
        <v>Acidithiobacillaceae</v>
      </c>
      <c r="N208" t="str">
        <f>VLOOKUP($A208,Taxonomy!$A$2:$AA$6045,12,0)</f>
        <v xml:space="preserve"> Acidithiobacillus.</v>
      </c>
      <c r="O208">
        <f>VLOOKUP($A208,Taxonomy!$A$2:$AA$6045,13,0)</f>
        <v>0</v>
      </c>
      <c r="P208">
        <f>VLOOKUP($A208,Taxonomy!$A$2:$AA$6045,14,0)</f>
        <v>0</v>
      </c>
      <c r="Q208">
        <f>VLOOKUP($A208,Taxonomy!$A$2:$AA$6045,15,0)</f>
        <v>0</v>
      </c>
      <c r="R208">
        <f t="shared" si="3"/>
        <v>90</v>
      </c>
    </row>
    <row r="209" spans="1:18">
      <c r="A209" t="s">
        <v>356</v>
      </c>
      <c r="B209" t="s">
        <v>357</v>
      </c>
      <c r="C209">
        <v>125</v>
      </c>
      <c r="D209" t="s">
        <v>10</v>
      </c>
      <c r="E209">
        <v>1</v>
      </c>
      <c r="F209">
        <v>91</v>
      </c>
      <c r="G209">
        <v>967</v>
      </c>
      <c r="H209" t="s">
        <v>11</v>
      </c>
      <c r="I209" t="str">
        <f>VLOOKUP($A209,Taxonomy!$A$2:$AA$6045,7,0)</f>
        <v>Bacteria</v>
      </c>
      <c r="J209" t="str">
        <f>VLOOKUP($A209,Taxonomy!$A$2:$AA$6045,8,0)</f>
        <v xml:space="preserve"> Proteobacteria</v>
      </c>
      <c r="K209" t="str">
        <f>VLOOKUP($A209,Taxonomy!$A$2:$AA$6045,9,0)</f>
        <v xml:space="preserve"> Gammaproteobacteria</v>
      </c>
      <c r="L209" t="str">
        <f>VLOOKUP($A209,Taxonomy!$A$2:$AA$6045,10,0)</f>
        <v xml:space="preserve"> Acidithiobacillales</v>
      </c>
      <c r="M209" t="str">
        <f>VLOOKUP($A209,Taxonomy!$A$2:$AA$6045,11,0)</f>
        <v>Acidithiobacillaceae</v>
      </c>
      <c r="N209" t="str">
        <f>VLOOKUP($A209,Taxonomy!$A$2:$AA$6045,12,0)</f>
        <v xml:space="preserve"> Acidithiobacillus.</v>
      </c>
      <c r="O209">
        <f>VLOOKUP($A209,Taxonomy!$A$2:$AA$6045,13,0)</f>
        <v>0</v>
      </c>
      <c r="P209">
        <f>VLOOKUP($A209,Taxonomy!$A$2:$AA$6045,14,0)</f>
        <v>0</v>
      </c>
      <c r="Q209">
        <f>VLOOKUP($A209,Taxonomy!$A$2:$AA$6045,15,0)</f>
        <v>0</v>
      </c>
      <c r="R209">
        <f t="shared" si="3"/>
        <v>90</v>
      </c>
    </row>
    <row r="210" spans="1:18">
      <c r="A210" t="s">
        <v>358</v>
      </c>
      <c r="B210" t="s">
        <v>359</v>
      </c>
      <c r="C210">
        <v>876</v>
      </c>
      <c r="D210" t="s">
        <v>32</v>
      </c>
      <c r="E210">
        <v>496</v>
      </c>
      <c r="F210">
        <v>791</v>
      </c>
      <c r="G210">
        <v>6551</v>
      </c>
      <c r="H210" t="s">
        <v>33</v>
      </c>
      <c r="I210" t="str">
        <f>VLOOKUP($A210,Taxonomy!$A$2:$AA$6045,7,0)</f>
        <v>Bacteria</v>
      </c>
      <c r="J210" t="str">
        <f>VLOOKUP($A210,Taxonomy!$A$2:$AA$6045,8,0)</f>
        <v xml:space="preserve"> Proteobacteria</v>
      </c>
      <c r="K210" t="str">
        <f>VLOOKUP($A210,Taxonomy!$A$2:$AA$6045,9,0)</f>
        <v xml:space="preserve"> Gammaproteobacteria</v>
      </c>
      <c r="L210" t="str">
        <f>VLOOKUP($A210,Taxonomy!$A$2:$AA$6045,10,0)</f>
        <v xml:space="preserve"> Enterobacteriales</v>
      </c>
      <c r="M210" t="str">
        <f>VLOOKUP($A210,Taxonomy!$A$2:$AA$6045,11,0)</f>
        <v>Enterobacteriaceae</v>
      </c>
      <c r="N210" t="str">
        <f>VLOOKUP($A210,Taxonomy!$A$2:$AA$6045,12,0)</f>
        <v xml:space="preserve"> Salmonella.</v>
      </c>
      <c r="O210">
        <f>VLOOKUP($A210,Taxonomy!$A$2:$AA$6045,13,0)</f>
        <v>0</v>
      </c>
      <c r="P210">
        <f>VLOOKUP($A210,Taxonomy!$A$2:$AA$6045,14,0)</f>
        <v>0</v>
      </c>
      <c r="Q210">
        <f>VLOOKUP($A210,Taxonomy!$A$2:$AA$6045,15,0)</f>
        <v>0</v>
      </c>
      <c r="R210">
        <f t="shared" si="3"/>
        <v>295</v>
      </c>
    </row>
    <row r="211" spans="1:18">
      <c r="A211" t="s">
        <v>358</v>
      </c>
      <c r="B211" t="s">
        <v>359</v>
      </c>
      <c r="C211">
        <v>876</v>
      </c>
      <c r="D211" t="s">
        <v>34</v>
      </c>
      <c r="E211">
        <v>230</v>
      </c>
      <c r="F211">
        <v>433</v>
      </c>
      <c r="G211">
        <v>1506</v>
      </c>
      <c r="H211" t="s">
        <v>35</v>
      </c>
      <c r="I211" t="str">
        <f>VLOOKUP($A211,Taxonomy!$A$2:$AA$6045,7,0)</f>
        <v>Bacteria</v>
      </c>
      <c r="J211" t="str">
        <f>VLOOKUP($A211,Taxonomy!$A$2:$AA$6045,8,0)</f>
        <v xml:space="preserve"> Proteobacteria</v>
      </c>
      <c r="K211" t="str">
        <f>VLOOKUP($A211,Taxonomy!$A$2:$AA$6045,9,0)</f>
        <v xml:space="preserve"> Gammaproteobacteria</v>
      </c>
      <c r="L211" t="str">
        <f>VLOOKUP($A211,Taxonomy!$A$2:$AA$6045,10,0)</f>
        <v xml:space="preserve"> Enterobacteriales</v>
      </c>
      <c r="M211" t="str">
        <f>VLOOKUP($A211,Taxonomy!$A$2:$AA$6045,11,0)</f>
        <v>Enterobacteriaceae</v>
      </c>
      <c r="N211" t="str">
        <f>VLOOKUP($A211,Taxonomy!$A$2:$AA$6045,12,0)</f>
        <v xml:space="preserve"> Salmonella.</v>
      </c>
      <c r="O211">
        <f>VLOOKUP($A211,Taxonomy!$A$2:$AA$6045,13,0)</f>
        <v>0</v>
      </c>
      <c r="P211">
        <f>VLOOKUP($A211,Taxonomy!$A$2:$AA$6045,14,0)</f>
        <v>0</v>
      </c>
      <c r="Q211">
        <f>VLOOKUP($A211,Taxonomy!$A$2:$AA$6045,15,0)</f>
        <v>0</v>
      </c>
      <c r="R211">
        <f t="shared" si="3"/>
        <v>203</v>
      </c>
    </row>
    <row r="212" spans="1:18">
      <c r="A212" t="s">
        <v>358</v>
      </c>
      <c r="B212" t="s">
        <v>359</v>
      </c>
      <c r="C212">
        <v>876</v>
      </c>
      <c r="D212" t="s">
        <v>10</v>
      </c>
      <c r="E212">
        <v>1</v>
      </c>
      <c r="F212">
        <v>46</v>
      </c>
      <c r="G212">
        <v>967</v>
      </c>
      <c r="H212" t="s">
        <v>11</v>
      </c>
      <c r="I212" t="str">
        <f>VLOOKUP($A212,Taxonomy!$A$2:$AA$6045,7,0)</f>
        <v>Bacteria</v>
      </c>
      <c r="J212" t="str">
        <f>VLOOKUP($A212,Taxonomy!$A$2:$AA$6045,8,0)</f>
        <v xml:space="preserve"> Proteobacteria</v>
      </c>
      <c r="K212" t="str">
        <f>VLOOKUP($A212,Taxonomy!$A$2:$AA$6045,9,0)</f>
        <v xml:space="preserve"> Gammaproteobacteria</v>
      </c>
      <c r="L212" t="str">
        <f>VLOOKUP($A212,Taxonomy!$A$2:$AA$6045,10,0)</f>
        <v xml:space="preserve"> Enterobacteriales</v>
      </c>
      <c r="M212" t="str">
        <f>VLOOKUP($A212,Taxonomy!$A$2:$AA$6045,11,0)</f>
        <v>Enterobacteriaceae</v>
      </c>
      <c r="N212" t="str">
        <f>VLOOKUP($A212,Taxonomy!$A$2:$AA$6045,12,0)</f>
        <v xml:space="preserve"> Salmonella.</v>
      </c>
      <c r="O212">
        <f>VLOOKUP($A212,Taxonomy!$A$2:$AA$6045,13,0)</f>
        <v>0</v>
      </c>
      <c r="P212">
        <f>VLOOKUP($A212,Taxonomy!$A$2:$AA$6045,14,0)</f>
        <v>0</v>
      </c>
      <c r="Q212">
        <f>VLOOKUP($A212,Taxonomy!$A$2:$AA$6045,15,0)</f>
        <v>0</v>
      </c>
      <c r="R212">
        <f t="shared" si="3"/>
        <v>45</v>
      </c>
    </row>
    <row r="213" spans="1:18">
      <c r="A213" t="s">
        <v>360</v>
      </c>
      <c r="B213" t="s">
        <v>361</v>
      </c>
      <c r="C213">
        <v>92</v>
      </c>
      <c r="D213" t="s">
        <v>10</v>
      </c>
      <c r="E213">
        <v>1</v>
      </c>
      <c r="F213">
        <v>87</v>
      </c>
      <c r="G213">
        <v>967</v>
      </c>
      <c r="H213" t="s">
        <v>11</v>
      </c>
      <c r="I213" t="e">
        <f>VLOOKUP($A213,Taxonomy!$A$2:$AA$6045,7,0)</f>
        <v>#N/A</v>
      </c>
      <c r="J213" t="e">
        <f>VLOOKUP($A213,Taxonomy!$A$2:$AA$6045,8,0)</f>
        <v>#N/A</v>
      </c>
      <c r="K213" t="e">
        <f>VLOOKUP($A213,Taxonomy!$A$2:$AA$6045,9,0)</f>
        <v>#N/A</v>
      </c>
      <c r="L213" t="e">
        <f>VLOOKUP($A213,Taxonomy!$A$2:$AA$6045,10,0)</f>
        <v>#N/A</v>
      </c>
      <c r="M213" t="e">
        <f>VLOOKUP($A213,Taxonomy!$A$2:$AA$6045,11,0)</f>
        <v>#N/A</v>
      </c>
      <c r="N213" t="e">
        <f>VLOOKUP($A213,Taxonomy!$A$2:$AA$6045,12,0)</f>
        <v>#N/A</v>
      </c>
      <c r="O213" t="e">
        <f>VLOOKUP($A213,Taxonomy!$A$2:$AA$6045,13,0)</f>
        <v>#N/A</v>
      </c>
      <c r="P213" t="e">
        <f>VLOOKUP($A213,Taxonomy!$A$2:$AA$6045,14,0)</f>
        <v>#N/A</v>
      </c>
      <c r="Q213" t="e">
        <f>VLOOKUP($A213,Taxonomy!$A$2:$AA$6045,15,0)</f>
        <v>#N/A</v>
      </c>
      <c r="R213">
        <f t="shared" si="3"/>
        <v>86</v>
      </c>
    </row>
    <row r="214" spans="1:18">
      <c r="A214" t="s">
        <v>362</v>
      </c>
      <c r="B214" t="s">
        <v>363</v>
      </c>
      <c r="C214">
        <v>917</v>
      </c>
      <c r="D214" t="s">
        <v>32</v>
      </c>
      <c r="E214">
        <v>538</v>
      </c>
      <c r="F214">
        <v>832</v>
      </c>
      <c r="G214">
        <v>6551</v>
      </c>
      <c r="H214" t="s">
        <v>33</v>
      </c>
      <c r="I214" t="str">
        <f>VLOOKUP($A214,Taxonomy!$A$2:$AA$6045,7,0)</f>
        <v>Bacteria</v>
      </c>
      <c r="J214" t="str">
        <f>VLOOKUP($A214,Taxonomy!$A$2:$AA$6045,8,0)</f>
        <v xml:space="preserve"> Proteobacteria</v>
      </c>
      <c r="K214" t="str">
        <f>VLOOKUP($A214,Taxonomy!$A$2:$AA$6045,9,0)</f>
        <v xml:space="preserve"> Gammaproteobacteria</v>
      </c>
      <c r="L214" t="str">
        <f>VLOOKUP($A214,Taxonomy!$A$2:$AA$6045,10,0)</f>
        <v xml:space="preserve"> Enterobacteriales</v>
      </c>
      <c r="M214" t="str">
        <f>VLOOKUP($A214,Taxonomy!$A$2:$AA$6045,11,0)</f>
        <v>Enterobacteriaceae</v>
      </c>
      <c r="N214" t="str">
        <f>VLOOKUP($A214,Taxonomy!$A$2:$AA$6045,12,0)</f>
        <v xml:space="preserve"> Salmonella.</v>
      </c>
      <c r="O214">
        <f>VLOOKUP($A214,Taxonomy!$A$2:$AA$6045,13,0)</f>
        <v>0</v>
      </c>
      <c r="P214">
        <f>VLOOKUP($A214,Taxonomy!$A$2:$AA$6045,14,0)</f>
        <v>0</v>
      </c>
      <c r="Q214">
        <f>VLOOKUP($A214,Taxonomy!$A$2:$AA$6045,15,0)</f>
        <v>0</v>
      </c>
      <c r="R214">
        <f t="shared" si="3"/>
        <v>294</v>
      </c>
    </row>
    <row r="215" spans="1:18">
      <c r="A215" t="s">
        <v>362</v>
      </c>
      <c r="B215" t="s">
        <v>363</v>
      </c>
      <c r="C215">
        <v>917</v>
      </c>
      <c r="D215" t="s">
        <v>34</v>
      </c>
      <c r="E215">
        <v>271</v>
      </c>
      <c r="F215">
        <v>474</v>
      </c>
      <c r="G215">
        <v>1506</v>
      </c>
      <c r="H215" t="s">
        <v>35</v>
      </c>
      <c r="I215" t="str">
        <f>VLOOKUP($A215,Taxonomy!$A$2:$AA$6045,7,0)</f>
        <v>Bacteria</v>
      </c>
      <c r="J215" t="str">
        <f>VLOOKUP($A215,Taxonomy!$A$2:$AA$6045,8,0)</f>
        <v xml:space="preserve"> Proteobacteria</v>
      </c>
      <c r="K215" t="str">
        <f>VLOOKUP($A215,Taxonomy!$A$2:$AA$6045,9,0)</f>
        <v xml:space="preserve"> Gammaproteobacteria</v>
      </c>
      <c r="L215" t="str">
        <f>VLOOKUP($A215,Taxonomy!$A$2:$AA$6045,10,0)</f>
        <v xml:space="preserve"> Enterobacteriales</v>
      </c>
      <c r="M215" t="str">
        <f>VLOOKUP($A215,Taxonomy!$A$2:$AA$6045,11,0)</f>
        <v>Enterobacteriaceae</v>
      </c>
      <c r="N215" t="str">
        <f>VLOOKUP($A215,Taxonomy!$A$2:$AA$6045,12,0)</f>
        <v xml:space="preserve"> Salmonella.</v>
      </c>
      <c r="O215">
        <f>VLOOKUP($A215,Taxonomy!$A$2:$AA$6045,13,0)</f>
        <v>0</v>
      </c>
      <c r="P215">
        <f>VLOOKUP($A215,Taxonomy!$A$2:$AA$6045,14,0)</f>
        <v>0</v>
      </c>
      <c r="Q215">
        <f>VLOOKUP($A215,Taxonomy!$A$2:$AA$6045,15,0)</f>
        <v>0</v>
      </c>
      <c r="R215">
        <f t="shared" si="3"/>
        <v>203</v>
      </c>
    </row>
    <row r="216" spans="1:18">
      <c r="A216" t="s">
        <v>362</v>
      </c>
      <c r="B216" t="s">
        <v>363</v>
      </c>
      <c r="C216">
        <v>917</v>
      </c>
      <c r="D216" t="s">
        <v>10</v>
      </c>
      <c r="E216">
        <v>1</v>
      </c>
      <c r="F216">
        <v>87</v>
      </c>
      <c r="G216">
        <v>967</v>
      </c>
      <c r="H216" t="s">
        <v>11</v>
      </c>
      <c r="I216" t="str">
        <f>VLOOKUP($A216,Taxonomy!$A$2:$AA$6045,7,0)</f>
        <v>Bacteria</v>
      </c>
      <c r="J216" t="str">
        <f>VLOOKUP($A216,Taxonomy!$A$2:$AA$6045,8,0)</f>
        <v xml:space="preserve"> Proteobacteria</v>
      </c>
      <c r="K216" t="str">
        <f>VLOOKUP($A216,Taxonomy!$A$2:$AA$6045,9,0)</f>
        <v xml:space="preserve"> Gammaproteobacteria</v>
      </c>
      <c r="L216" t="str">
        <f>VLOOKUP($A216,Taxonomy!$A$2:$AA$6045,10,0)</f>
        <v xml:space="preserve"> Enterobacteriales</v>
      </c>
      <c r="M216" t="str">
        <f>VLOOKUP($A216,Taxonomy!$A$2:$AA$6045,11,0)</f>
        <v>Enterobacteriaceae</v>
      </c>
      <c r="N216" t="str">
        <f>VLOOKUP($A216,Taxonomy!$A$2:$AA$6045,12,0)</f>
        <v xml:space="preserve"> Salmonella.</v>
      </c>
      <c r="O216">
        <f>VLOOKUP($A216,Taxonomy!$A$2:$AA$6045,13,0)</f>
        <v>0</v>
      </c>
      <c r="P216">
        <f>VLOOKUP($A216,Taxonomy!$A$2:$AA$6045,14,0)</f>
        <v>0</v>
      </c>
      <c r="Q216">
        <f>VLOOKUP($A216,Taxonomy!$A$2:$AA$6045,15,0)</f>
        <v>0</v>
      </c>
      <c r="R216">
        <f t="shared" si="3"/>
        <v>86</v>
      </c>
    </row>
    <row r="217" spans="1:18">
      <c r="A217" t="s">
        <v>364</v>
      </c>
      <c r="B217" t="s">
        <v>365</v>
      </c>
      <c r="C217">
        <v>90</v>
      </c>
      <c r="D217" t="s">
        <v>10</v>
      </c>
      <c r="E217">
        <v>1</v>
      </c>
      <c r="F217">
        <v>88</v>
      </c>
      <c r="G217">
        <v>967</v>
      </c>
      <c r="H217" t="s">
        <v>11</v>
      </c>
      <c r="I217" t="e">
        <f>VLOOKUP($A217,Taxonomy!$A$2:$AA$6045,7,0)</f>
        <v>#N/A</v>
      </c>
      <c r="J217" t="e">
        <f>VLOOKUP($A217,Taxonomy!$A$2:$AA$6045,8,0)</f>
        <v>#N/A</v>
      </c>
      <c r="K217" t="e">
        <f>VLOOKUP($A217,Taxonomy!$A$2:$AA$6045,9,0)</f>
        <v>#N/A</v>
      </c>
      <c r="L217" t="e">
        <f>VLOOKUP($A217,Taxonomy!$A$2:$AA$6045,10,0)</f>
        <v>#N/A</v>
      </c>
      <c r="M217" t="e">
        <f>VLOOKUP($A217,Taxonomy!$A$2:$AA$6045,11,0)</f>
        <v>#N/A</v>
      </c>
      <c r="N217" t="e">
        <f>VLOOKUP($A217,Taxonomy!$A$2:$AA$6045,12,0)</f>
        <v>#N/A</v>
      </c>
      <c r="O217" t="e">
        <f>VLOOKUP($A217,Taxonomy!$A$2:$AA$6045,13,0)</f>
        <v>#N/A</v>
      </c>
      <c r="P217" t="e">
        <f>VLOOKUP($A217,Taxonomy!$A$2:$AA$6045,14,0)</f>
        <v>#N/A</v>
      </c>
      <c r="Q217" t="e">
        <f>VLOOKUP($A217,Taxonomy!$A$2:$AA$6045,15,0)</f>
        <v>#N/A</v>
      </c>
      <c r="R217">
        <f t="shared" si="3"/>
        <v>87</v>
      </c>
    </row>
    <row r="218" spans="1:18">
      <c r="A218" t="s">
        <v>366</v>
      </c>
      <c r="B218" t="s">
        <v>367</v>
      </c>
      <c r="C218">
        <v>108</v>
      </c>
      <c r="D218" t="s">
        <v>10</v>
      </c>
      <c r="E218">
        <v>1</v>
      </c>
      <c r="F218">
        <v>97</v>
      </c>
      <c r="G218">
        <v>967</v>
      </c>
      <c r="H218" t="s">
        <v>11</v>
      </c>
      <c r="I218" t="str">
        <f>VLOOKUP($A218,Taxonomy!$A$2:$AA$6045,7,0)</f>
        <v>Bacteria</v>
      </c>
      <c r="J218" t="str">
        <f>VLOOKUP($A218,Taxonomy!$A$2:$AA$6045,8,0)</f>
        <v xml:space="preserve"> environmental samples.</v>
      </c>
      <c r="K218">
        <f>VLOOKUP($A218,Taxonomy!$A$2:$AA$6045,9,0)</f>
        <v>0</v>
      </c>
      <c r="L218">
        <f>VLOOKUP($A218,Taxonomy!$A$2:$AA$6045,10,0)</f>
        <v>0</v>
      </c>
      <c r="M218">
        <f>VLOOKUP($A218,Taxonomy!$A$2:$AA$6045,11,0)</f>
        <v>0</v>
      </c>
      <c r="N218">
        <f>VLOOKUP($A218,Taxonomy!$A$2:$AA$6045,12,0)</f>
        <v>0</v>
      </c>
      <c r="O218">
        <f>VLOOKUP($A218,Taxonomy!$A$2:$AA$6045,13,0)</f>
        <v>0</v>
      </c>
      <c r="P218">
        <f>VLOOKUP($A218,Taxonomy!$A$2:$AA$6045,14,0)</f>
        <v>0</v>
      </c>
      <c r="Q218">
        <f>VLOOKUP($A218,Taxonomy!$A$2:$AA$6045,15,0)</f>
        <v>0</v>
      </c>
      <c r="R218">
        <f t="shared" si="3"/>
        <v>96</v>
      </c>
    </row>
    <row r="219" spans="1:18">
      <c r="A219" t="s">
        <v>368</v>
      </c>
      <c r="B219" t="s">
        <v>369</v>
      </c>
      <c r="C219">
        <v>108</v>
      </c>
      <c r="D219" t="s">
        <v>10</v>
      </c>
      <c r="E219">
        <v>1</v>
      </c>
      <c r="F219">
        <v>97</v>
      </c>
      <c r="G219">
        <v>967</v>
      </c>
      <c r="H219" t="s">
        <v>11</v>
      </c>
      <c r="I219" t="str">
        <f>VLOOKUP($A219,Taxonomy!$A$2:$AA$6045,7,0)</f>
        <v>Bacteria</v>
      </c>
      <c r="J219" t="str">
        <f>VLOOKUP($A219,Taxonomy!$A$2:$AA$6045,8,0)</f>
        <v xml:space="preserve"> environmental samples.</v>
      </c>
      <c r="K219">
        <f>VLOOKUP($A219,Taxonomy!$A$2:$AA$6045,9,0)</f>
        <v>0</v>
      </c>
      <c r="L219">
        <f>VLOOKUP($A219,Taxonomy!$A$2:$AA$6045,10,0)</f>
        <v>0</v>
      </c>
      <c r="M219">
        <f>VLOOKUP($A219,Taxonomy!$A$2:$AA$6045,11,0)</f>
        <v>0</v>
      </c>
      <c r="N219">
        <f>VLOOKUP($A219,Taxonomy!$A$2:$AA$6045,12,0)</f>
        <v>0</v>
      </c>
      <c r="O219">
        <f>VLOOKUP($A219,Taxonomy!$A$2:$AA$6045,13,0)</f>
        <v>0</v>
      </c>
      <c r="P219">
        <f>VLOOKUP($A219,Taxonomy!$A$2:$AA$6045,14,0)</f>
        <v>0</v>
      </c>
      <c r="Q219">
        <f>VLOOKUP($A219,Taxonomy!$A$2:$AA$6045,15,0)</f>
        <v>0</v>
      </c>
      <c r="R219">
        <f t="shared" si="3"/>
        <v>96</v>
      </c>
    </row>
    <row r="220" spans="1:18">
      <c r="A220" t="s">
        <v>370</v>
      </c>
      <c r="B220" t="s">
        <v>371</v>
      </c>
      <c r="C220">
        <v>108</v>
      </c>
      <c r="D220" t="s">
        <v>10</v>
      </c>
      <c r="E220">
        <v>1</v>
      </c>
      <c r="F220">
        <v>97</v>
      </c>
      <c r="G220">
        <v>967</v>
      </c>
      <c r="H220" t="s">
        <v>11</v>
      </c>
      <c r="I220" t="str">
        <f>VLOOKUP($A220,Taxonomy!$A$2:$AA$6045,7,0)</f>
        <v>Bacteria</v>
      </c>
      <c r="J220" t="str">
        <f>VLOOKUP($A220,Taxonomy!$A$2:$AA$6045,8,0)</f>
        <v xml:space="preserve"> environmental samples.</v>
      </c>
      <c r="K220">
        <f>VLOOKUP($A220,Taxonomy!$A$2:$AA$6045,9,0)</f>
        <v>0</v>
      </c>
      <c r="L220">
        <f>VLOOKUP($A220,Taxonomy!$A$2:$AA$6045,10,0)</f>
        <v>0</v>
      </c>
      <c r="M220">
        <f>VLOOKUP($A220,Taxonomy!$A$2:$AA$6045,11,0)</f>
        <v>0</v>
      </c>
      <c r="N220">
        <f>VLOOKUP($A220,Taxonomy!$A$2:$AA$6045,12,0)</f>
        <v>0</v>
      </c>
      <c r="O220">
        <f>VLOOKUP($A220,Taxonomy!$A$2:$AA$6045,13,0)</f>
        <v>0</v>
      </c>
      <c r="P220">
        <f>VLOOKUP($A220,Taxonomy!$A$2:$AA$6045,14,0)</f>
        <v>0</v>
      </c>
      <c r="Q220">
        <f>VLOOKUP($A220,Taxonomy!$A$2:$AA$6045,15,0)</f>
        <v>0</v>
      </c>
      <c r="R220">
        <f t="shared" si="3"/>
        <v>96</v>
      </c>
    </row>
    <row r="221" spans="1:18">
      <c r="A221" t="s">
        <v>372</v>
      </c>
      <c r="B221" t="s">
        <v>373</v>
      </c>
      <c r="C221">
        <v>915</v>
      </c>
      <c r="D221" t="s">
        <v>32</v>
      </c>
      <c r="E221">
        <v>534</v>
      </c>
      <c r="F221">
        <v>835</v>
      </c>
      <c r="G221">
        <v>6551</v>
      </c>
      <c r="H221" t="s">
        <v>33</v>
      </c>
      <c r="I221" t="str">
        <f>VLOOKUP($A221,Taxonomy!$A$2:$AA$6045,7,0)</f>
        <v>Bacteria</v>
      </c>
      <c r="J221" t="str">
        <f>VLOOKUP($A221,Taxonomy!$A$2:$AA$6045,8,0)</f>
        <v xml:space="preserve"> Proteobacteria</v>
      </c>
      <c r="K221" t="str">
        <f>VLOOKUP($A221,Taxonomy!$A$2:$AA$6045,9,0)</f>
        <v xml:space="preserve"> Gammaproteobacteria</v>
      </c>
      <c r="L221" t="str">
        <f>VLOOKUP($A221,Taxonomy!$A$2:$AA$6045,10,0)</f>
        <v xml:space="preserve"> Enterobacteriales</v>
      </c>
      <c r="M221" t="str">
        <f>VLOOKUP($A221,Taxonomy!$A$2:$AA$6045,11,0)</f>
        <v>Enterobacteriaceae</v>
      </c>
      <c r="N221" t="str">
        <f>VLOOKUP($A221,Taxonomy!$A$2:$AA$6045,12,0)</f>
        <v xml:space="preserve"> Klebsiella.</v>
      </c>
      <c r="O221">
        <f>VLOOKUP($A221,Taxonomy!$A$2:$AA$6045,13,0)</f>
        <v>0</v>
      </c>
      <c r="P221">
        <f>VLOOKUP($A221,Taxonomy!$A$2:$AA$6045,14,0)</f>
        <v>0</v>
      </c>
      <c r="Q221">
        <f>VLOOKUP($A221,Taxonomy!$A$2:$AA$6045,15,0)</f>
        <v>0</v>
      </c>
      <c r="R221">
        <f t="shared" si="3"/>
        <v>301</v>
      </c>
    </row>
    <row r="222" spans="1:18">
      <c r="A222" t="s">
        <v>372</v>
      </c>
      <c r="B222" t="s">
        <v>373</v>
      </c>
      <c r="C222">
        <v>915</v>
      </c>
      <c r="D222" t="s">
        <v>34</v>
      </c>
      <c r="E222">
        <v>270</v>
      </c>
      <c r="F222">
        <v>472</v>
      </c>
      <c r="G222">
        <v>1506</v>
      </c>
      <c r="H222" t="s">
        <v>35</v>
      </c>
      <c r="I222" t="str">
        <f>VLOOKUP($A222,Taxonomy!$A$2:$AA$6045,7,0)</f>
        <v>Bacteria</v>
      </c>
      <c r="J222" t="str">
        <f>VLOOKUP($A222,Taxonomy!$A$2:$AA$6045,8,0)</f>
        <v xml:space="preserve"> Proteobacteria</v>
      </c>
      <c r="K222" t="str">
        <f>VLOOKUP($A222,Taxonomy!$A$2:$AA$6045,9,0)</f>
        <v xml:space="preserve"> Gammaproteobacteria</v>
      </c>
      <c r="L222" t="str">
        <f>VLOOKUP($A222,Taxonomy!$A$2:$AA$6045,10,0)</f>
        <v xml:space="preserve"> Enterobacteriales</v>
      </c>
      <c r="M222" t="str">
        <f>VLOOKUP($A222,Taxonomy!$A$2:$AA$6045,11,0)</f>
        <v>Enterobacteriaceae</v>
      </c>
      <c r="N222" t="str">
        <f>VLOOKUP($A222,Taxonomy!$A$2:$AA$6045,12,0)</f>
        <v xml:space="preserve"> Klebsiella.</v>
      </c>
      <c r="O222">
        <f>VLOOKUP($A222,Taxonomy!$A$2:$AA$6045,13,0)</f>
        <v>0</v>
      </c>
      <c r="P222">
        <f>VLOOKUP($A222,Taxonomy!$A$2:$AA$6045,14,0)</f>
        <v>0</v>
      </c>
      <c r="Q222">
        <f>VLOOKUP($A222,Taxonomy!$A$2:$AA$6045,15,0)</f>
        <v>0</v>
      </c>
      <c r="R222">
        <f t="shared" si="3"/>
        <v>202</v>
      </c>
    </row>
    <row r="223" spans="1:18">
      <c r="A223" t="s">
        <v>372</v>
      </c>
      <c r="B223" t="s">
        <v>373</v>
      </c>
      <c r="C223">
        <v>915</v>
      </c>
      <c r="D223" t="s">
        <v>10</v>
      </c>
      <c r="E223">
        <v>1</v>
      </c>
      <c r="F223">
        <v>84</v>
      </c>
      <c r="G223">
        <v>967</v>
      </c>
      <c r="H223" t="s">
        <v>11</v>
      </c>
      <c r="I223" t="str">
        <f>VLOOKUP($A223,Taxonomy!$A$2:$AA$6045,7,0)</f>
        <v>Bacteria</v>
      </c>
      <c r="J223" t="str">
        <f>VLOOKUP($A223,Taxonomy!$A$2:$AA$6045,8,0)</f>
        <v xml:space="preserve"> Proteobacteria</v>
      </c>
      <c r="K223" t="str">
        <f>VLOOKUP($A223,Taxonomy!$A$2:$AA$6045,9,0)</f>
        <v xml:space="preserve"> Gammaproteobacteria</v>
      </c>
      <c r="L223" t="str">
        <f>VLOOKUP($A223,Taxonomy!$A$2:$AA$6045,10,0)</f>
        <v xml:space="preserve"> Enterobacteriales</v>
      </c>
      <c r="M223" t="str">
        <f>VLOOKUP($A223,Taxonomy!$A$2:$AA$6045,11,0)</f>
        <v>Enterobacteriaceae</v>
      </c>
      <c r="N223" t="str">
        <f>VLOOKUP($A223,Taxonomy!$A$2:$AA$6045,12,0)</f>
        <v xml:space="preserve"> Klebsiella.</v>
      </c>
      <c r="O223">
        <f>VLOOKUP($A223,Taxonomy!$A$2:$AA$6045,13,0)</f>
        <v>0</v>
      </c>
      <c r="P223">
        <f>VLOOKUP($A223,Taxonomy!$A$2:$AA$6045,14,0)</f>
        <v>0</v>
      </c>
      <c r="Q223">
        <f>VLOOKUP($A223,Taxonomy!$A$2:$AA$6045,15,0)</f>
        <v>0</v>
      </c>
      <c r="R223">
        <f t="shared" si="3"/>
        <v>83</v>
      </c>
    </row>
    <row r="224" spans="1:18">
      <c r="A224" t="s">
        <v>374</v>
      </c>
      <c r="B224" t="s">
        <v>375</v>
      </c>
      <c r="C224">
        <v>116</v>
      </c>
      <c r="D224" t="s">
        <v>10</v>
      </c>
      <c r="E224">
        <v>10</v>
      </c>
      <c r="F224">
        <v>104</v>
      </c>
      <c r="G224">
        <v>967</v>
      </c>
      <c r="H224" t="s">
        <v>11</v>
      </c>
      <c r="I224" t="str">
        <f>VLOOKUP($A224,Taxonomy!$A$2:$AA$6045,7,0)</f>
        <v>Bacteria</v>
      </c>
      <c r="J224" t="str">
        <f>VLOOKUP($A224,Taxonomy!$A$2:$AA$6045,8,0)</f>
        <v xml:space="preserve"> Proteobacteria</v>
      </c>
      <c r="K224" t="str">
        <f>VLOOKUP($A224,Taxonomy!$A$2:$AA$6045,9,0)</f>
        <v xml:space="preserve"> Gammaproteobacteria</v>
      </c>
      <c r="L224" t="str">
        <f>VLOOKUP($A224,Taxonomy!$A$2:$AA$6045,10,0)</f>
        <v xml:space="preserve"> Enterobacteriales</v>
      </c>
      <c r="M224" t="str">
        <f>VLOOKUP($A224,Taxonomy!$A$2:$AA$6045,11,0)</f>
        <v>Enterobacteriaceae</v>
      </c>
      <c r="N224" t="str">
        <f>VLOOKUP($A224,Taxonomy!$A$2:$AA$6045,12,0)</f>
        <v xml:space="preserve"> Escherichia.</v>
      </c>
      <c r="O224">
        <f>VLOOKUP($A224,Taxonomy!$A$2:$AA$6045,13,0)</f>
        <v>0</v>
      </c>
      <c r="P224">
        <f>VLOOKUP($A224,Taxonomy!$A$2:$AA$6045,14,0)</f>
        <v>0</v>
      </c>
      <c r="Q224">
        <f>VLOOKUP($A224,Taxonomy!$A$2:$AA$6045,15,0)</f>
        <v>0</v>
      </c>
      <c r="R224">
        <f t="shared" si="3"/>
        <v>94</v>
      </c>
    </row>
    <row r="225" spans="1:18">
      <c r="A225" t="s">
        <v>376</v>
      </c>
      <c r="B225" t="s">
        <v>377</v>
      </c>
      <c r="C225">
        <v>91</v>
      </c>
      <c r="D225" t="s">
        <v>10</v>
      </c>
      <c r="E225">
        <v>1</v>
      </c>
      <c r="F225">
        <v>91</v>
      </c>
      <c r="G225">
        <v>967</v>
      </c>
      <c r="H225" t="s">
        <v>11</v>
      </c>
      <c r="I225" t="str">
        <f>VLOOKUP($A225,Taxonomy!$A$2:$AA$6045,7,0)</f>
        <v>Bacteria</v>
      </c>
      <c r="J225" t="str">
        <f>VLOOKUP($A225,Taxonomy!$A$2:$AA$6045,8,0)</f>
        <v xml:space="preserve"> Proteobacteria</v>
      </c>
      <c r="K225" t="str">
        <f>VLOOKUP($A225,Taxonomy!$A$2:$AA$6045,9,0)</f>
        <v xml:space="preserve"> Alphaproteobacteria</v>
      </c>
      <c r="L225" t="str">
        <f>VLOOKUP($A225,Taxonomy!$A$2:$AA$6045,10,0)</f>
        <v xml:space="preserve"> Rhodospirillales</v>
      </c>
      <c r="M225" t="str">
        <f>VLOOKUP($A225,Taxonomy!$A$2:$AA$6045,11,0)</f>
        <v>Acetobacteraceae</v>
      </c>
      <c r="N225" t="str">
        <f>VLOOKUP($A225,Taxonomy!$A$2:$AA$6045,12,0)</f>
        <v xml:space="preserve"> Gluconacetobacter.</v>
      </c>
      <c r="O225">
        <f>VLOOKUP($A225,Taxonomy!$A$2:$AA$6045,13,0)</f>
        <v>0</v>
      </c>
      <c r="P225">
        <f>VLOOKUP($A225,Taxonomy!$A$2:$AA$6045,14,0)</f>
        <v>0</v>
      </c>
      <c r="Q225">
        <f>VLOOKUP($A225,Taxonomy!$A$2:$AA$6045,15,0)</f>
        <v>0</v>
      </c>
      <c r="R225">
        <f t="shared" si="3"/>
        <v>90</v>
      </c>
    </row>
    <row r="226" spans="1:18">
      <c r="A226" t="s">
        <v>378</v>
      </c>
      <c r="B226" t="s">
        <v>379</v>
      </c>
      <c r="C226">
        <v>88</v>
      </c>
      <c r="D226" t="s">
        <v>10</v>
      </c>
      <c r="E226">
        <v>1</v>
      </c>
      <c r="F226">
        <v>85</v>
      </c>
      <c r="G226">
        <v>967</v>
      </c>
      <c r="H226" t="s">
        <v>11</v>
      </c>
      <c r="I226" t="str">
        <f>VLOOKUP($A226,Taxonomy!$A$2:$AA$6045,7,0)</f>
        <v>Bacteria</v>
      </c>
      <c r="J226" t="str">
        <f>VLOOKUP($A226,Taxonomy!$A$2:$AA$6045,8,0)</f>
        <v xml:space="preserve"> Proteobacteria</v>
      </c>
      <c r="K226" t="str">
        <f>VLOOKUP($A226,Taxonomy!$A$2:$AA$6045,9,0)</f>
        <v xml:space="preserve"> Alphaproteobacteria</v>
      </c>
      <c r="L226" t="str">
        <f>VLOOKUP($A226,Taxonomy!$A$2:$AA$6045,10,0)</f>
        <v xml:space="preserve"> Rhodospirillales</v>
      </c>
      <c r="M226" t="str">
        <f>VLOOKUP($A226,Taxonomy!$A$2:$AA$6045,11,0)</f>
        <v>Acetobacteraceae</v>
      </c>
      <c r="N226" t="str">
        <f>VLOOKUP($A226,Taxonomy!$A$2:$AA$6045,12,0)</f>
        <v xml:space="preserve"> Gluconacetobacter.</v>
      </c>
      <c r="O226">
        <f>VLOOKUP($A226,Taxonomy!$A$2:$AA$6045,13,0)</f>
        <v>0</v>
      </c>
      <c r="P226">
        <f>VLOOKUP($A226,Taxonomy!$A$2:$AA$6045,14,0)</f>
        <v>0</v>
      </c>
      <c r="Q226">
        <f>VLOOKUP($A226,Taxonomy!$A$2:$AA$6045,15,0)</f>
        <v>0</v>
      </c>
      <c r="R226">
        <f t="shared" si="3"/>
        <v>84</v>
      </c>
    </row>
    <row r="227" spans="1:18">
      <c r="A227" t="s">
        <v>380</v>
      </c>
      <c r="B227" t="s">
        <v>381</v>
      </c>
      <c r="C227">
        <v>91</v>
      </c>
      <c r="D227" t="s">
        <v>10</v>
      </c>
      <c r="E227">
        <v>1</v>
      </c>
      <c r="F227">
        <v>90</v>
      </c>
      <c r="G227">
        <v>967</v>
      </c>
      <c r="H227" t="s">
        <v>11</v>
      </c>
      <c r="I227" t="str">
        <f>VLOOKUP($A227,Taxonomy!$A$2:$AA$6045,7,0)</f>
        <v>Bacteria</v>
      </c>
      <c r="J227" t="str">
        <f>VLOOKUP($A227,Taxonomy!$A$2:$AA$6045,8,0)</f>
        <v xml:space="preserve"> Proteobacteria</v>
      </c>
      <c r="K227" t="str">
        <f>VLOOKUP($A227,Taxonomy!$A$2:$AA$6045,9,0)</f>
        <v xml:space="preserve"> Alphaproteobacteria</v>
      </c>
      <c r="L227" t="str">
        <f>VLOOKUP($A227,Taxonomy!$A$2:$AA$6045,10,0)</f>
        <v xml:space="preserve"> Rhodospirillales</v>
      </c>
      <c r="M227" t="str">
        <f>VLOOKUP($A227,Taxonomy!$A$2:$AA$6045,11,0)</f>
        <v>Acetobacteraceae</v>
      </c>
      <c r="N227" t="str">
        <f>VLOOKUP($A227,Taxonomy!$A$2:$AA$6045,12,0)</f>
        <v xml:space="preserve"> Gluconacetobacter.</v>
      </c>
      <c r="O227">
        <f>VLOOKUP($A227,Taxonomy!$A$2:$AA$6045,13,0)</f>
        <v>0</v>
      </c>
      <c r="P227">
        <f>VLOOKUP($A227,Taxonomy!$A$2:$AA$6045,14,0)</f>
        <v>0</v>
      </c>
      <c r="Q227">
        <f>VLOOKUP($A227,Taxonomy!$A$2:$AA$6045,15,0)</f>
        <v>0</v>
      </c>
      <c r="R227">
        <f t="shared" si="3"/>
        <v>89</v>
      </c>
    </row>
    <row r="228" spans="1:18">
      <c r="A228" t="s">
        <v>382</v>
      </c>
      <c r="B228" t="s">
        <v>383</v>
      </c>
      <c r="C228">
        <v>108</v>
      </c>
      <c r="D228" t="s">
        <v>10</v>
      </c>
      <c r="E228">
        <v>1</v>
      </c>
      <c r="F228">
        <v>98</v>
      </c>
      <c r="G228">
        <v>967</v>
      </c>
      <c r="H228" t="s">
        <v>11</v>
      </c>
      <c r="I228" t="str">
        <f>VLOOKUP($A228,Taxonomy!$A$2:$AA$6045,7,0)</f>
        <v>Bacteria</v>
      </c>
      <c r="J228" t="str">
        <f>VLOOKUP($A228,Taxonomy!$A$2:$AA$6045,8,0)</f>
        <v xml:space="preserve"> Proteobacteria</v>
      </c>
      <c r="K228" t="str">
        <f>VLOOKUP($A228,Taxonomy!$A$2:$AA$6045,9,0)</f>
        <v xml:space="preserve"> Alphaproteobacteria</v>
      </c>
      <c r="L228" t="str">
        <f>VLOOKUP($A228,Taxonomy!$A$2:$AA$6045,10,0)</f>
        <v xml:space="preserve"> Rhizobiales</v>
      </c>
      <c r="M228" t="str">
        <f>VLOOKUP($A228,Taxonomy!$A$2:$AA$6045,11,0)</f>
        <v>Rhizobiaceae</v>
      </c>
      <c r="N228" t="str">
        <f>VLOOKUP($A228,Taxonomy!$A$2:$AA$6045,12,0)</f>
        <v xml:space="preserve"> Rhizobium/Agrobacterium group</v>
      </c>
      <c r="O228" t="str">
        <f>VLOOKUP($A228,Taxonomy!$A$2:$AA$6045,13,0)</f>
        <v xml:space="preserve"> Rhizobium.</v>
      </c>
      <c r="P228">
        <f>VLOOKUP($A228,Taxonomy!$A$2:$AA$6045,14,0)</f>
        <v>0</v>
      </c>
      <c r="Q228">
        <f>VLOOKUP($A228,Taxonomy!$A$2:$AA$6045,15,0)</f>
        <v>0</v>
      </c>
      <c r="R228">
        <f t="shared" si="3"/>
        <v>97</v>
      </c>
    </row>
    <row r="229" spans="1:18">
      <c r="A229" t="s">
        <v>384</v>
      </c>
      <c r="B229" t="s">
        <v>385</v>
      </c>
      <c r="C229">
        <v>104</v>
      </c>
      <c r="D229" t="s">
        <v>10</v>
      </c>
      <c r="E229">
        <v>1</v>
      </c>
      <c r="F229">
        <v>89</v>
      </c>
      <c r="G229">
        <v>967</v>
      </c>
      <c r="H229" t="s">
        <v>11</v>
      </c>
      <c r="I229" t="str">
        <f>VLOOKUP($A229,Taxonomy!$A$2:$AA$6045,7,0)</f>
        <v>Bacteria</v>
      </c>
      <c r="J229" t="str">
        <f>VLOOKUP($A229,Taxonomy!$A$2:$AA$6045,8,0)</f>
        <v xml:space="preserve"> Nitrospirae</v>
      </c>
      <c r="K229" t="str">
        <f>VLOOKUP($A229,Taxonomy!$A$2:$AA$6045,9,0)</f>
        <v xml:space="preserve"> Nitrospirales</v>
      </c>
      <c r="L229" t="str">
        <f>VLOOKUP($A229,Taxonomy!$A$2:$AA$6045,10,0)</f>
        <v xml:space="preserve"> Nitrospiraceae</v>
      </c>
      <c r="M229" t="str">
        <f>VLOOKUP($A229,Taxonomy!$A$2:$AA$6045,11,0)</f>
        <v xml:space="preserve"> Leptospirillum.</v>
      </c>
      <c r="N229">
        <f>VLOOKUP($A229,Taxonomy!$A$2:$AA$6045,12,0)</f>
        <v>0</v>
      </c>
      <c r="O229">
        <f>VLOOKUP($A229,Taxonomy!$A$2:$AA$6045,13,0)</f>
        <v>0</v>
      </c>
      <c r="P229">
        <f>VLOOKUP($A229,Taxonomy!$A$2:$AA$6045,14,0)</f>
        <v>0</v>
      </c>
      <c r="Q229">
        <f>VLOOKUP($A229,Taxonomy!$A$2:$AA$6045,15,0)</f>
        <v>0</v>
      </c>
      <c r="R229">
        <f t="shared" si="3"/>
        <v>88</v>
      </c>
    </row>
    <row r="230" spans="1:18">
      <c r="A230" t="s">
        <v>386</v>
      </c>
      <c r="B230" t="s">
        <v>387</v>
      </c>
      <c r="C230">
        <v>93</v>
      </c>
      <c r="D230" t="s">
        <v>10</v>
      </c>
      <c r="E230">
        <v>1</v>
      </c>
      <c r="F230">
        <v>91</v>
      </c>
      <c r="G230">
        <v>967</v>
      </c>
      <c r="H230" t="s">
        <v>11</v>
      </c>
      <c r="I230" t="str">
        <f>VLOOKUP($A230,Taxonomy!$A$2:$AA$6045,7,0)</f>
        <v>Bacteria</v>
      </c>
      <c r="J230" t="str">
        <f>VLOOKUP($A230,Taxonomy!$A$2:$AA$6045,8,0)</f>
        <v xml:space="preserve"> Proteobacteria</v>
      </c>
      <c r="K230" t="str">
        <f>VLOOKUP($A230,Taxonomy!$A$2:$AA$6045,9,0)</f>
        <v xml:space="preserve"> Alphaproteobacteria</v>
      </c>
      <c r="L230" t="str">
        <f>VLOOKUP($A230,Taxonomy!$A$2:$AA$6045,10,0)</f>
        <v xml:space="preserve"> Rhizobiales</v>
      </c>
      <c r="M230" t="str">
        <f>VLOOKUP($A230,Taxonomy!$A$2:$AA$6045,11,0)</f>
        <v>Bradyrhizobiaceae</v>
      </c>
      <c r="N230" t="str">
        <f>VLOOKUP($A230,Taxonomy!$A$2:$AA$6045,12,0)</f>
        <v xml:space="preserve"> Oligotropha.</v>
      </c>
      <c r="O230">
        <f>VLOOKUP($A230,Taxonomy!$A$2:$AA$6045,13,0)</f>
        <v>0</v>
      </c>
      <c r="P230">
        <f>VLOOKUP($A230,Taxonomy!$A$2:$AA$6045,14,0)</f>
        <v>0</v>
      </c>
      <c r="Q230">
        <f>VLOOKUP($A230,Taxonomy!$A$2:$AA$6045,15,0)</f>
        <v>0</v>
      </c>
      <c r="R230">
        <f t="shared" si="3"/>
        <v>90</v>
      </c>
    </row>
    <row r="231" spans="1:18">
      <c r="A231" t="s">
        <v>388</v>
      </c>
      <c r="B231" t="s">
        <v>389</v>
      </c>
      <c r="C231">
        <v>87</v>
      </c>
      <c r="D231" t="s">
        <v>10</v>
      </c>
      <c r="E231">
        <v>1</v>
      </c>
      <c r="F231">
        <v>85</v>
      </c>
      <c r="G231">
        <v>967</v>
      </c>
      <c r="H231" s="10" t="s">
        <v>11</v>
      </c>
      <c r="I231" t="str">
        <f>VLOOKUP($A231,Taxonomy!$A$2:$AA$6045,7,0)</f>
        <v>Bacteria</v>
      </c>
      <c r="J231" t="str">
        <f>VLOOKUP($A231,Taxonomy!$A$2:$AA$6045,8,0)</f>
        <v xml:space="preserve"> Proteobacteria</v>
      </c>
      <c r="K231" t="str">
        <f>VLOOKUP($A231,Taxonomy!$A$2:$AA$6045,9,0)</f>
        <v xml:space="preserve"> Alphaproteobacteria</v>
      </c>
      <c r="L231" t="str">
        <f>VLOOKUP($A231,Taxonomy!$A$2:$AA$6045,10,0)</f>
        <v xml:space="preserve"> Rhizobiales</v>
      </c>
      <c r="M231" t="str">
        <f>VLOOKUP($A231,Taxonomy!$A$2:$AA$6045,11,0)</f>
        <v>Bradyrhizobiaceae</v>
      </c>
      <c r="N231" t="str">
        <f>VLOOKUP($A231,Taxonomy!$A$2:$AA$6045,12,0)</f>
        <v xml:space="preserve"> Oligotropha.</v>
      </c>
      <c r="O231">
        <f>VLOOKUP($A231,Taxonomy!$A$2:$AA$6045,13,0)</f>
        <v>0</v>
      </c>
      <c r="P231">
        <f>VLOOKUP($A231,Taxonomy!$A$2:$AA$6045,14,0)</f>
        <v>0</v>
      </c>
      <c r="Q231">
        <f>VLOOKUP($A231,Taxonomy!$A$2:$AA$6045,15,0)</f>
        <v>0</v>
      </c>
      <c r="R231">
        <f t="shared" si="3"/>
        <v>84</v>
      </c>
    </row>
    <row r="232" spans="1:18">
      <c r="A232" t="s">
        <v>390</v>
      </c>
      <c r="B232" t="s">
        <v>391</v>
      </c>
      <c r="C232">
        <v>93</v>
      </c>
      <c r="D232" t="s">
        <v>10</v>
      </c>
      <c r="E232">
        <v>1</v>
      </c>
      <c r="F232">
        <v>91</v>
      </c>
      <c r="G232">
        <v>967</v>
      </c>
      <c r="H232" t="s">
        <v>11</v>
      </c>
      <c r="I232" t="str">
        <f>VLOOKUP($A232,Taxonomy!$A$2:$AA$6045,7,0)</f>
        <v>Bacteria</v>
      </c>
      <c r="J232" t="str">
        <f>VLOOKUP($A232,Taxonomy!$A$2:$AA$6045,8,0)</f>
        <v xml:space="preserve"> Proteobacteria</v>
      </c>
      <c r="K232" t="str">
        <f>VLOOKUP($A232,Taxonomy!$A$2:$AA$6045,9,0)</f>
        <v xml:space="preserve"> Alphaproteobacteria</v>
      </c>
      <c r="L232" t="str">
        <f>VLOOKUP($A232,Taxonomy!$A$2:$AA$6045,10,0)</f>
        <v xml:space="preserve"> Rhizobiales</v>
      </c>
      <c r="M232" t="str">
        <f>VLOOKUP($A232,Taxonomy!$A$2:$AA$6045,11,0)</f>
        <v>Bradyrhizobiaceae</v>
      </c>
      <c r="N232" t="str">
        <f>VLOOKUP($A232,Taxonomy!$A$2:$AA$6045,12,0)</f>
        <v xml:space="preserve"> Oligotropha.</v>
      </c>
      <c r="O232">
        <f>VLOOKUP($A232,Taxonomy!$A$2:$AA$6045,13,0)</f>
        <v>0</v>
      </c>
      <c r="P232">
        <f>VLOOKUP($A232,Taxonomy!$A$2:$AA$6045,14,0)</f>
        <v>0</v>
      </c>
      <c r="Q232">
        <f>VLOOKUP($A232,Taxonomy!$A$2:$AA$6045,15,0)</f>
        <v>0</v>
      </c>
      <c r="R232">
        <f t="shared" si="3"/>
        <v>90</v>
      </c>
    </row>
    <row r="233" spans="1:18">
      <c r="A233" t="s">
        <v>392</v>
      </c>
      <c r="B233" t="s">
        <v>393</v>
      </c>
      <c r="C233">
        <v>98</v>
      </c>
      <c r="D233" t="s">
        <v>10</v>
      </c>
      <c r="E233">
        <v>1</v>
      </c>
      <c r="F233">
        <v>94</v>
      </c>
      <c r="G233">
        <v>967</v>
      </c>
      <c r="H233" t="s">
        <v>11</v>
      </c>
      <c r="I233" t="str">
        <f>VLOOKUP($A233,Taxonomy!$A$2:$AA$6045,7,0)</f>
        <v>Bacteria</v>
      </c>
      <c r="J233" t="str">
        <f>VLOOKUP($A233,Taxonomy!$A$2:$AA$6045,8,0)</f>
        <v xml:space="preserve"> Proteobacteria</v>
      </c>
      <c r="K233" t="str">
        <f>VLOOKUP($A233,Taxonomy!$A$2:$AA$6045,9,0)</f>
        <v xml:space="preserve"> Alphaproteobacteria</v>
      </c>
      <c r="L233" t="str">
        <f>VLOOKUP($A233,Taxonomy!$A$2:$AA$6045,10,0)</f>
        <v xml:space="preserve"> Rhizobiales</v>
      </c>
      <c r="M233" t="str">
        <f>VLOOKUP($A233,Taxonomy!$A$2:$AA$6045,11,0)</f>
        <v>Bradyrhizobiaceae</v>
      </c>
      <c r="N233" t="str">
        <f>VLOOKUP($A233,Taxonomy!$A$2:$AA$6045,12,0)</f>
        <v xml:space="preserve"> Oligotropha.</v>
      </c>
      <c r="O233">
        <f>VLOOKUP($A233,Taxonomy!$A$2:$AA$6045,13,0)</f>
        <v>0</v>
      </c>
      <c r="P233">
        <f>VLOOKUP($A233,Taxonomy!$A$2:$AA$6045,14,0)</f>
        <v>0</v>
      </c>
      <c r="Q233">
        <f>VLOOKUP($A233,Taxonomy!$A$2:$AA$6045,15,0)</f>
        <v>0</v>
      </c>
      <c r="R233">
        <f t="shared" si="3"/>
        <v>93</v>
      </c>
    </row>
    <row r="234" spans="1:18">
      <c r="A234" t="s">
        <v>394</v>
      </c>
      <c r="B234" t="s">
        <v>395</v>
      </c>
      <c r="C234">
        <v>105</v>
      </c>
      <c r="D234" t="s">
        <v>10</v>
      </c>
      <c r="E234">
        <v>1</v>
      </c>
      <c r="F234">
        <v>91</v>
      </c>
      <c r="G234">
        <v>967</v>
      </c>
      <c r="H234" t="s">
        <v>11</v>
      </c>
      <c r="I234" t="str">
        <f>VLOOKUP($A234,Taxonomy!$A$2:$AA$6045,7,0)</f>
        <v>Bacteria</v>
      </c>
      <c r="J234" t="str">
        <f>VLOOKUP($A234,Taxonomy!$A$2:$AA$6045,8,0)</f>
        <v xml:space="preserve"> Proteobacteria</v>
      </c>
      <c r="K234" t="str">
        <f>VLOOKUP($A234,Taxonomy!$A$2:$AA$6045,9,0)</f>
        <v xml:space="preserve"> Gammaproteobacteria</v>
      </c>
      <c r="L234" t="str">
        <f>VLOOKUP($A234,Taxonomy!$A$2:$AA$6045,10,0)</f>
        <v xml:space="preserve"> Enterobacteriales</v>
      </c>
      <c r="M234" t="str">
        <f>VLOOKUP($A234,Taxonomy!$A$2:$AA$6045,11,0)</f>
        <v>Enterobacteriaceae</v>
      </c>
      <c r="N234" t="str">
        <f>VLOOKUP($A234,Taxonomy!$A$2:$AA$6045,12,0)</f>
        <v xml:space="preserve"> Klebsiella.</v>
      </c>
      <c r="O234">
        <f>VLOOKUP($A234,Taxonomy!$A$2:$AA$6045,13,0)</f>
        <v>0</v>
      </c>
      <c r="P234">
        <f>VLOOKUP($A234,Taxonomy!$A$2:$AA$6045,14,0)</f>
        <v>0</v>
      </c>
      <c r="Q234">
        <f>VLOOKUP($A234,Taxonomy!$A$2:$AA$6045,15,0)</f>
        <v>0</v>
      </c>
      <c r="R234">
        <f t="shared" si="3"/>
        <v>90</v>
      </c>
    </row>
    <row r="235" spans="1:18">
      <c r="A235" t="s">
        <v>396</v>
      </c>
      <c r="B235" t="s">
        <v>397</v>
      </c>
      <c r="C235">
        <v>78</v>
      </c>
      <c r="D235" t="s">
        <v>10</v>
      </c>
      <c r="E235">
        <v>1</v>
      </c>
      <c r="F235">
        <v>65</v>
      </c>
      <c r="G235">
        <v>967</v>
      </c>
      <c r="H235" t="s">
        <v>11</v>
      </c>
      <c r="I235" t="str">
        <f>VLOOKUP($A235,Taxonomy!$A$2:$AA$6045,7,0)</f>
        <v>Bacteria</v>
      </c>
      <c r="J235" t="str">
        <f>VLOOKUP($A235,Taxonomy!$A$2:$AA$6045,8,0)</f>
        <v xml:space="preserve"> Proteobacteria</v>
      </c>
      <c r="K235" t="str">
        <f>VLOOKUP($A235,Taxonomy!$A$2:$AA$6045,9,0)</f>
        <v xml:space="preserve"> Gammaproteobacteria</v>
      </c>
      <c r="L235" t="str">
        <f>VLOOKUP($A235,Taxonomy!$A$2:$AA$6045,10,0)</f>
        <v xml:space="preserve"> Enterobacteriales</v>
      </c>
      <c r="M235" t="str">
        <f>VLOOKUP($A235,Taxonomy!$A$2:$AA$6045,11,0)</f>
        <v>Enterobacteriaceae</v>
      </c>
      <c r="N235" t="str">
        <f>VLOOKUP($A235,Taxonomy!$A$2:$AA$6045,12,0)</f>
        <v xml:space="preserve"> Klebsiella.</v>
      </c>
      <c r="O235">
        <f>VLOOKUP($A235,Taxonomy!$A$2:$AA$6045,13,0)</f>
        <v>0</v>
      </c>
      <c r="P235">
        <f>VLOOKUP($A235,Taxonomy!$A$2:$AA$6045,14,0)</f>
        <v>0</v>
      </c>
      <c r="Q235">
        <f>VLOOKUP($A235,Taxonomy!$A$2:$AA$6045,15,0)</f>
        <v>0</v>
      </c>
      <c r="R235">
        <f t="shared" si="3"/>
        <v>64</v>
      </c>
    </row>
    <row r="236" spans="1:18">
      <c r="A236" t="s">
        <v>398</v>
      </c>
      <c r="B236" t="s">
        <v>399</v>
      </c>
      <c r="C236">
        <v>98</v>
      </c>
      <c r="D236" t="s">
        <v>10</v>
      </c>
      <c r="E236">
        <v>1</v>
      </c>
      <c r="F236">
        <v>93</v>
      </c>
      <c r="G236">
        <v>967</v>
      </c>
      <c r="H236" t="s">
        <v>11</v>
      </c>
      <c r="I236" t="str">
        <f>VLOOKUP($A236,Taxonomy!$A$2:$AA$6045,7,0)</f>
        <v>Bacteria</v>
      </c>
      <c r="J236" t="str">
        <f>VLOOKUP($A236,Taxonomy!$A$2:$AA$6045,8,0)</f>
        <v xml:space="preserve"> Proteobacteria</v>
      </c>
      <c r="K236" t="str">
        <f>VLOOKUP($A236,Taxonomy!$A$2:$AA$6045,9,0)</f>
        <v xml:space="preserve"> Alphaproteobacteria</v>
      </c>
      <c r="L236" t="str">
        <f>VLOOKUP($A236,Taxonomy!$A$2:$AA$6045,10,0)</f>
        <v xml:space="preserve"> Rickettsiales</v>
      </c>
      <c r="M236" t="str">
        <f>VLOOKUP($A236,Taxonomy!$A$2:$AA$6045,11,0)</f>
        <v>Anaplasmataceae</v>
      </c>
      <c r="N236" t="str">
        <f>VLOOKUP($A236,Taxonomy!$A$2:$AA$6045,12,0)</f>
        <v xml:space="preserve"> Wolbachieae</v>
      </c>
      <c r="O236" t="str">
        <f>VLOOKUP($A236,Taxonomy!$A$2:$AA$6045,13,0)</f>
        <v xml:space="preserve"> Wolbachia.</v>
      </c>
      <c r="P236">
        <f>VLOOKUP($A236,Taxonomy!$A$2:$AA$6045,14,0)</f>
        <v>0</v>
      </c>
      <c r="Q236">
        <f>VLOOKUP($A236,Taxonomy!$A$2:$AA$6045,15,0)</f>
        <v>0</v>
      </c>
      <c r="R236">
        <f t="shared" si="3"/>
        <v>92</v>
      </c>
    </row>
    <row r="237" spans="1:18">
      <c r="A237" t="s">
        <v>400</v>
      </c>
      <c r="B237" t="s">
        <v>401</v>
      </c>
      <c r="C237">
        <v>125</v>
      </c>
      <c r="D237" t="s">
        <v>10</v>
      </c>
      <c r="E237">
        <v>1</v>
      </c>
      <c r="F237">
        <v>91</v>
      </c>
      <c r="G237">
        <v>967</v>
      </c>
      <c r="H237" t="s">
        <v>11</v>
      </c>
      <c r="I237" t="str">
        <f>VLOOKUP($A237,Taxonomy!$A$2:$AA$6045,7,0)</f>
        <v>Bacteria</v>
      </c>
      <c r="J237" t="str">
        <f>VLOOKUP($A237,Taxonomy!$A$2:$AA$6045,8,0)</f>
        <v xml:space="preserve"> Proteobacteria</v>
      </c>
      <c r="K237" t="str">
        <f>VLOOKUP($A237,Taxonomy!$A$2:$AA$6045,9,0)</f>
        <v xml:space="preserve"> Gammaproteobacteria</v>
      </c>
      <c r="L237" t="str">
        <f>VLOOKUP($A237,Taxonomy!$A$2:$AA$6045,10,0)</f>
        <v xml:space="preserve"> Acidithiobacillales</v>
      </c>
      <c r="M237" t="str">
        <f>VLOOKUP($A237,Taxonomy!$A$2:$AA$6045,11,0)</f>
        <v>Acidithiobacillaceae</v>
      </c>
      <c r="N237" t="str">
        <f>VLOOKUP($A237,Taxonomy!$A$2:$AA$6045,12,0)</f>
        <v xml:space="preserve"> Acidithiobacillus.</v>
      </c>
      <c r="O237">
        <f>VLOOKUP($A237,Taxonomy!$A$2:$AA$6045,13,0)</f>
        <v>0</v>
      </c>
      <c r="P237">
        <f>VLOOKUP($A237,Taxonomy!$A$2:$AA$6045,14,0)</f>
        <v>0</v>
      </c>
      <c r="Q237">
        <f>VLOOKUP($A237,Taxonomy!$A$2:$AA$6045,15,0)</f>
        <v>0</v>
      </c>
      <c r="R237">
        <f t="shared" si="3"/>
        <v>90</v>
      </c>
    </row>
    <row r="238" spans="1:18">
      <c r="A238" t="s">
        <v>402</v>
      </c>
      <c r="B238" t="s">
        <v>403</v>
      </c>
      <c r="C238">
        <v>917</v>
      </c>
      <c r="D238" t="s">
        <v>32</v>
      </c>
      <c r="E238">
        <v>538</v>
      </c>
      <c r="F238">
        <v>832</v>
      </c>
      <c r="G238">
        <v>6551</v>
      </c>
      <c r="H238" t="s">
        <v>33</v>
      </c>
      <c r="I238" t="str">
        <f>VLOOKUP($A238,Taxonomy!$A$2:$AA$6045,7,0)</f>
        <v>Bacteria</v>
      </c>
      <c r="J238" t="str">
        <f>VLOOKUP($A238,Taxonomy!$A$2:$AA$6045,8,0)</f>
        <v xml:space="preserve"> Proteobacteria</v>
      </c>
      <c r="K238" t="str">
        <f>VLOOKUP($A238,Taxonomy!$A$2:$AA$6045,9,0)</f>
        <v xml:space="preserve"> Gammaproteobacteria</v>
      </c>
      <c r="L238" t="str">
        <f>VLOOKUP($A238,Taxonomy!$A$2:$AA$6045,10,0)</f>
        <v xml:space="preserve"> Enterobacteriales</v>
      </c>
      <c r="M238" t="str">
        <f>VLOOKUP($A238,Taxonomy!$A$2:$AA$6045,11,0)</f>
        <v>Enterobacteriaceae</v>
      </c>
      <c r="N238" t="str">
        <f>VLOOKUP($A238,Taxonomy!$A$2:$AA$6045,12,0)</f>
        <v xml:space="preserve"> Escherichia.</v>
      </c>
      <c r="O238">
        <f>VLOOKUP($A238,Taxonomy!$A$2:$AA$6045,13,0)</f>
        <v>0</v>
      </c>
      <c r="P238">
        <f>VLOOKUP($A238,Taxonomy!$A$2:$AA$6045,14,0)</f>
        <v>0</v>
      </c>
      <c r="Q238">
        <f>VLOOKUP($A238,Taxonomy!$A$2:$AA$6045,15,0)</f>
        <v>0</v>
      </c>
      <c r="R238">
        <f t="shared" si="3"/>
        <v>294</v>
      </c>
    </row>
    <row r="239" spans="1:18">
      <c r="A239" t="s">
        <v>402</v>
      </c>
      <c r="B239" t="s">
        <v>403</v>
      </c>
      <c r="C239">
        <v>917</v>
      </c>
      <c r="D239" t="s">
        <v>34</v>
      </c>
      <c r="E239">
        <v>271</v>
      </c>
      <c r="F239">
        <v>474</v>
      </c>
      <c r="G239">
        <v>1506</v>
      </c>
      <c r="H239" t="s">
        <v>35</v>
      </c>
      <c r="I239" t="str">
        <f>VLOOKUP($A239,Taxonomy!$A$2:$AA$6045,7,0)</f>
        <v>Bacteria</v>
      </c>
      <c r="J239" t="str">
        <f>VLOOKUP($A239,Taxonomy!$A$2:$AA$6045,8,0)</f>
        <v xml:space="preserve"> Proteobacteria</v>
      </c>
      <c r="K239" t="str">
        <f>VLOOKUP($A239,Taxonomy!$A$2:$AA$6045,9,0)</f>
        <v xml:space="preserve"> Gammaproteobacteria</v>
      </c>
      <c r="L239" t="str">
        <f>VLOOKUP($A239,Taxonomy!$A$2:$AA$6045,10,0)</f>
        <v xml:space="preserve"> Enterobacteriales</v>
      </c>
      <c r="M239" t="str">
        <f>VLOOKUP($A239,Taxonomy!$A$2:$AA$6045,11,0)</f>
        <v>Enterobacteriaceae</v>
      </c>
      <c r="N239" t="str">
        <f>VLOOKUP($A239,Taxonomy!$A$2:$AA$6045,12,0)</f>
        <v xml:space="preserve"> Escherichia.</v>
      </c>
      <c r="O239">
        <f>VLOOKUP($A239,Taxonomy!$A$2:$AA$6045,13,0)</f>
        <v>0</v>
      </c>
      <c r="P239">
        <f>VLOOKUP($A239,Taxonomy!$A$2:$AA$6045,14,0)</f>
        <v>0</v>
      </c>
      <c r="Q239">
        <f>VLOOKUP($A239,Taxonomy!$A$2:$AA$6045,15,0)</f>
        <v>0</v>
      </c>
      <c r="R239">
        <f t="shared" si="3"/>
        <v>203</v>
      </c>
    </row>
    <row r="240" spans="1:18">
      <c r="A240" t="s">
        <v>402</v>
      </c>
      <c r="B240" t="s">
        <v>403</v>
      </c>
      <c r="C240">
        <v>917</v>
      </c>
      <c r="D240" t="s">
        <v>10</v>
      </c>
      <c r="E240">
        <v>1</v>
      </c>
      <c r="F240">
        <v>87</v>
      </c>
      <c r="G240">
        <v>967</v>
      </c>
      <c r="H240" t="s">
        <v>11</v>
      </c>
      <c r="I240" t="str">
        <f>VLOOKUP($A240,Taxonomy!$A$2:$AA$6045,7,0)</f>
        <v>Bacteria</v>
      </c>
      <c r="J240" t="str">
        <f>VLOOKUP($A240,Taxonomy!$A$2:$AA$6045,8,0)</f>
        <v xml:space="preserve"> Proteobacteria</v>
      </c>
      <c r="K240" t="str">
        <f>VLOOKUP($A240,Taxonomy!$A$2:$AA$6045,9,0)</f>
        <v xml:space="preserve"> Gammaproteobacteria</v>
      </c>
      <c r="L240" t="str">
        <f>VLOOKUP($A240,Taxonomy!$A$2:$AA$6045,10,0)</f>
        <v xml:space="preserve"> Enterobacteriales</v>
      </c>
      <c r="M240" t="str">
        <f>VLOOKUP($A240,Taxonomy!$A$2:$AA$6045,11,0)</f>
        <v>Enterobacteriaceae</v>
      </c>
      <c r="N240" t="str">
        <f>VLOOKUP($A240,Taxonomy!$A$2:$AA$6045,12,0)</f>
        <v xml:space="preserve"> Escherichia.</v>
      </c>
      <c r="O240">
        <f>VLOOKUP($A240,Taxonomy!$A$2:$AA$6045,13,0)</f>
        <v>0</v>
      </c>
      <c r="P240">
        <f>VLOOKUP($A240,Taxonomy!$A$2:$AA$6045,14,0)</f>
        <v>0</v>
      </c>
      <c r="Q240">
        <f>VLOOKUP($A240,Taxonomy!$A$2:$AA$6045,15,0)</f>
        <v>0</v>
      </c>
      <c r="R240">
        <f t="shared" si="3"/>
        <v>86</v>
      </c>
    </row>
    <row r="241" spans="1:18">
      <c r="A241" t="s">
        <v>404</v>
      </c>
      <c r="B241" t="s">
        <v>405</v>
      </c>
      <c r="C241">
        <v>912</v>
      </c>
      <c r="D241" t="s">
        <v>32</v>
      </c>
      <c r="E241">
        <v>532</v>
      </c>
      <c r="F241">
        <v>828</v>
      </c>
      <c r="G241">
        <v>6551</v>
      </c>
      <c r="H241" t="s">
        <v>33</v>
      </c>
      <c r="I241" t="str">
        <f>VLOOKUP($A241,Taxonomy!$A$2:$AA$6045,7,0)</f>
        <v>Bacteria</v>
      </c>
      <c r="J241" t="str">
        <f>VLOOKUP($A241,Taxonomy!$A$2:$AA$6045,8,0)</f>
        <v xml:space="preserve"> Proteobacteria</v>
      </c>
      <c r="K241" t="str">
        <f>VLOOKUP($A241,Taxonomy!$A$2:$AA$6045,9,0)</f>
        <v xml:space="preserve"> Gammaproteobacteria</v>
      </c>
      <c r="L241" t="str">
        <f>VLOOKUP($A241,Taxonomy!$A$2:$AA$6045,10,0)</f>
        <v xml:space="preserve"> Enterobacteriales</v>
      </c>
      <c r="M241" t="str">
        <f>VLOOKUP($A241,Taxonomy!$A$2:$AA$6045,11,0)</f>
        <v>Enterobacteriaceae</v>
      </c>
      <c r="N241" t="str">
        <f>VLOOKUP($A241,Taxonomy!$A$2:$AA$6045,12,0)</f>
        <v xml:space="preserve"> Escherichia.</v>
      </c>
      <c r="O241">
        <f>VLOOKUP($A241,Taxonomy!$A$2:$AA$6045,13,0)</f>
        <v>0</v>
      </c>
      <c r="P241">
        <f>VLOOKUP($A241,Taxonomy!$A$2:$AA$6045,14,0)</f>
        <v>0</v>
      </c>
      <c r="Q241">
        <f>VLOOKUP($A241,Taxonomy!$A$2:$AA$6045,15,0)</f>
        <v>0</v>
      </c>
      <c r="R241">
        <f t="shared" si="3"/>
        <v>296</v>
      </c>
    </row>
    <row r="242" spans="1:18">
      <c r="A242" t="s">
        <v>404</v>
      </c>
      <c r="B242" t="s">
        <v>405</v>
      </c>
      <c r="C242">
        <v>912</v>
      </c>
      <c r="D242" t="s">
        <v>34</v>
      </c>
      <c r="E242">
        <v>267</v>
      </c>
      <c r="F242">
        <v>470</v>
      </c>
      <c r="G242">
        <v>1506</v>
      </c>
      <c r="H242" t="s">
        <v>35</v>
      </c>
      <c r="I242" t="str">
        <f>VLOOKUP($A242,Taxonomy!$A$2:$AA$6045,7,0)</f>
        <v>Bacteria</v>
      </c>
      <c r="J242" t="str">
        <f>VLOOKUP($A242,Taxonomy!$A$2:$AA$6045,8,0)</f>
        <v xml:space="preserve"> Proteobacteria</v>
      </c>
      <c r="K242" t="str">
        <f>VLOOKUP($A242,Taxonomy!$A$2:$AA$6045,9,0)</f>
        <v xml:space="preserve"> Gammaproteobacteria</v>
      </c>
      <c r="L242" t="str">
        <f>VLOOKUP($A242,Taxonomy!$A$2:$AA$6045,10,0)</f>
        <v xml:space="preserve"> Enterobacteriales</v>
      </c>
      <c r="M242" t="str">
        <f>VLOOKUP($A242,Taxonomy!$A$2:$AA$6045,11,0)</f>
        <v>Enterobacteriaceae</v>
      </c>
      <c r="N242" t="str">
        <f>VLOOKUP($A242,Taxonomy!$A$2:$AA$6045,12,0)</f>
        <v xml:space="preserve"> Escherichia.</v>
      </c>
      <c r="O242">
        <f>VLOOKUP($A242,Taxonomy!$A$2:$AA$6045,13,0)</f>
        <v>0</v>
      </c>
      <c r="P242">
        <f>VLOOKUP($A242,Taxonomy!$A$2:$AA$6045,14,0)</f>
        <v>0</v>
      </c>
      <c r="Q242">
        <f>VLOOKUP($A242,Taxonomy!$A$2:$AA$6045,15,0)</f>
        <v>0</v>
      </c>
      <c r="R242">
        <f t="shared" si="3"/>
        <v>203</v>
      </c>
    </row>
    <row r="243" spans="1:18">
      <c r="A243" t="s">
        <v>404</v>
      </c>
      <c r="B243" t="s">
        <v>405</v>
      </c>
      <c r="C243">
        <v>912</v>
      </c>
      <c r="D243" t="s">
        <v>84</v>
      </c>
      <c r="E243">
        <v>85</v>
      </c>
      <c r="F243">
        <v>166</v>
      </c>
      <c r="G243">
        <v>22</v>
      </c>
      <c r="H243" t="s">
        <v>84</v>
      </c>
      <c r="I243" t="str">
        <f>VLOOKUP($A243,Taxonomy!$A$2:$AA$6045,7,0)</f>
        <v>Bacteria</v>
      </c>
      <c r="J243" t="str">
        <f>VLOOKUP($A243,Taxonomy!$A$2:$AA$6045,8,0)</f>
        <v xml:space="preserve"> Proteobacteria</v>
      </c>
      <c r="K243" t="str">
        <f>VLOOKUP($A243,Taxonomy!$A$2:$AA$6045,9,0)</f>
        <v xml:space="preserve"> Gammaproteobacteria</v>
      </c>
      <c r="L243" t="str">
        <f>VLOOKUP($A243,Taxonomy!$A$2:$AA$6045,10,0)</f>
        <v xml:space="preserve"> Enterobacteriales</v>
      </c>
      <c r="M243" t="str">
        <f>VLOOKUP($A243,Taxonomy!$A$2:$AA$6045,11,0)</f>
        <v>Enterobacteriaceae</v>
      </c>
      <c r="N243" t="str">
        <f>VLOOKUP($A243,Taxonomy!$A$2:$AA$6045,12,0)</f>
        <v xml:space="preserve"> Escherichia.</v>
      </c>
      <c r="O243">
        <f>VLOOKUP($A243,Taxonomy!$A$2:$AA$6045,13,0)</f>
        <v>0</v>
      </c>
      <c r="P243">
        <f>VLOOKUP($A243,Taxonomy!$A$2:$AA$6045,14,0)</f>
        <v>0</v>
      </c>
      <c r="Q243">
        <f>VLOOKUP($A243,Taxonomy!$A$2:$AA$6045,15,0)</f>
        <v>0</v>
      </c>
      <c r="R243">
        <f t="shared" si="3"/>
        <v>81</v>
      </c>
    </row>
    <row r="244" spans="1:18">
      <c r="A244" t="s">
        <v>404</v>
      </c>
      <c r="B244" t="s">
        <v>405</v>
      </c>
      <c r="C244">
        <v>912</v>
      </c>
      <c r="D244" t="s">
        <v>10</v>
      </c>
      <c r="E244">
        <v>1</v>
      </c>
      <c r="F244">
        <v>84</v>
      </c>
      <c r="G244">
        <v>967</v>
      </c>
      <c r="H244" t="s">
        <v>11</v>
      </c>
      <c r="I244" t="str">
        <f>VLOOKUP($A244,Taxonomy!$A$2:$AA$6045,7,0)</f>
        <v>Bacteria</v>
      </c>
      <c r="J244" t="str">
        <f>VLOOKUP($A244,Taxonomy!$A$2:$AA$6045,8,0)</f>
        <v xml:space="preserve"> Proteobacteria</v>
      </c>
      <c r="K244" t="str">
        <f>VLOOKUP($A244,Taxonomy!$A$2:$AA$6045,9,0)</f>
        <v xml:space="preserve"> Gammaproteobacteria</v>
      </c>
      <c r="L244" t="str">
        <f>VLOOKUP($A244,Taxonomy!$A$2:$AA$6045,10,0)</f>
        <v xml:space="preserve"> Enterobacteriales</v>
      </c>
      <c r="M244" t="str">
        <f>VLOOKUP($A244,Taxonomy!$A$2:$AA$6045,11,0)</f>
        <v>Enterobacteriaceae</v>
      </c>
      <c r="N244" t="str">
        <f>VLOOKUP($A244,Taxonomy!$A$2:$AA$6045,12,0)</f>
        <v xml:space="preserve"> Escherichia.</v>
      </c>
      <c r="O244">
        <f>VLOOKUP($A244,Taxonomy!$A$2:$AA$6045,13,0)</f>
        <v>0</v>
      </c>
      <c r="P244">
        <f>VLOOKUP($A244,Taxonomy!$A$2:$AA$6045,14,0)</f>
        <v>0</v>
      </c>
      <c r="Q244">
        <f>VLOOKUP($A244,Taxonomy!$A$2:$AA$6045,15,0)</f>
        <v>0</v>
      </c>
      <c r="R244">
        <f t="shared" si="3"/>
        <v>83</v>
      </c>
    </row>
    <row r="245" spans="1:18">
      <c r="A245" t="s">
        <v>406</v>
      </c>
      <c r="B245" t="s">
        <v>407</v>
      </c>
      <c r="C245">
        <v>912</v>
      </c>
      <c r="D245" t="s">
        <v>32</v>
      </c>
      <c r="E245">
        <v>532</v>
      </c>
      <c r="F245">
        <v>832</v>
      </c>
      <c r="G245">
        <v>6551</v>
      </c>
      <c r="H245" t="s">
        <v>33</v>
      </c>
      <c r="I245" t="str">
        <f>VLOOKUP($A245,Taxonomy!$A$2:$AA$6045,7,0)</f>
        <v>Bacteria</v>
      </c>
      <c r="J245" t="str">
        <f>VLOOKUP($A245,Taxonomy!$A$2:$AA$6045,8,0)</f>
        <v xml:space="preserve"> Proteobacteria</v>
      </c>
      <c r="K245" t="str">
        <f>VLOOKUP($A245,Taxonomy!$A$2:$AA$6045,9,0)</f>
        <v xml:space="preserve"> Gammaproteobacteria</v>
      </c>
      <c r="L245" t="str">
        <f>VLOOKUP($A245,Taxonomy!$A$2:$AA$6045,10,0)</f>
        <v xml:space="preserve"> Enterobacteriales</v>
      </c>
      <c r="M245" t="str">
        <f>VLOOKUP($A245,Taxonomy!$A$2:$AA$6045,11,0)</f>
        <v>Enterobacteriaceae</v>
      </c>
      <c r="N245" t="str">
        <f>VLOOKUP($A245,Taxonomy!$A$2:$AA$6045,12,0)</f>
        <v xml:space="preserve"> Escherichia.</v>
      </c>
      <c r="O245">
        <f>VLOOKUP($A245,Taxonomy!$A$2:$AA$6045,13,0)</f>
        <v>0</v>
      </c>
      <c r="P245">
        <f>VLOOKUP($A245,Taxonomy!$A$2:$AA$6045,14,0)</f>
        <v>0</v>
      </c>
      <c r="Q245">
        <f>VLOOKUP($A245,Taxonomy!$A$2:$AA$6045,15,0)</f>
        <v>0</v>
      </c>
      <c r="R245">
        <f t="shared" si="3"/>
        <v>300</v>
      </c>
    </row>
    <row r="246" spans="1:18">
      <c r="A246" t="s">
        <v>406</v>
      </c>
      <c r="B246" t="s">
        <v>407</v>
      </c>
      <c r="C246">
        <v>912</v>
      </c>
      <c r="D246" t="s">
        <v>34</v>
      </c>
      <c r="E246">
        <v>267</v>
      </c>
      <c r="F246">
        <v>470</v>
      </c>
      <c r="G246">
        <v>1506</v>
      </c>
      <c r="H246" t="s">
        <v>35</v>
      </c>
      <c r="I246" t="str">
        <f>VLOOKUP($A246,Taxonomy!$A$2:$AA$6045,7,0)</f>
        <v>Bacteria</v>
      </c>
      <c r="J246" t="str">
        <f>VLOOKUP($A246,Taxonomy!$A$2:$AA$6045,8,0)</f>
        <v xml:space="preserve"> Proteobacteria</v>
      </c>
      <c r="K246" t="str">
        <f>VLOOKUP($A246,Taxonomy!$A$2:$AA$6045,9,0)</f>
        <v xml:space="preserve"> Gammaproteobacteria</v>
      </c>
      <c r="L246" t="str">
        <f>VLOOKUP($A246,Taxonomy!$A$2:$AA$6045,10,0)</f>
        <v xml:space="preserve"> Enterobacteriales</v>
      </c>
      <c r="M246" t="str">
        <f>VLOOKUP($A246,Taxonomy!$A$2:$AA$6045,11,0)</f>
        <v>Enterobacteriaceae</v>
      </c>
      <c r="N246" t="str">
        <f>VLOOKUP($A246,Taxonomy!$A$2:$AA$6045,12,0)</f>
        <v xml:space="preserve"> Escherichia.</v>
      </c>
      <c r="O246">
        <f>VLOOKUP($A246,Taxonomy!$A$2:$AA$6045,13,0)</f>
        <v>0</v>
      </c>
      <c r="P246">
        <f>VLOOKUP($A246,Taxonomy!$A$2:$AA$6045,14,0)</f>
        <v>0</v>
      </c>
      <c r="Q246">
        <f>VLOOKUP($A246,Taxonomy!$A$2:$AA$6045,15,0)</f>
        <v>0</v>
      </c>
      <c r="R246">
        <f t="shared" si="3"/>
        <v>203</v>
      </c>
    </row>
    <row r="247" spans="1:18">
      <c r="A247" t="s">
        <v>406</v>
      </c>
      <c r="B247" t="s">
        <v>407</v>
      </c>
      <c r="C247">
        <v>912</v>
      </c>
      <c r="D247" t="s">
        <v>84</v>
      </c>
      <c r="E247">
        <v>85</v>
      </c>
      <c r="F247">
        <v>166</v>
      </c>
      <c r="G247">
        <v>22</v>
      </c>
      <c r="H247" t="s">
        <v>84</v>
      </c>
      <c r="I247" t="str">
        <f>VLOOKUP($A247,Taxonomy!$A$2:$AA$6045,7,0)</f>
        <v>Bacteria</v>
      </c>
      <c r="J247" t="str">
        <f>VLOOKUP($A247,Taxonomy!$A$2:$AA$6045,8,0)</f>
        <v xml:space="preserve"> Proteobacteria</v>
      </c>
      <c r="K247" t="str">
        <f>VLOOKUP($A247,Taxonomy!$A$2:$AA$6045,9,0)</f>
        <v xml:space="preserve"> Gammaproteobacteria</v>
      </c>
      <c r="L247" t="str">
        <f>VLOOKUP($A247,Taxonomy!$A$2:$AA$6045,10,0)</f>
        <v xml:space="preserve"> Enterobacteriales</v>
      </c>
      <c r="M247" t="str">
        <f>VLOOKUP($A247,Taxonomy!$A$2:$AA$6045,11,0)</f>
        <v>Enterobacteriaceae</v>
      </c>
      <c r="N247" t="str">
        <f>VLOOKUP($A247,Taxonomy!$A$2:$AA$6045,12,0)</f>
        <v xml:space="preserve"> Escherichia.</v>
      </c>
      <c r="O247">
        <f>VLOOKUP($A247,Taxonomy!$A$2:$AA$6045,13,0)</f>
        <v>0</v>
      </c>
      <c r="P247">
        <f>VLOOKUP($A247,Taxonomy!$A$2:$AA$6045,14,0)</f>
        <v>0</v>
      </c>
      <c r="Q247">
        <f>VLOOKUP($A247,Taxonomy!$A$2:$AA$6045,15,0)</f>
        <v>0</v>
      </c>
      <c r="R247">
        <f t="shared" si="3"/>
        <v>81</v>
      </c>
    </row>
    <row r="248" spans="1:18">
      <c r="A248" t="s">
        <v>406</v>
      </c>
      <c r="B248" t="s">
        <v>407</v>
      </c>
      <c r="C248">
        <v>912</v>
      </c>
      <c r="D248" t="s">
        <v>10</v>
      </c>
      <c r="E248">
        <v>1</v>
      </c>
      <c r="F248">
        <v>84</v>
      </c>
      <c r="G248">
        <v>967</v>
      </c>
      <c r="H248" t="s">
        <v>11</v>
      </c>
      <c r="I248" t="str">
        <f>VLOOKUP($A248,Taxonomy!$A$2:$AA$6045,7,0)</f>
        <v>Bacteria</v>
      </c>
      <c r="J248" t="str">
        <f>VLOOKUP($A248,Taxonomy!$A$2:$AA$6045,8,0)</f>
        <v xml:space="preserve"> Proteobacteria</v>
      </c>
      <c r="K248" t="str">
        <f>VLOOKUP($A248,Taxonomy!$A$2:$AA$6045,9,0)</f>
        <v xml:space="preserve"> Gammaproteobacteria</v>
      </c>
      <c r="L248" t="str">
        <f>VLOOKUP($A248,Taxonomy!$A$2:$AA$6045,10,0)</f>
        <v xml:space="preserve"> Enterobacteriales</v>
      </c>
      <c r="M248" t="str">
        <f>VLOOKUP($A248,Taxonomy!$A$2:$AA$6045,11,0)</f>
        <v>Enterobacteriaceae</v>
      </c>
      <c r="N248" t="str">
        <f>VLOOKUP($A248,Taxonomy!$A$2:$AA$6045,12,0)</f>
        <v xml:space="preserve"> Escherichia.</v>
      </c>
      <c r="O248">
        <f>VLOOKUP($A248,Taxonomy!$A$2:$AA$6045,13,0)</f>
        <v>0</v>
      </c>
      <c r="P248">
        <f>VLOOKUP($A248,Taxonomy!$A$2:$AA$6045,14,0)</f>
        <v>0</v>
      </c>
      <c r="Q248">
        <f>VLOOKUP($A248,Taxonomy!$A$2:$AA$6045,15,0)</f>
        <v>0</v>
      </c>
      <c r="R248">
        <f t="shared" si="3"/>
        <v>83</v>
      </c>
    </row>
    <row r="249" spans="1:18">
      <c r="A249" t="s">
        <v>408</v>
      </c>
      <c r="B249" t="s">
        <v>409</v>
      </c>
      <c r="C249">
        <v>90</v>
      </c>
      <c r="D249" t="s">
        <v>10</v>
      </c>
      <c r="E249">
        <v>1</v>
      </c>
      <c r="F249">
        <v>88</v>
      </c>
      <c r="G249">
        <v>967</v>
      </c>
      <c r="H249" t="s">
        <v>11</v>
      </c>
      <c r="I249" t="str">
        <f>VLOOKUP($A249,Taxonomy!$A$2:$AA$6045,7,0)</f>
        <v>Bacteria</v>
      </c>
      <c r="J249" t="str">
        <f>VLOOKUP($A249,Taxonomy!$A$2:$AA$6045,8,0)</f>
        <v xml:space="preserve"> Proteobacteria</v>
      </c>
      <c r="K249" t="str">
        <f>VLOOKUP($A249,Taxonomy!$A$2:$AA$6045,9,0)</f>
        <v xml:space="preserve"> Betaproteobacteria</v>
      </c>
      <c r="L249" t="str">
        <f>VLOOKUP($A249,Taxonomy!$A$2:$AA$6045,10,0)</f>
        <v xml:space="preserve"> Burkholderiales</v>
      </c>
      <c r="M249" t="str">
        <f>VLOOKUP($A249,Taxonomy!$A$2:$AA$6045,11,0)</f>
        <v>Comamonadaceae</v>
      </c>
      <c r="N249" t="str">
        <f>VLOOKUP($A249,Taxonomy!$A$2:$AA$6045,12,0)</f>
        <v xml:space="preserve"> Comamonas.</v>
      </c>
      <c r="O249">
        <f>VLOOKUP($A249,Taxonomy!$A$2:$AA$6045,13,0)</f>
        <v>0</v>
      </c>
      <c r="P249">
        <f>VLOOKUP($A249,Taxonomy!$A$2:$AA$6045,14,0)</f>
        <v>0</v>
      </c>
      <c r="Q249">
        <f>VLOOKUP($A249,Taxonomy!$A$2:$AA$6045,15,0)</f>
        <v>0</v>
      </c>
      <c r="R249">
        <f t="shared" si="3"/>
        <v>87</v>
      </c>
    </row>
    <row r="250" spans="1:18">
      <c r="A250" t="s">
        <v>410</v>
      </c>
      <c r="B250" t="s">
        <v>411</v>
      </c>
      <c r="C250">
        <v>90</v>
      </c>
      <c r="D250" t="s">
        <v>10</v>
      </c>
      <c r="E250">
        <v>1</v>
      </c>
      <c r="F250">
        <v>88</v>
      </c>
      <c r="G250">
        <v>967</v>
      </c>
      <c r="H250" t="s">
        <v>11</v>
      </c>
      <c r="I250" t="str">
        <f>VLOOKUP($A250,Taxonomy!$A$2:$AA$6045,7,0)</f>
        <v>Bacteria</v>
      </c>
      <c r="J250" t="str">
        <f>VLOOKUP($A250,Taxonomy!$A$2:$AA$6045,8,0)</f>
        <v xml:space="preserve"> Proteobacteria</v>
      </c>
      <c r="K250" t="str">
        <f>VLOOKUP($A250,Taxonomy!$A$2:$AA$6045,9,0)</f>
        <v xml:space="preserve"> Gammaproteobacteria</v>
      </c>
      <c r="L250" t="str">
        <f>VLOOKUP($A250,Taxonomy!$A$2:$AA$6045,10,0)</f>
        <v xml:space="preserve"> Chromatiales</v>
      </c>
      <c r="M250" t="str">
        <f>VLOOKUP($A250,Taxonomy!$A$2:$AA$6045,11,0)</f>
        <v>Ectothiorhodospiraceae</v>
      </c>
      <c r="N250" t="str">
        <f>VLOOKUP($A250,Taxonomy!$A$2:$AA$6045,12,0)</f>
        <v xml:space="preserve"> Thioalkalivibrio.</v>
      </c>
      <c r="O250">
        <f>VLOOKUP($A250,Taxonomy!$A$2:$AA$6045,13,0)</f>
        <v>0</v>
      </c>
      <c r="P250">
        <f>VLOOKUP($A250,Taxonomy!$A$2:$AA$6045,14,0)</f>
        <v>0</v>
      </c>
      <c r="Q250">
        <f>VLOOKUP($A250,Taxonomy!$A$2:$AA$6045,15,0)</f>
        <v>0</v>
      </c>
      <c r="R250">
        <f t="shared" si="3"/>
        <v>87</v>
      </c>
    </row>
    <row r="251" spans="1:18">
      <c r="A251" t="s">
        <v>412</v>
      </c>
      <c r="B251" t="s">
        <v>413</v>
      </c>
      <c r="C251">
        <v>94</v>
      </c>
      <c r="D251" t="s">
        <v>10</v>
      </c>
      <c r="E251">
        <v>1</v>
      </c>
      <c r="F251">
        <v>90</v>
      </c>
      <c r="G251">
        <v>967</v>
      </c>
      <c r="H251" t="s">
        <v>11</v>
      </c>
      <c r="I251" t="str">
        <f>VLOOKUP($A251,Taxonomy!$A$2:$AA$6045,7,0)</f>
        <v>Bacteria</v>
      </c>
      <c r="J251" t="str">
        <f>VLOOKUP($A251,Taxonomy!$A$2:$AA$6045,8,0)</f>
        <v xml:space="preserve"> Proteobacteria</v>
      </c>
      <c r="K251" t="str">
        <f>VLOOKUP($A251,Taxonomy!$A$2:$AA$6045,9,0)</f>
        <v xml:space="preserve"> Alphaproteobacteria</v>
      </c>
      <c r="L251" t="str">
        <f>VLOOKUP($A251,Taxonomy!$A$2:$AA$6045,10,0)</f>
        <v xml:space="preserve"> Caulobacterales</v>
      </c>
      <c r="M251" t="str">
        <f>VLOOKUP($A251,Taxonomy!$A$2:$AA$6045,11,0)</f>
        <v>Caulobacteraceae</v>
      </c>
      <c r="N251" t="str">
        <f>VLOOKUP($A251,Taxonomy!$A$2:$AA$6045,12,0)</f>
        <v xml:space="preserve"> Caulobacter.</v>
      </c>
      <c r="O251">
        <f>VLOOKUP($A251,Taxonomy!$A$2:$AA$6045,13,0)</f>
        <v>0</v>
      </c>
      <c r="P251">
        <f>VLOOKUP($A251,Taxonomy!$A$2:$AA$6045,14,0)</f>
        <v>0</v>
      </c>
      <c r="Q251">
        <f>VLOOKUP($A251,Taxonomy!$A$2:$AA$6045,15,0)</f>
        <v>0</v>
      </c>
      <c r="R251">
        <f t="shared" si="3"/>
        <v>89</v>
      </c>
    </row>
    <row r="252" spans="1:18">
      <c r="A252" t="s">
        <v>414</v>
      </c>
      <c r="B252" t="s">
        <v>415</v>
      </c>
      <c r="C252">
        <v>116</v>
      </c>
      <c r="D252" t="s">
        <v>10</v>
      </c>
      <c r="E252">
        <v>1</v>
      </c>
      <c r="F252">
        <v>85</v>
      </c>
      <c r="G252">
        <v>967</v>
      </c>
      <c r="H252" t="s">
        <v>11</v>
      </c>
      <c r="I252" t="str">
        <f>VLOOKUP($A252,Taxonomy!$A$2:$AA$6045,7,0)</f>
        <v>Bacteria</v>
      </c>
      <c r="J252" t="str">
        <f>VLOOKUP($A252,Taxonomy!$A$2:$AA$6045,8,0)</f>
        <v xml:space="preserve"> Proteobacteria</v>
      </c>
      <c r="K252" t="str">
        <f>VLOOKUP($A252,Taxonomy!$A$2:$AA$6045,9,0)</f>
        <v xml:space="preserve"> Deltaproteobacteria</v>
      </c>
      <c r="L252" t="str">
        <f>VLOOKUP($A252,Taxonomy!$A$2:$AA$6045,10,0)</f>
        <v xml:space="preserve"> Myxococcales</v>
      </c>
      <c r="M252" t="str">
        <f>VLOOKUP($A252,Taxonomy!$A$2:$AA$6045,11,0)</f>
        <v>Cystobacterineae</v>
      </c>
      <c r="N252" t="str">
        <f>VLOOKUP($A252,Taxonomy!$A$2:$AA$6045,12,0)</f>
        <v xml:space="preserve"> Myxococcaceae</v>
      </c>
      <c r="O252" t="str">
        <f>VLOOKUP($A252,Taxonomy!$A$2:$AA$6045,13,0)</f>
        <v xml:space="preserve"> Anaeromyxobacter.</v>
      </c>
      <c r="P252">
        <f>VLOOKUP($A252,Taxonomy!$A$2:$AA$6045,14,0)</f>
        <v>0</v>
      </c>
      <c r="Q252">
        <f>VLOOKUP($A252,Taxonomy!$A$2:$AA$6045,15,0)</f>
        <v>0</v>
      </c>
      <c r="R252">
        <f t="shared" si="3"/>
        <v>84</v>
      </c>
    </row>
    <row r="253" spans="1:18">
      <c r="A253" t="s">
        <v>416</v>
      </c>
      <c r="B253" t="s">
        <v>417</v>
      </c>
      <c r="C253">
        <v>94</v>
      </c>
      <c r="D253" t="s">
        <v>10</v>
      </c>
      <c r="E253">
        <v>1</v>
      </c>
      <c r="F253">
        <v>89</v>
      </c>
      <c r="G253">
        <v>967</v>
      </c>
      <c r="H253" t="s">
        <v>11</v>
      </c>
      <c r="I253" t="str">
        <f>VLOOKUP($A253,Taxonomy!$A$2:$AA$6045,7,0)</f>
        <v>Bacteria</v>
      </c>
      <c r="J253" t="str">
        <f>VLOOKUP($A253,Taxonomy!$A$2:$AA$6045,8,0)</f>
        <v xml:space="preserve"> Proteobacteria</v>
      </c>
      <c r="K253" t="str">
        <f>VLOOKUP($A253,Taxonomy!$A$2:$AA$6045,9,0)</f>
        <v xml:space="preserve"> Betaproteobacteria</v>
      </c>
      <c r="L253" t="str">
        <f>VLOOKUP($A253,Taxonomy!$A$2:$AA$6045,10,0)</f>
        <v xml:space="preserve"> Burkholderiales</v>
      </c>
      <c r="M253" t="str">
        <f>VLOOKUP($A253,Taxonomy!$A$2:$AA$6045,11,0)</f>
        <v>Burkholderiaceae</v>
      </c>
      <c r="N253" t="str">
        <f>VLOOKUP($A253,Taxonomy!$A$2:$AA$6045,12,0)</f>
        <v xml:space="preserve"> Burkholderia</v>
      </c>
      <c r="O253" t="str">
        <f>VLOOKUP($A253,Taxonomy!$A$2:$AA$6045,13,0)</f>
        <v xml:space="preserve"> Burkholderia cepacia complex.</v>
      </c>
      <c r="P253">
        <f>VLOOKUP($A253,Taxonomy!$A$2:$AA$6045,14,0)</f>
        <v>0</v>
      </c>
      <c r="Q253">
        <f>VLOOKUP($A253,Taxonomy!$A$2:$AA$6045,15,0)</f>
        <v>0</v>
      </c>
      <c r="R253">
        <f t="shared" si="3"/>
        <v>88</v>
      </c>
    </row>
    <row r="254" spans="1:18">
      <c r="A254" t="s">
        <v>418</v>
      </c>
      <c r="B254" t="s">
        <v>419</v>
      </c>
      <c r="C254">
        <v>89</v>
      </c>
      <c r="D254" t="s">
        <v>10</v>
      </c>
      <c r="E254">
        <v>1</v>
      </c>
      <c r="F254">
        <v>87</v>
      </c>
      <c r="G254">
        <v>967</v>
      </c>
      <c r="H254" t="s">
        <v>11</v>
      </c>
      <c r="I254" t="str">
        <f>VLOOKUP($A254,Taxonomy!$A$2:$AA$6045,7,0)</f>
        <v>Bacteria</v>
      </c>
      <c r="J254" t="str">
        <f>VLOOKUP($A254,Taxonomy!$A$2:$AA$6045,8,0)</f>
        <v xml:space="preserve"> Proteobacteria</v>
      </c>
      <c r="K254" t="str">
        <f>VLOOKUP($A254,Taxonomy!$A$2:$AA$6045,9,0)</f>
        <v xml:space="preserve"> Betaproteobacteria</v>
      </c>
      <c r="L254" t="str">
        <f>VLOOKUP($A254,Taxonomy!$A$2:$AA$6045,10,0)</f>
        <v xml:space="preserve"> Burkholderiales</v>
      </c>
      <c r="M254" t="str">
        <f>VLOOKUP($A254,Taxonomy!$A$2:$AA$6045,11,0)</f>
        <v>Burkholderiaceae</v>
      </c>
      <c r="N254" t="str">
        <f>VLOOKUP($A254,Taxonomy!$A$2:$AA$6045,12,0)</f>
        <v xml:space="preserve"> Burkholderia</v>
      </c>
      <c r="O254" t="str">
        <f>VLOOKUP($A254,Taxonomy!$A$2:$AA$6045,13,0)</f>
        <v xml:space="preserve"> Burkholderia cepacia complex.</v>
      </c>
      <c r="P254">
        <f>VLOOKUP($A254,Taxonomy!$A$2:$AA$6045,14,0)</f>
        <v>0</v>
      </c>
      <c r="Q254">
        <f>VLOOKUP($A254,Taxonomy!$A$2:$AA$6045,15,0)</f>
        <v>0</v>
      </c>
      <c r="R254">
        <f t="shared" si="3"/>
        <v>86</v>
      </c>
    </row>
    <row r="255" spans="1:18">
      <c r="A255" t="s">
        <v>420</v>
      </c>
      <c r="B255" t="s">
        <v>421</v>
      </c>
      <c r="C255">
        <v>89</v>
      </c>
      <c r="D255" t="s">
        <v>10</v>
      </c>
      <c r="E255">
        <v>1</v>
      </c>
      <c r="F255">
        <v>87</v>
      </c>
      <c r="G255">
        <v>967</v>
      </c>
      <c r="H255" t="s">
        <v>11</v>
      </c>
      <c r="I255" t="str">
        <f>VLOOKUP($A255,Taxonomy!$A$2:$AA$6045,7,0)</f>
        <v>Bacteria</v>
      </c>
      <c r="J255" t="str">
        <f>VLOOKUP($A255,Taxonomy!$A$2:$AA$6045,8,0)</f>
        <v xml:space="preserve"> Proteobacteria</v>
      </c>
      <c r="K255" t="str">
        <f>VLOOKUP($A255,Taxonomy!$A$2:$AA$6045,9,0)</f>
        <v xml:space="preserve"> Betaproteobacteria</v>
      </c>
      <c r="L255" t="str">
        <f>VLOOKUP($A255,Taxonomy!$A$2:$AA$6045,10,0)</f>
        <v xml:space="preserve"> Burkholderiales</v>
      </c>
      <c r="M255" t="str">
        <f>VLOOKUP($A255,Taxonomy!$A$2:$AA$6045,11,0)</f>
        <v>Burkholderiaceae</v>
      </c>
      <c r="N255" t="str">
        <f>VLOOKUP($A255,Taxonomy!$A$2:$AA$6045,12,0)</f>
        <v xml:space="preserve"> Burkholderia</v>
      </c>
      <c r="O255" t="str">
        <f>VLOOKUP($A255,Taxonomy!$A$2:$AA$6045,13,0)</f>
        <v xml:space="preserve"> Burkholderia cepacia complex.</v>
      </c>
      <c r="P255">
        <f>VLOOKUP($A255,Taxonomy!$A$2:$AA$6045,14,0)</f>
        <v>0</v>
      </c>
      <c r="Q255">
        <f>VLOOKUP($A255,Taxonomy!$A$2:$AA$6045,15,0)</f>
        <v>0</v>
      </c>
      <c r="R255">
        <f t="shared" si="3"/>
        <v>86</v>
      </c>
    </row>
    <row r="256" spans="1:18">
      <c r="A256" t="s">
        <v>422</v>
      </c>
      <c r="B256" t="s">
        <v>423</v>
      </c>
      <c r="C256">
        <v>112</v>
      </c>
      <c r="D256" t="s">
        <v>10</v>
      </c>
      <c r="E256">
        <v>1</v>
      </c>
      <c r="F256">
        <v>93</v>
      </c>
      <c r="G256">
        <v>967</v>
      </c>
      <c r="H256" t="s">
        <v>11</v>
      </c>
      <c r="I256" t="str">
        <f>VLOOKUP($A256,Taxonomy!$A$2:$AA$6045,7,0)</f>
        <v>Bacteria</v>
      </c>
      <c r="J256" t="str">
        <f>VLOOKUP($A256,Taxonomy!$A$2:$AA$6045,8,0)</f>
        <v xml:space="preserve"> Proteobacteria</v>
      </c>
      <c r="K256" t="str">
        <f>VLOOKUP($A256,Taxonomy!$A$2:$AA$6045,9,0)</f>
        <v xml:space="preserve"> Alphaproteobacteria</v>
      </c>
      <c r="L256" t="str">
        <f>VLOOKUP($A256,Taxonomy!$A$2:$AA$6045,10,0)</f>
        <v xml:space="preserve"> Rhizobiales</v>
      </c>
      <c r="M256" t="str">
        <f>VLOOKUP($A256,Taxonomy!$A$2:$AA$6045,11,0)</f>
        <v>Rhizobiaceae</v>
      </c>
      <c r="N256" t="str">
        <f>VLOOKUP($A256,Taxonomy!$A$2:$AA$6045,12,0)</f>
        <v xml:space="preserve"> Rhizobium/Agrobacterium group</v>
      </c>
      <c r="O256" t="str">
        <f>VLOOKUP($A256,Taxonomy!$A$2:$AA$6045,13,0)</f>
        <v xml:space="preserve"> Agrobacterium</v>
      </c>
      <c r="P256" t="str">
        <f>VLOOKUP($A256,Taxonomy!$A$2:$AA$6045,14,0)</f>
        <v>Agrobacterium tumefaciens complex.</v>
      </c>
      <c r="Q256">
        <f>VLOOKUP($A256,Taxonomy!$A$2:$AA$6045,15,0)</f>
        <v>0</v>
      </c>
      <c r="R256">
        <f t="shared" si="3"/>
        <v>92</v>
      </c>
    </row>
    <row r="257" spans="1:18">
      <c r="A257" t="s">
        <v>424</v>
      </c>
      <c r="B257" t="s">
        <v>425</v>
      </c>
      <c r="C257">
        <v>99</v>
      </c>
      <c r="D257" t="s">
        <v>10</v>
      </c>
      <c r="E257">
        <v>1</v>
      </c>
      <c r="F257">
        <v>92</v>
      </c>
      <c r="G257">
        <v>967</v>
      </c>
      <c r="H257" t="s">
        <v>11</v>
      </c>
      <c r="I257" t="str">
        <f>VLOOKUP($A257,Taxonomy!$A$2:$AA$6045,7,0)</f>
        <v>Bacteria</v>
      </c>
      <c r="J257" t="str">
        <f>VLOOKUP($A257,Taxonomy!$A$2:$AA$6045,8,0)</f>
        <v xml:space="preserve"> Proteobacteria</v>
      </c>
      <c r="K257" t="str">
        <f>VLOOKUP($A257,Taxonomy!$A$2:$AA$6045,9,0)</f>
        <v xml:space="preserve"> Alphaproteobacteria</v>
      </c>
      <c r="L257" t="str">
        <f>VLOOKUP($A257,Taxonomy!$A$2:$AA$6045,10,0)</f>
        <v xml:space="preserve"> Rhizobiales</v>
      </c>
      <c r="M257" t="str">
        <f>VLOOKUP($A257,Taxonomy!$A$2:$AA$6045,11,0)</f>
        <v>Rhizobiaceae</v>
      </c>
      <c r="N257" t="str">
        <f>VLOOKUP($A257,Taxonomy!$A$2:$AA$6045,12,0)</f>
        <v xml:space="preserve"> Rhizobium/Agrobacterium group</v>
      </c>
      <c r="O257" t="str">
        <f>VLOOKUP($A257,Taxonomy!$A$2:$AA$6045,13,0)</f>
        <v xml:space="preserve"> Agrobacterium</v>
      </c>
      <c r="P257" t="str">
        <f>VLOOKUP($A257,Taxonomy!$A$2:$AA$6045,14,0)</f>
        <v>Agrobacterium tumefaciens complex.</v>
      </c>
      <c r="Q257">
        <f>VLOOKUP($A257,Taxonomy!$A$2:$AA$6045,15,0)</f>
        <v>0</v>
      </c>
      <c r="R257">
        <f t="shared" si="3"/>
        <v>91</v>
      </c>
    </row>
    <row r="258" spans="1:18">
      <c r="A258" t="s">
        <v>426</v>
      </c>
      <c r="B258" t="s">
        <v>427</v>
      </c>
      <c r="C258">
        <v>98</v>
      </c>
      <c r="D258" t="s">
        <v>10</v>
      </c>
      <c r="E258">
        <v>1</v>
      </c>
      <c r="F258">
        <v>94</v>
      </c>
      <c r="G258">
        <v>967</v>
      </c>
      <c r="H258" t="s">
        <v>11</v>
      </c>
      <c r="I258" t="str">
        <f>VLOOKUP($A258,Taxonomy!$A$2:$AA$6045,7,0)</f>
        <v>Bacteria</v>
      </c>
      <c r="J258" t="str">
        <f>VLOOKUP($A258,Taxonomy!$A$2:$AA$6045,8,0)</f>
        <v xml:space="preserve"> Proteobacteria</v>
      </c>
      <c r="K258" t="str">
        <f>VLOOKUP($A258,Taxonomy!$A$2:$AA$6045,9,0)</f>
        <v xml:space="preserve"> Alphaproteobacteria</v>
      </c>
      <c r="L258" t="str">
        <f>VLOOKUP($A258,Taxonomy!$A$2:$AA$6045,10,0)</f>
        <v xml:space="preserve"> Rhizobiales</v>
      </c>
      <c r="M258" t="str">
        <f>VLOOKUP($A258,Taxonomy!$A$2:$AA$6045,11,0)</f>
        <v>Rhizobiaceae</v>
      </c>
      <c r="N258" t="str">
        <f>VLOOKUP($A258,Taxonomy!$A$2:$AA$6045,12,0)</f>
        <v xml:space="preserve"> Rhizobium/Agrobacterium group</v>
      </c>
      <c r="O258" t="str">
        <f>VLOOKUP($A258,Taxonomy!$A$2:$AA$6045,13,0)</f>
        <v xml:space="preserve"> Agrobacterium</v>
      </c>
      <c r="P258" t="str">
        <f>VLOOKUP($A258,Taxonomy!$A$2:$AA$6045,14,0)</f>
        <v>Agrobacterium tumefaciens complex.</v>
      </c>
      <c r="Q258">
        <f>VLOOKUP($A258,Taxonomy!$A$2:$AA$6045,15,0)</f>
        <v>0</v>
      </c>
      <c r="R258">
        <f t="shared" si="3"/>
        <v>93</v>
      </c>
    </row>
    <row r="259" spans="1:18">
      <c r="A259" t="s">
        <v>428</v>
      </c>
      <c r="B259" t="s">
        <v>429</v>
      </c>
      <c r="C259">
        <v>99</v>
      </c>
      <c r="D259" t="s">
        <v>10</v>
      </c>
      <c r="E259">
        <v>1</v>
      </c>
      <c r="F259">
        <v>92</v>
      </c>
      <c r="G259">
        <v>967</v>
      </c>
      <c r="H259" t="s">
        <v>11</v>
      </c>
      <c r="I259" t="str">
        <f>VLOOKUP($A259,Taxonomy!$A$2:$AA$6045,7,0)</f>
        <v>Bacteria</v>
      </c>
      <c r="J259" t="str">
        <f>VLOOKUP($A259,Taxonomy!$A$2:$AA$6045,8,0)</f>
        <v xml:space="preserve"> Proteobacteria</v>
      </c>
      <c r="K259" t="str">
        <f>VLOOKUP($A259,Taxonomy!$A$2:$AA$6045,9,0)</f>
        <v xml:space="preserve"> Alphaproteobacteria</v>
      </c>
      <c r="L259" t="str">
        <f>VLOOKUP($A259,Taxonomy!$A$2:$AA$6045,10,0)</f>
        <v xml:space="preserve"> Rhizobiales</v>
      </c>
      <c r="M259" t="str">
        <f>VLOOKUP($A259,Taxonomy!$A$2:$AA$6045,11,0)</f>
        <v>Rhizobiaceae</v>
      </c>
      <c r="N259" t="str">
        <f>VLOOKUP($A259,Taxonomy!$A$2:$AA$6045,12,0)</f>
        <v xml:space="preserve"> Rhizobium/Agrobacterium group</v>
      </c>
      <c r="O259" t="str">
        <f>VLOOKUP($A259,Taxonomy!$A$2:$AA$6045,13,0)</f>
        <v xml:space="preserve"> Agrobacterium.</v>
      </c>
      <c r="P259">
        <f>VLOOKUP($A259,Taxonomy!$A$2:$AA$6045,14,0)</f>
        <v>0</v>
      </c>
      <c r="Q259">
        <f>VLOOKUP($A259,Taxonomy!$A$2:$AA$6045,15,0)</f>
        <v>0</v>
      </c>
      <c r="R259">
        <f t="shared" ref="R259:R322" si="4">F259-E259</f>
        <v>91</v>
      </c>
    </row>
    <row r="260" spans="1:18">
      <c r="A260" t="s">
        <v>430</v>
      </c>
      <c r="B260" t="s">
        <v>431</v>
      </c>
      <c r="C260">
        <v>99</v>
      </c>
      <c r="D260" t="s">
        <v>10</v>
      </c>
      <c r="E260">
        <v>1</v>
      </c>
      <c r="F260">
        <v>92</v>
      </c>
      <c r="G260">
        <v>967</v>
      </c>
      <c r="H260" t="s">
        <v>11</v>
      </c>
      <c r="I260" t="str">
        <f>VLOOKUP($A260,Taxonomy!$A$2:$AA$6045,7,0)</f>
        <v>Bacteria</v>
      </c>
      <c r="J260" t="str">
        <f>VLOOKUP($A260,Taxonomy!$A$2:$AA$6045,8,0)</f>
        <v xml:space="preserve"> Proteobacteria</v>
      </c>
      <c r="K260" t="str">
        <f>VLOOKUP($A260,Taxonomy!$A$2:$AA$6045,9,0)</f>
        <v xml:space="preserve"> Alphaproteobacteria</v>
      </c>
      <c r="L260" t="str">
        <f>VLOOKUP($A260,Taxonomy!$A$2:$AA$6045,10,0)</f>
        <v xml:space="preserve"> Rhizobiales</v>
      </c>
      <c r="M260" t="str">
        <f>VLOOKUP($A260,Taxonomy!$A$2:$AA$6045,11,0)</f>
        <v>Rhizobiaceae</v>
      </c>
      <c r="N260" t="str">
        <f>VLOOKUP($A260,Taxonomy!$A$2:$AA$6045,12,0)</f>
        <v xml:space="preserve"> Rhizobium/Agrobacterium group</v>
      </c>
      <c r="O260" t="str">
        <f>VLOOKUP($A260,Taxonomy!$A$2:$AA$6045,13,0)</f>
        <v xml:space="preserve"> Agrobacterium.</v>
      </c>
      <c r="P260">
        <f>VLOOKUP($A260,Taxonomy!$A$2:$AA$6045,14,0)</f>
        <v>0</v>
      </c>
      <c r="Q260">
        <f>VLOOKUP($A260,Taxonomy!$A$2:$AA$6045,15,0)</f>
        <v>0</v>
      </c>
      <c r="R260">
        <f t="shared" si="4"/>
        <v>91</v>
      </c>
    </row>
    <row r="261" spans="1:18">
      <c r="A261" t="s">
        <v>432</v>
      </c>
      <c r="B261" t="s">
        <v>433</v>
      </c>
      <c r="C261">
        <v>108</v>
      </c>
      <c r="D261" t="s">
        <v>10</v>
      </c>
      <c r="E261">
        <v>1</v>
      </c>
      <c r="F261">
        <v>91</v>
      </c>
      <c r="G261">
        <v>967</v>
      </c>
      <c r="H261" t="s">
        <v>11</v>
      </c>
      <c r="I261" t="str">
        <f>VLOOKUP($A261,Taxonomy!$A$2:$AA$6045,7,0)</f>
        <v>Bacteria</v>
      </c>
      <c r="J261" t="str">
        <f>VLOOKUP($A261,Taxonomy!$A$2:$AA$6045,8,0)</f>
        <v xml:space="preserve"> Proteobacteria</v>
      </c>
      <c r="K261" t="str">
        <f>VLOOKUP($A261,Taxonomy!$A$2:$AA$6045,9,0)</f>
        <v xml:space="preserve"> Alphaproteobacteria</v>
      </c>
      <c r="L261" t="str">
        <f>VLOOKUP($A261,Taxonomy!$A$2:$AA$6045,10,0)</f>
        <v xml:space="preserve"> Rhizobiales</v>
      </c>
      <c r="M261" t="str">
        <f>VLOOKUP($A261,Taxonomy!$A$2:$AA$6045,11,0)</f>
        <v>Rhizobiaceae</v>
      </c>
      <c r="N261" t="str">
        <f>VLOOKUP($A261,Taxonomy!$A$2:$AA$6045,12,0)</f>
        <v xml:space="preserve"> Rhizobium/Agrobacterium group</v>
      </c>
      <c r="O261" t="str">
        <f>VLOOKUP($A261,Taxonomy!$A$2:$AA$6045,13,0)</f>
        <v xml:space="preserve"> Agrobacterium.</v>
      </c>
      <c r="P261">
        <f>VLOOKUP($A261,Taxonomy!$A$2:$AA$6045,14,0)</f>
        <v>0</v>
      </c>
      <c r="Q261">
        <f>VLOOKUP($A261,Taxonomy!$A$2:$AA$6045,15,0)</f>
        <v>0</v>
      </c>
      <c r="R261">
        <f t="shared" si="4"/>
        <v>90</v>
      </c>
    </row>
    <row r="262" spans="1:18">
      <c r="A262" t="s">
        <v>434</v>
      </c>
      <c r="B262" t="s">
        <v>435</v>
      </c>
      <c r="C262">
        <v>99</v>
      </c>
      <c r="D262" t="s">
        <v>10</v>
      </c>
      <c r="E262">
        <v>1</v>
      </c>
      <c r="F262">
        <v>92</v>
      </c>
      <c r="G262">
        <v>967</v>
      </c>
      <c r="H262" t="s">
        <v>11</v>
      </c>
      <c r="I262" t="str">
        <f>VLOOKUP($A262,Taxonomy!$A$2:$AA$6045,7,0)</f>
        <v>Bacteria</v>
      </c>
      <c r="J262" t="str">
        <f>VLOOKUP($A262,Taxonomy!$A$2:$AA$6045,8,0)</f>
        <v xml:space="preserve"> Proteobacteria</v>
      </c>
      <c r="K262" t="str">
        <f>VLOOKUP($A262,Taxonomy!$A$2:$AA$6045,9,0)</f>
        <v xml:space="preserve"> Alphaproteobacteria</v>
      </c>
      <c r="L262" t="str">
        <f>VLOOKUP($A262,Taxonomy!$A$2:$AA$6045,10,0)</f>
        <v xml:space="preserve"> Rhizobiales</v>
      </c>
      <c r="M262" t="str">
        <f>VLOOKUP($A262,Taxonomy!$A$2:$AA$6045,11,0)</f>
        <v>Rhizobiaceae</v>
      </c>
      <c r="N262" t="str">
        <f>VLOOKUP($A262,Taxonomy!$A$2:$AA$6045,12,0)</f>
        <v xml:space="preserve"> Rhizobium/Agrobacterium group</v>
      </c>
      <c r="O262" t="str">
        <f>VLOOKUP($A262,Taxonomy!$A$2:$AA$6045,13,0)</f>
        <v xml:space="preserve"> Agrobacterium.</v>
      </c>
      <c r="P262">
        <f>VLOOKUP($A262,Taxonomy!$A$2:$AA$6045,14,0)</f>
        <v>0</v>
      </c>
      <c r="Q262">
        <f>VLOOKUP($A262,Taxonomy!$A$2:$AA$6045,15,0)</f>
        <v>0</v>
      </c>
      <c r="R262">
        <f t="shared" si="4"/>
        <v>91</v>
      </c>
    </row>
    <row r="263" spans="1:18">
      <c r="A263" t="s">
        <v>436</v>
      </c>
      <c r="B263" t="s">
        <v>437</v>
      </c>
      <c r="C263">
        <v>924</v>
      </c>
      <c r="D263" t="s">
        <v>32</v>
      </c>
      <c r="E263">
        <v>547</v>
      </c>
      <c r="F263">
        <v>846</v>
      </c>
      <c r="G263">
        <v>6551</v>
      </c>
      <c r="H263" s="4" t="s">
        <v>33</v>
      </c>
      <c r="I263" t="str">
        <f>VLOOKUP($A263,Taxonomy!$A$2:$AA$6045,7,0)</f>
        <v>Bacteria</v>
      </c>
      <c r="J263" t="str">
        <f>VLOOKUP($A263,Taxonomy!$A$2:$AA$6045,8,0)</f>
        <v xml:space="preserve"> Proteobacteria</v>
      </c>
      <c r="K263" t="str">
        <f>VLOOKUP($A263,Taxonomy!$A$2:$AA$6045,9,0)</f>
        <v xml:space="preserve"> Epsilonproteobacteria</v>
      </c>
      <c r="L263" t="str">
        <f>VLOOKUP($A263,Taxonomy!$A$2:$AA$6045,10,0)</f>
        <v xml:space="preserve"> Campylobacterales</v>
      </c>
      <c r="M263" t="str">
        <f>VLOOKUP($A263,Taxonomy!$A$2:$AA$6045,11,0)</f>
        <v>Campylobacteraceae</v>
      </c>
      <c r="N263" t="str">
        <f>VLOOKUP($A263,Taxonomy!$A$2:$AA$6045,12,0)</f>
        <v xml:space="preserve"> Campylobacter.</v>
      </c>
      <c r="O263">
        <f>VLOOKUP($A263,Taxonomy!$A$2:$AA$6045,13,0)</f>
        <v>0</v>
      </c>
      <c r="P263">
        <f>VLOOKUP($A263,Taxonomy!$A$2:$AA$6045,14,0)</f>
        <v>0</v>
      </c>
      <c r="Q263">
        <f>VLOOKUP($A263,Taxonomy!$A$2:$AA$6045,15,0)</f>
        <v>0</v>
      </c>
      <c r="R263">
        <f t="shared" si="4"/>
        <v>299</v>
      </c>
    </row>
    <row r="264" spans="1:18">
      <c r="A264" t="s">
        <v>436</v>
      </c>
      <c r="B264" t="s">
        <v>437</v>
      </c>
      <c r="C264">
        <v>924</v>
      </c>
      <c r="D264" t="s">
        <v>34</v>
      </c>
      <c r="E264">
        <v>278</v>
      </c>
      <c r="F264">
        <v>484</v>
      </c>
      <c r="G264">
        <v>1506</v>
      </c>
      <c r="H264" t="s">
        <v>35</v>
      </c>
      <c r="I264" t="str">
        <f>VLOOKUP($A264,Taxonomy!$A$2:$AA$6045,7,0)</f>
        <v>Bacteria</v>
      </c>
      <c r="J264" t="str">
        <f>VLOOKUP($A264,Taxonomy!$A$2:$AA$6045,8,0)</f>
        <v xml:space="preserve"> Proteobacteria</v>
      </c>
      <c r="K264" t="str">
        <f>VLOOKUP($A264,Taxonomy!$A$2:$AA$6045,9,0)</f>
        <v xml:space="preserve"> Epsilonproteobacteria</v>
      </c>
      <c r="L264" t="str">
        <f>VLOOKUP($A264,Taxonomy!$A$2:$AA$6045,10,0)</f>
        <v xml:space="preserve"> Campylobacterales</v>
      </c>
      <c r="M264" t="str">
        <f>VLOOKUP($A264,Taxonomy!$A$2:$AA$6045,11,0)</f>
        <v>Campylobacteraceae</v>
      </c>
      <c r="N264" t="str">
        <f>VLOOKUP($A264,Taxonomy!$A$2:$AA$6045,12,0)</f>
        <v xml:space="preserve"> Campylobacter.</v>
      </c>
      <c r="O264">
        <f>VLOOKUP($A264,Taxonomy!$A$2:$AA$6045,13,0)</f>
        <v>0</v>
      </c>
      <c r="P264">
        <f>VLOOKUP($A264,Taxonomy!$A$2:$AA$6045,14,0)</f>
        <v>0</v>
      </c>
      <c r="Q264">
        <f>VLOOKUP($A264,Taxonomy!$A$2:$AA$6045,15,0)</f>
        <v>0</v>
      </c>
      <c r="R264">
        <f t="shared" si="4"/>
        <v>206</v>
      </c>
    </row>
    <row r="265" spans="1:18">
      <c r="A265" t="s">
        <v>436</v>
      </c>
      <c r="B265" t="s">
        <v>437</v>
      </c>
      <c r="C265">
        <v>924</v>
      </c>
      <c r="D265" t="s">
        <v>10</v>
      </c>
      <c r="E265">
        <v>1</v>
      </c>
      <c r="F265">
        <v>89</v>
      </c>
      <c r="G265">
        <v>967</v>
      </c>
      <c r="H265" t="s">
        <v>11</v>
      </c>
      <c r="I265" t="str">
        <f>VLOOKUP($A265,Taxonomy!$A$2:$AA$6045,7,0)</f>
        <v>Bacteria</v>
      </c>
      <c r="J265" t="str">
        <f>VLOOKUP($A265,Taxonomy!$A$2:$AA$6045,8,0)</f>
        <v xml:space="preserve"> Proteobacteria</v>
      </c>
      <c r="K265" t="str">
        <f>VLOOKUP($A265,Taxonomy!$A$2:$AA$6045,9,0)</f>
        <v xml:space="preserve"> Epsilonproteobacteria</v>
      </c>
      <c r="L265" t="str">
        <f>VLOOKUP($A265,Taxonomy!$A$2:$AA$6045,10,0)</f>
        <v xml:space="preserve"> Campylobacterales</v>
      </c>
      <c r="M265" t="str">
        <f>VLOOKUP($A265,Taxonomy!$A$2:$AA$6045,11,0)</f>
        <v>Campylobacteraceae</v>
      </c>
      <c r="N265" t="str">
        <f>VLOOKUP($A265,Taxonomy!$A$2:$AA$6045,12,0)</f>
        <v xml:space="preserve"> Campylobacter.</v>
      </c>
      <c r="O265">
        <f>VLOOKUP($A265,Taxonomy!$A$2:$AA$6045,13,0)</f>
        <v>0</v>
      </c>
      <c r="P265">
        <f>VLOOKUP($A265,Taxonomy!$A$2:$AA$6045,14,0)</f>
        <v>0</v>
      </c>
      <c r="Q265">
        <f>VLOOKUP($A265,Taxonomy!$A$2:$AA$6045,15,0)</f>
        <v>0</v>
      </c>
      <c r="R265">
        <f t="shared" si="4"/>
        <v>88</v>
      </c>
    </row>
    <row r="266" spans="1:18">
      <c r="A266" t="s">
        <v>438</v>
      </c>
      <c r="B266" t="s">
        <v>439</v>
      </c>
      <c r="C266">
        <v>105</v>
      </c>
      <c r="D266" t="s">
        <v>10</v>
      </c>
      <c r="E266">
        <v>8</v>
      </c>
      <c r="F266">
        <v>99</v>
      </c>
      <c r="G266">
        <v>967</v>
      </c>
      <c r="H266" t="s">
        <v>11</v>
      </c>
      <c r="I266" t="str">
        <f>VLOOKUP($A266,Taxonomy!$A$2:$AA$6045,7,0)</f>
        <v>Bacteria</v>
      </c>
      <c r="J266" t="str">
        <f>VLOOKUP($A266,Taxonomy!$A$2:$AA$6045,8,0)</f>
        <v xml:space="preserve"> Proteobacteria</v>
      </c>
      <c r="K266" t="str">
        <f>VLOOKUP($A266,Taxonomy!$A$2:$AA$6045,9,0)</f>
        <v xml:space="preserve"> Alphaproteobacteria</v>
      </c>
      <c r="L266" t="str">
        <f>VLOOKUP($A266,Taxonomy!$A$2:$AA$6045,10,0)</f>
        <v xml:space="preserve"> Rickettsiales</v>
      </c>
      <c r="M266" t="str">
        <f>VLOOKUP($A266,Taxonomy!$A$2:$AA$6045,11,0)</f>
        <v>Anaplasmataceae</v>
      </c>
      <c r="N266" t="str">
        <f>VLOOKUP($A266,Taxonomy!$A$2:$AA$6045,12,0)</f>
        <v xml:space="preserve"> Anaplasma.</v>
      </c>
      <c r="O266">
        <f>VLOOKUP($A266,Taxonomy!$A$2:$AA$6045,13,0)</f>
        <v>0</v>
      </c>
      <c r="P266">
        <f>VLOOKUP($A266,Taxonomy!$A$2:$AA$6045,14,0)</f>
        <v>0</v>
      </c>
      <c r="Q266">
        <f>VLOOKUP($A266,Taxonomy!$A$2:$AA$6045,15,0)</f>
        <v>0</v>
      </c>
      <c r="R266">
        <f t="shared" si="4"/>
        <v>91</v>
      </c>
    </row>
    <row r="267" spans="1:18">
      <c r="A267" t="s">
        <v>440</v>
      </c>
      <c r="B267" t="s">
        <v>441</v>
      </c>
      <c r="C267">
        <v>90</v>
      </c>
      <c r="D267" t="s">
        <v>10</v>
      </c>
      <c r="E267">
        <v>1</v>
      </c>
      <c r="F267">
        <v>88</v>
      </c>
      <c r="G267">
        <v>967</v>
      </c>
      <c r="H267" t="s">
        <v>11</v>
      </c>
      <c r="I267" t="str">
        <f>VLOOKUP($A267,Taxonomy!$A$2:$AA$6045,7,0)</f>
        <v>Bacteria</v>
      </c>
      <c r="J267" t="str">
        <f>VLOOKUP($A267,Taxonomy!$A$2:$AA$6045,8,0)</f>
        <v xml:space="preserve"> Proteobacteria</v>
      </c>
      <c r="K267" t="str">
        <f>VLOOKUP($A267,Taxonomy!$A$2:$AA$6045,9,0)</f>
        <v xml:space="preserve"> Betaproteobacteria</v>
      </c>
      <c r="L267" t="str">
        <f>VLOOKUP($A267,Taxonomy!$A$2:$AA$6045,10,0)</f>
        <v xml:space="preserve"> Burkholderiales</v>
      </c>
      <c r="M267" t="str">
        <f>VLOOKUP($A267,Taxonomy!$A$2:$AA$6045,11,0)</f>
        <v>Comamonadaceae</v>
      </c>
      <c r="N267" t="str">
        <f>VLOOKUP($A267,Taxonomy!$A$2:$AA$6045,12,0)</f>
        <v xml:space="preserve"> Acidovorax.</v>
      </c>
      <c r="O267">
        <f>VLOOKUP($A267,Taxonomy!$A$2:$AA$6045,13,0)</f>
        <v>0</v>
      </c>
      <c r="P267">
        <f>VLOOKUP($A267,Taxonomy!$A$2:$AA$6045,14,0)</f>
        <v>0</v>
      </c>
      <c r="Q267">
        <f>VLOOKUP($A267,Taxonomy!$A$2:$AA$6045,15,0)</f>
        <v>0</v>
      </c>
      <c r="R267">
        <f t="shared" si="4"/>
        <v>87</v>
      </c>
    </row>
    <row r="268" spans="1:18">
      <c r="A268" t="s">
        <v>442</v>
      </c>
      <c r="B268" t="s">
        <v>443</v>
      </c>
      <c r="C268">
        <v>90</v>
      </c>
      <c r="D268" t="s">
        <v>10</v>
      </c>
      <c r="E268">
        <v>1</v>
      </c>
      <c r="F268">
        <v>88</v>
      </c>
      <c r="G268">
        <v>967</v>
      </c>
      <c r="H268" t="s">
        <v>11</v>
      </c>
      <c r="I268" t="str">
        <f>VLOOKUP($A268,Taxonomy!$A$2:$AA$6045,7,0)</f>
        <v>Bacteria</v>
      </c>
      <c r="J268" t="str">
        <f>VLOOKUP($A268,Taxonomy!$A$2:$AA$6045,8,0)</f>
        <v xml:space="preserve"> Proteobacteria</v>
      </c>
      <c r="K268" t="str">
        <f>VLOOKUP($A268,Taxonomy!$A$2:$AA$6045,9,0)</f>
        <v xml:space="preserve"> Betaproteobacteria</v>
      </c>
      <c r="L268" t="str">
        <f>VLOOKUP($A268,Taxonomy!$A$2:$AA$6045,10,0)</f>
        <v xml:space="preserve"> Burkholderiales</v>
      </c>
      <c r="M268" t="str">
        <f>VLOOKUP($A268,Taxonomy!$A$2:$AA$6045,11,0)</f>
        <v>Comamonadaceae</v>
      </c>
      <c r="N268" t="str">
        <f>VLOOKUP($A268,Taxonomy!$A$2:$AA$6045,12,0)</f>
        <v xml:space="preserve"> Acidovorax.</v>
      </c>
      <c r="O268">
        <f>VLOOKUP($A268,Taxonomy!$A$2:$AA$6045,13,0)</f>
        <v>0</v>
      </c>
      <c r="P268">
        <f>VLOOKUP($A268,Taxonomy!$A$2:$AA$6045,14,0)</f>
        <v>0</v>
      </c>
      <c r="Q268">
        <f>VLOOKUP($A268,Taxonomy!$A$2:$AA$6045,15,0)</f>
        <v>0</v>
      </c>
      <c r="R268">
        <f t="shared" si="4"/>
        <v>87</v>
      </c>
    </row>
    <row r="269" spans="1:18">
      <c r="A269" t="s">
        <v>444</v>
      </c>
      <c r="B269" t="s">
        <v>445</v>
      </c>
      <c r="C269">
        <v>92</v>
      </c>
      <c r="D269" t="s">
        <v>10</v>
      </c>
      <c r="E269">
        <v>1</v>
      </c>
      <c r="F269">
        <v>88</v>
      </c>
      <c r="G269">
        <v>967</v>
      </c>
      <c r="H269" t="s">
        <v>11</v>
      </c>
      <c r="I269" t="str">
        <f>VLOOKUP($A269,Taxonomy!$A$2:$AA$6045,7,0)</f>
        <v>Bacteria</v>
      </c>
      <c r="J269" t="str">
        <f>VLOOKUP($A269,Taxonomy!$A$2:$AA$6045,8,0)</f>
        <v xml:space="preserve"> Proteobacteria</v>
      </c>
      <c r="K269" t="str">
        <f>VLOOKUP($A269,Taxonomy!$A$2:$AA$6045,9,0)</f>
        <v xml:space="preserve"> Alphaproteobacteria</v>
      </c>
      <c r="L269" t="str">
        <f>VLOOKUP($A269,Taxonomy!$A$2:$AA$6045,10,0)</f>
        <v xml:space="preserve"> Rhodobacterales</v>
      </c>
      <c r="M269" t="str">
        <f>VLOOKUP($A269,Taxonomy!$A$2:$AA$6045,11,0)</f>
        <v>Rhodobacteraceae.</v>
      </c>
      <c r="N269">
        <f>VLOOKUP($A269,Taxonomy!$A$2:$AA$6045,12,0)</f>
        <v>0</v>
      </c>
      <c r="O269">
        <f>VLOOKUP($A269,Taxonomy!$A$2:$AA$6045,13,0)</f>
        <v>0</v>
      </c>
      <c r="P269">
        <f>VLOOKUP($A269,Taxonomy!$A$2:$AA$6045,14,0)</f>
        <v>0</v>
      </c>
      <c r="Q269">
        <f>VLOOKUP($A269,Taxonomy!$A$2:$AA$6045,15,0)</f>
        <v>0</v>
      </c>
      <c r="R269">
        <f t="shared" si="4"/>
        <v>87</v>
      </c>
    </row>
    <row r="270" spans="1:18">
      <c r="A270" t="s">
        <v>446</v>
      </c>
      <c r="B270" t="s">
        <v>447</v>
      </c>
      <c r="C270">
        <v>77</v>
      </c>
      <c r="D270" t="s">
        <v>10</v>
      </c>
      <c r="E270">
        <v>1</v>
      </c>
      <c r="F270">
        <v>70</v>
      </c>
      <c r="G270">
        <v>967</v>
      </c>
      <c r="H270" t="s">
        <v>11</v>
      </c>
      <c r="I270" t="str">
        <f>VLOOKUP($A270,Taxonomy!$A$2:$AA$6045,7,0)</f>
        <v>Bacteria</v>
      </c>
      <c r="J270" t="str">
        <f>VLOOKUP($A270,Taxonomy!$A$2:$AA$6045,8,0)</f>
        <v xml:space="preserve"> Proteobacteria</v>
      </c>
      <c r="K270" t="str">
        <f>VLOOKUP($A270,Taxonomy!$A$2:$AA$6045,9,0)</f>
        <v xml:space="preserve"> Alphaproteobacteria</v>
      </c>
      <c r="L270" t="str">
        <f>VLOOKUP($A270,Taxonomy!$A$2:$AA$6045,10,0)</f>
        <v xml:space="preserve"> Rhodobacterales</v>
      </c>
      <c r="M270" t="str">
        <f>VLOOKUP($A270,Taxonomy!$A$2:$AA$6045,11,0)</f>
        <v>Rhodobacteraceae</v>
      </c>
      <c r="N270" t="str">
        <f>VLOOKUP($A270,Taxonomy!$A$2:$AA$6045,12,0)</f>
        <v xml:space="preserve"> Labrenzia.</v>
      </c>
      <c r="O270">
        <f>VLOOKUP($A270,Taxonomy!$A$2:$AA$6045,13,0)</f>
        <v>0</v>
      </c>
      <c r="P270">
        <f>VLOOKUP($A270,Taxonomy!$A$2:$AA$6045,14,0)</f>
        <v>0</v>
      </c>
      <c r="Q270">
        <f>VLOOKUP($A270,Taxonomy!$A$2:$AA$6045,15,0)</f>
        <v>0</v>
      </c>
      <c r="R270">
        <f t="shared" si="4"/>
        <v>69</v>
      </c>
    </row>
    <row r="271" spans="1:18">
      <c r="A271" t="s">
        <v>448</v>
      </c>
      <c r="B271" t="s">
        <v>449</v>
      </c>
      <c r="C271">
        <v>98</v>
      </c>
      <c r="D271" t="s">
        <v>10</v>
      </c>
      <c r="E271">
        <v>1</v>
      </c>
      <c r="F271">
        <v>93</v>
      </c>
      <c r="G271">
        <v>967</v>
      </c>
      <c r="H271" t="s">
        <v>11</v>
      </c>
      <c r="I271" t="str">
        <f>VLOOKUP($A271,Taxonomy!$A$2:$AA$6045,7,0)</f>
        <v>Bacteria</v>
      </c>
      <c r="J271" t="str">
        <f>VLOOKUP($A271,Taxonomy!$A$2:$AA$6045,8,0)</f>
        <v xml:space="preserve"> Proteobacteria</v>
      </c>
      <c r="K271" t="str">
        <f>VLOOKUP($A271,Taxonomy!$A$2:$AA$6045,9,0)</f>
        <v xml:space="preserve"> Alphaproteobacteria</v>
      </c>
      <c r="L271" t="str">
        <f>VLOOKUP($A271,Taxonomy!$A$2:$AA$6045,10,0)</f>
        <v xml:space="preserve"> Rickettsiales</v>
      </c>
      <c r="M271" t="str">
        <f>VLOOKUP($A271,Taxonomy!$A$2:$AA$6045,11,0)</f>
        <v>Anaplasmataceae</v>
      </c>
      <c r="N271" t="str">
        <f>VLOOKUP($A271,Taxonomy!$A$2:$AA$6045,12,0)</f>
        <v xml:space="preserve"> Wolbachieae</v>
      </c>
      <c r="O271" t="str">
        <f>VLOOKUP($A271,Taxonomy!$A$2:$AA$6045,13,0)</f>
        <v xml:space="preserve"> Wolbachia.</v>
      </c>
      <c r="P271">
        <f>VLOOKUP($A271,Taxonomy!$A$2:$AA$6045,14,0)</f>
        <v>0</v>
      </c>
      <c r="Q271">
        <f>VLOOKUP($A271,Taxonomy!$A$2:$AA$6045,15,0)</f>
        <v>0</v>
      </c>
      <c r="R271">
        <f t="shared" si="4"/>
        <v>92</v>
      </c>
    </row>
    <row r="272" spans="1:18">
      <c r="A272" t="s">
        <v>450</v>
      </c>
      <c r="B272" t="s">
        <v>451</v>
      </c>
      <c r="C272">
        <v>128</v>
      </c>
      <c r="D272" t="s">
        <v>10</v>
      </c>
      <c r="E272">
        <v>13</v>
      </c>
      <c r="F272">
        <v>114</v>
      </c>
      <c r="G272">
        <v>967</v>
      </c>
      <c r="H272" t="s">
        <v>11</v>
      </c>
      <c r="I272" t="str">
        <f>VLOOKUP($A272,Taxonomy!$A$2:$AA$6045,7,0)</f>
        <v>Bacteria</v>
      </c>
      <c r="J272" t="str">
        <f>VLOOKUP($A272,Taxonomy!$A$2:$AA$6045,8,0)</f>
        <v xml:space="preserve"> Proteobacteria</v>
      </c>
      <c r="K272" t="str">
        <f>VLOOKUP($A272,Taxonomy!$A$2:$AA$6045,9,0)</f>
        <v xml:space="preserve"> Alphaproteobacteria</v>
      </c>
      <c r="L272" t="str">
        <f>VLOOKUP($A272,Taxonomy!$A$2:$AA$6045,10,0)</f>
        <v xml:space="preserve"> Rhizobiales</v>
      </c>
      <c r="M272" t="str">
        <f>VLOOKUP($A272,Taxonomy!$A$2:$AA$6045,11,0)</f>
        <v>Brucellaceae</v>
      </c>
      <c r="N272" t="str">
        <f>VLOOKUP($A272,Taxonomy!$A$2:$AA$6045,12,0)</f>
        <v xml:space="preserve"> Brucella.</v>
      </c>
      <c r="O272">
        <f>VLOOKUP($A272,Taxonomy!$A$2:$AA$6045,13,0)</f>
        <v>0</v>
      </c>
      <c r="P272">
        <f>VLOOKUP($A272,Taxonomy!$A$2:$AA$6045,14,0)</f>
        <v>0</v>
      </c>
      <c r="Q272">
        <f>VLOOKUP($A272,Taxonomy!$A$2:$AA$6045,15,0)</f>
        <v>0</v>
      </c>
      <c r="R272">
        <f t="shared" si="4"/>
        <v>101</v>
      </c>
    </row>
    <row r="273" spans="1:18">
      <c r="A273" t="s">
        <v>452</v>
      </c>
      <c r="B273" t="s">
        <v>453</v>
      </c>
      <c r="C273">
        <v>104</v>
      </c>
      <c r="D273" t="s">
        <v>10</v>
      </c>
      <c r="E273">
        <v>1</v>
      </c>
      <c r="F273">
        <v>87</v>
      </c>
      <c r="G273">
        <v>967</v>
      </c>
      <c r="H273" t="s">
        <v>11</v>
      </c>
      <c r="I273" t="str">
        <f>VLOOKUP($A273,Taxonomy!$A$2:$AA$6045,7,0)</f>
        <v>Bacteria</v>
      </c>
      <c r="J273" t="str">
        <f>VLOOKUP($A273,Taxonomy!$A$2:$AA$6045,8,0)</f>
        <v xml:space="preserve"> Proteobacteria</v>
      </c>
      <c r="K273" t="str">
        <f>VLOOKUP($A273,Taxonomy!$A$2:$AA$6045,9,0)</f>
        <v xml:space="preserve"> Betaproteobacteria</v>
      </c>
      <c r="L273" t="str">
        <f>VLOOKUP($A273,Taxonomy!$A$2:$AA$6045,10,0)</f>
        <v xml:space="preserve"> Burkholderiales</v>
      </c>
      <c r="M273" t="str">
        <f>VLOOKUP($A273,Taxonomy!$A$2:$AA$6045,11,0)</f>
        <v>Alcaligenaceae</v>
      </c>
      <c r="N273" t="str">
        <f>VLOOKUP($A273,Taxonomy!$A$2:$AA$6045,12,0)</f>
        <v xml:space="preserve"> Bordetella.</v>
      </c>
      <c r="O273">
        <f>VLOOKUP($A273,Taxonomy!$A$2:$AA$6045,13,0)</f>
        <v>0</v>
      </c>
      <c r="P273">
        <f>VLOOKUP($A273,Taxonomy!$A$2:$AA$6045,14,0)</f>
        <v>0</v>
      </c>
      <c r="Q273">
        <f>VLOOKUP($A273,Taxonomy!$A$2:$AA$6045,15,0)</f>
        <v>0</v>
      </c>
      <c r="R273">
        <f t="shared" si="4"/>
        <v>86</v>
      </c>
    </row>
    <row r="274" spans="1:18">
      <c r="A274" t="s">
        <v>454</v>
      </c>
      <c r="B274" t="s">
        <v>455</v>
      </c>
      <c r="C274">
        <v>98</v>
      </c>
      <c r="D274" t="s">
        <v>10</v>
      </c>
      <c r="E274">
        <v>1</v>
      </c>
      <c r="F274">
        <v>93</v>
      </c>
      <c r="G274">
        <v>967</v>
      </c>
      <c r="H274" s="10" t="s">
        <v>11</v>
      </c>
      <c r="I274" t="str">
        <f>VLOOKUP($A274,Taxonomy!$A$2:$AA$6045,7,0)</f>
        <v>Bacteria</v>
      </c>
      <c r="J274" t="str">
        <f>VLOOKUP($A274,Taxonomy!$A$2:$AA$6045,8,0)</f>
        <v xml:space="preserve"> Proteobacteria</v>
      </c>
      <c r="K274" t="str">
        <f>VLOOKUP($A274,Taxonomy!$A$2:$AA$6045,9,0)</f>
        <v xml:space="preserve"> Alphaproteobacteria</v>
      </c>
      <c r="L274" t="str">
        <f>VLOOKUP($A274,Taxonomy!$A$2:$AA$6045,10,0)</f>
        <v xml:space="preserve"> Rickettsiales</v>
      </c>
      <c r="M274" t="str">
        <f>VLOOKUP($A274,Taxonomy!$A$2:$AA$6045,11,0)</f>
        <v>Anaplasmataceae</v>
      </c>
      <c r="N274" t="str">
        <f>VLOOKUP($A274,Taxonomy!$A$2:$AA$6045,12,0)</f>
        <v xml:space="preserve"> Wolbachieae</v>
      </c>
      <c r="O274" t="str">
        <f>VLOOKUP($A274,Taxonomy!$A$2:$AA$6045,13,0)</f>
        <v xml:space="preserve"> Wolbachia.</v>
      </c>
      <c r="P274">
        <f>VLOOKUP($A274,Taxonomy!$A$2:$AA$6045,14,0)</f>
        <v>0</v>
      </c>
      <c r="Q274">
        <f>VLOOKUP($A274,Taxonomy!$A$2:$AA$6045,15,0)</f>
        <v>0</v>
      </c>
      <c r="R274">
        <f t="shared" si="4"/>
        <v>92</v>
      </c>
    </row>
    <row r="275" spans="1:18">
      <c r="A275" t="s">
        <v>456</v>
      </c>
      <c r="B275" t="s">
        <v>457</v>
      </c>
      <c r="C275">
        <v>116</v>
      </c>
      <c r="D275" t="s">
        <v>10</v>
      </c>
      <c r="E275">
        <v>1</v>
      </c>
      <c r="F275">
        <v>102</v>
      </c>
      <c r="G275">
        <v>967</v>
      </c>
      <c r="H275" t="s">
        <v>11</v>
      </c>
      <c r="I275" t="str">
        <f>VLOOKUP($A275,Taxonomy!$A$2:$AA$6045,7,0)</f>
        <v>Bacteria</v>
      </c>
      <c r="J275" t="str">
        <f>VLOOKUP($A275,Taxonomy!$A$2:$AA$6045,8,0)</f>
        <v xml:space="preserve"> Proteobacteria</v>
      </c>
      <c r="K275" t="str">
        <f>VLOOKUP($A275,Taxonomy!$A$2:$AA$6045,9,0)</f>
        <v xml:space="preserve"> Alphaproteobacteria</v>
      </c>
      <c r="L275" t="str">
        <f>VLOOKUP($A275,Taxonomy!$A$2:$AA$6045,10,0)</f>
        <v xml:space="preserve"> Rhizobiales</v>
      </c>
      <c r="M275" t="str">
        <f>VLOOKUP($A275,Taxonomy!$A$2:$AA$6045,11,0)</f>
        <v>Brucellaceae</v>
      </c>
      <c r="N275" t="str">
        <f>VLOOKUP($A275,Taxonomy!$A$2:$AA$6045,12,0)</f>
        <v xml:space="preserve"> Brucella.</v>
      </c>
      <c r="O275">
        <f>VLOOKUP($A275,Taxonomy!$A$2:$AA$6045,13,0)</f>
        <v>0</v>
      </c>
      <c r="P275">
        <f>VLOOKUP($A275,Taxonomy!$A$2:$AA$6045,14,0)</f>
        <v>0</v>
      </c>
      <c r="Q275">
        <f>VLOOKUP($A275,Taxonomy!$A$2:$AA$6045,15,0)</f>
        <v>0</v>
      </c>
      <c r="R275">
        <f t="shared" si="4"/>
        <v>101</v>
      </c>
    </row>
    <row r="276" spans="1:18">
      <c r="A276" t="s">
        <v>458</v>
      </c>
      <c r="B276" t="s">
        <v>459</v>
      </c>
      <c r="C276">
        <v>94</v>
      </c>
      <c r="D276" t="s">
        <v>10</v>
      </c>
      <c r="E276">
        <v>1</v>
      </c>
      <c r="F276">
        <v>92</v>
      </c>
      <c r="G276">
        <v>967</v>
      </c>
      <c r="H276" t="s">
        <v>11</v>
      </c>
      <c r="I276" t="str">
        <f>VLOOKUP($A276,Taxonomy!$A$2:$AA$6045,7,0)</f>
        <v>Bacteria</v>
      </c>
      <c r="J276" t="str">
        <f>VLOOKUP($A276,Taxonomy!$A$2:$AA$6045,8,0)</f>
        <v xml:space="preserve"> Proteobacteria</v>
      </c>
      <c r="K276" t="str">
        <f>VLOOKUP($A276,Taxonomy!$A$2:$AA$6045,9,0)</f>
        <v xml:space="preserve"> Gammaproteobacteria</v>
      </c>
      <c r="L276" t="str">
        <f>VLOOKUP($A276,Taxonomy!$A$2:$AA$6045,10,0)</f>
        <v xml:space="preserve"> Pseudomonadales</v>
      </c>
      <c r="M276" t="str">
        <f>VLOOKUP($A276,Taxonomy!$A$2:$AA$6045,11,0)</f>
        <v>Pseudomonadaceae</v>
      </c>
      <c r="N276" t="str">
        <f>VLOOKUP($A276,Taxonomy!$A$2:$AA$6045,12,0)</f>
        <v xml:space="preserve"> Azotobacter.</v>
      </c>
      <c r="O276">
        <f>VLOOKUP($A276,Taxonomy!$A$2:$AA$6045,13,0)</f>
        <v>0</v>
      </c>
      <c r="P276">
        <f>VLOOKUP($A276,Taxonomy!$A$2:$AA$6045,14,0)</f>
        <v>0</v>
      </c>
      <c r="Q276">
        <f>VLOOKUP($A276,Taxonomy!$A$2:$AA$6045,15,0)</f>
        <v>0</v>
      </c>
      <c r="R276">
        <f t="shared" si="4"/>
        <v>91</v>
      </c>
    </row>
    <row r="277" spans="1:18">
      <c r="A277" t="s">
        <v>460</v>
      </c>
      <c r="B277" t="s">
        <v>461</v>
      </c>
      <c r="C277">
        <v>99</v>
      </c>
      <c r="D277" t="s">
        <v>10</v>
      </c>
      <c r="E277">
        <v>1</v>
      </c>
      <c r="F277">
        <v>89</v>
      </c>
      <c r="G277">
        <v>967</v>
      </c>
      <c r="H277" t="s">
        <v>11</v>
      </c>
      <c r="I277" t="str">
        <f>VLOOKUP($A277,Taxonomy!$A$2:$AA$6045,7,0)</f>
        <v>Bacteria</v>
      </c>
      <c r="J277" t="str">
        <f>VLOOKUP($A277,Taxonomy!$A$2:$AA$6045,8,0)</f>
        <v xml:space="preserve"> Acidobacteria</v>
      </c>
      <c r="K277" t="str">
        <f>VLOOKUP($A277,Taxonomy!$A$2:$AA$6045,9,0)</f>
        <v xml:space="preserve"> Acidobacteriales</v>
      </c>
      <c r="L277" t="str">
        <f>VLOOKUP($A277,Taxonomy!$A$2:$AA$6045,10,0)</f>
        <v xml:space="preserve"> Acidobacteriaceae</v>
      </c>
      <c r="M277" t="str">
        <f>VLOOKUP($A277,Taxonomy!$A$2:$AA$6045,11,0)</f>
        <v>Acidobacterium.</v>
      </c>
      <c r="N277">
        <f>VLOOKUP($A277,Taxonomy!$A$2:$AA$6045,12,0)</f>
        <v>0</v>
      </c>
      <c r="O277">
        <f>VLOOKUP($A277,Taxonomy!$A$2:$AA$6045,13,0)</f>
        <v>0</v>
      </c>
      <c r="P277">
        <f>VLOOKUP($A277,Taxonomy!$A$2:$AA$6045,14,0)</f>
        <v>0</v>
      </c>
      <c r="Q277">
        <f>VLOOKUP($A277,Taxonomy!$A$2:$AA$6045,15,0)</f>
        <v>0</v>
      </c>
      <c r="R277">
        <f t="shared" si="4"/>
        <v>88</v>
      </c>
    </row>
    <row r="278" spans="1:18">
      <c r="A278" t="s">
        <v>462</v>
      </c>
      <c r="B278" t="s">
        <v>463</v>
      </c>
      <c r="C278">
        <v>87</v>
      </c>
      <c r="D278" t="s">
        <v>10</v>
      </c>
      <c r="E278">
        <v>1</v>
      </c>
      <c r="F278">
        <v>85</v>
      </c>
      <c r="G278">
        <v>967</v>
      </c>
      <c r="H278" t="s">
        <v>11</v>
      </c>
      <c r="I278" t="str">
        <f>VLOOKUP($A278,Taxonomy!$A$2:$AA$6045,7,0)</f>
        <v>Bacteria</v>
      </c>
      <c r="J278" t="str">
        <f>VLOOKUP($A278,Taxonomy!$A$2:$AA$6045,8,0)</f>
        <v xml:space="preserve"> Acidobacteria</v>
      </c>
      <c r="K278" t="str">
        <f>VLOOKUP($A278,Taxonomy!$A$2:$AA$6045,9,0)</f>
        <v xml:space="preserve"> Acidobacteriales</v>
      </c>
      <c r="L278" t="str">
        <f>VLOOKUP($A278,Taxonomy!$A$2:$AA$6045,10,0)</f>
        <v xml:space="preserve"> Acidobacteriaceae</v>
      </c>
      <c r="M278" t="str">
        <f>VLOOKUP($A278,Taxonomy!$A$2:$AA$6045,11,0)</f>
        <v>Acidobacterium.</v>
      </c>
      <c r="N278">
        <f>VLOOKUP($A278,Taxonomy!$A$2:$AA$6045,12,0)</f>
        <v>0</v>
      </c>
      <c r="O278">
        <f>VLOOKUP($A278,Taxonomy!$A$2:$AA$6045,13,0)</f>
        <v>0</v>
      </c>
      <c r="P278">
        <f>VLOOKUP($A278,Taxonomy!$A$2:$AA$6045,14,0)</f>
        <v>0</v>
      </c>
      <c r="Q278">
        <f>VLOOKUP($A278,Taxonomy!$A$2:$AA$6045,15,0)</f>
        <v>0</v>
      </c>
      <c r="R278">
        <f t="shared" si="4"/>
        <v>84</v>
      </c>
    </row>
    <row r="279" spans="1:18">
      <c r="A279" t="s">
        <v>464</v>
      </c>
      <c r="B279" t="s">
        <v>465</v>
      </c>
      <c r="C279">
        <v>87</v>
      </c>
      <c r="D279" t="s">
        <v>10</v>
      </c>
      <c r="E279">
        <v>1</v>
      </c>
      <c r="F279">
        <v>85</v>
      </c>
      <c r="G279">
        <v>967</v>
      </c>
      <c r="H279" t="s">
        <v>11</v>
      </c>
      <c r="I279" t="str">
        <f>VLOOKUP($A279,Taxonomy!$A$2:$AA$6045,7,0)</f>
        <v>Bacteria</v>
      </c>
      <c r="J279" t="str">
        <f>VLOOKUP($A279,Taxonomy!$A$2:$AA$6045,8,0)</f>
        <v xml:space="preserve"> Acidobacteria</v>
      </c>
      <c r="K279" t="str">
        <f>VLOOKUP($A279,Taxonomy!$A$2:$AA$6045,9,0)</f>
        <v xml:space="preserve"> Acidobacteriales</v>
      </c>
      <c r="L279" t="str">
        <f>VLOOKUP($A279,Taxonomy!$A$2:$AA$6045,10,0)</f>
        <v xml:space="preserve"> Acidobacteriaceae</v>
      </c>
      <c r="M279" t="str">
        <f>VLOOKUP($A279,Taxonomy!$A$2:$AA$6045,11,0)</f>
        <v>Acidobacterium.</v>
      </c>
      <c r="N279">
        <f>VLOOKUP($A279,Taxonomy!$A$2:$AA$6045,12,0)</f>
        <v>0</v>
      </c>
      <c r="O279">
        <f>VLOOKUP($A279,Taxonomy!$A$2:$AA$6045,13,0)</f>
        <v>0</v>
      </c>
      <c r="P279">
        <f>VLOOKUP($A279,Taxonomy!$A$2:$AA$6045,14,0)</f>
        <v>0</v>
      </c>
      <c r="Q279">
        <f>VLOOKUP($A279,Taxonomy!$A$2:$AA$6045,15,0)</f>
        <v>0</v>
      </c>
      <c r="R279">
        <f t="shared" si="4"/>
        <v>84</v>
      </c>
    </row>
    <row r="280" spans="1:18">
      <c r="A280" t="s">
        <v>466</v>
      </c>
      <c r="B280" t="s">
        <v>467</v>
      </c>
      <c r="C280">
        <v>90</v>
      </c>
      <c r="D280" t="s">
        <v>10</v>
      </c>
      <c r="E280">
        <v>1</v>
      </c>
      <c r="F280">
        <v>88</v>
      </c>
      <c r="G280">
        <v>967</v>
      </c>
      <c r="H280" t="s">
        <v>11</v>
      </c>
      <c r="I280" t="str">
        <f>VLOOKUP($A280,Taxonomy!$A$2:$AA$6045,7,0)</f>
        <v>Bacteria</v>
      </c>
      <c r="J280" t="str">
        <f>VLOOKUP($A280,Taxonomy!$A$2:$AA$6045,8,0)</f>
        <v xml:space="preserve"> Proteobacteria</v>
      </c>
      <c r="K280" t="str">
        <f>VLOOKUP($A280,Taxonomy!$A$2:$AA$6045,9,0)</f>
        <v xml:space="preserve"> Gammaproteobacteria</v>
      </c>
      <c r="L280" t="str">
        <f>VLOOKUP($A280,Taxonomy!$A$2:$AA$6045,10,0)</f>
        <v xml:space="preserve"> Enterobacteriales</v>
      </c>
      <c r="M280" t="str">
        <f>VLOOKUP($A280,Taxonomy!$A$2:$AA$6045,11,0)</f>
        <v>Enterobacteriaceae</v>
      </c>
      <c r="N280" t="str">
        <f>VLOOKUP($A280,Taxonomy!$A$2:$AA$6045,12,0)</f>
        <v xml:space="preserve"> Citrobacter.</v>
      </c>
      <c r="O280">
        <f>VLOOKUP($A280,Taxonomy!$A$2:$AA$6045,13,0)</f>
        <v>0</v>
      </c>
      <c r="P280">
        <f>VLOOKUP($A280,Taxonomy!$A$2:$AA$6045,14,0)</f>
        <v>0</v>
      </c>
      <c r="Q280">
        <f>VLOOKUP($A280,Taxonomy!$A$2:$AA$6045,15,0)</f>
        <v>0</v>
      </c>
      <c r="R280">
        <f t="shared" si="4"/>
        <v>87</v>
      </c>
    </row>
    <row r="281" spans="1:18">
      <c r="A281" t="s">
        <v>468</v>
      </c>
      <c r="B281" t="s">
        <v>469</v>
      </c>
      <c r="C281">
        <v>97</v>
      </c>
      <c r="D281" t="s">
        <v>10</v>
      </c>
      <c r="E281">
        <v>1</v>
      </c>
      <c r="F281">
        <v>92</v>
      </c>
      <c r="G281">
        <v>967</v>
      </c>
      <c r="H281" t="s">
        <v>11</v>
      </c>
      <c r="I281" t="str">
        <f>VLOOKUP($A281,Taxonomy!$A$2:$AA$6045,7,0)</f>
        <v>Bacteria</v>
      </c>
      <c r="J281" t="str">
        <f>VLOOKUP($A281,Taxonomy!$A$2:$AA$6045,8,0)</f>
        <v xml:space="preserve"> Proteobacteria</v>
      </c>
      <c r="K281" t="str">
        <f>VLOOKUP($A281,Taxonomy!$A$2:$AA$6045,9,0)</f>
        <v xml:space="preserve"> Gammaproteobacteria</v>
      </c>
      <c r="L281" t="str">
        <f>VLOOKUP($A281,Taxonomy!$A$2:$AA$6045,10,0)</f>
        <v xml:space="preserve"> Pseudomonadales</v>
      </c>
      <c r="M281" t="str">
        <f>VLOOKUP($A281,Taxonomy!$A$2:$AA$6045,11,0)</f>
        <v>Pseudomonadaceae</v>
      </c>
      <c r="N281" t="str">
        <f>VLOOKUP($A281,Taxonomy!$A$2:$AA$6045,12,0)</f>
        <v xml:space="preserve"> Pseudomonas.</v>
      </c>
      <c r="O281">
        <f>VLOOKUP($A281,Taxonomy!$A$2:$AA$6045,13,0)</f>
        <v>0</v>
      </c>
      <c r="P281">
        <f>VLOOKUP($A281,Taxonomy!$A$2:$AA$6045,14,0)</f>
        <v>0</v>
      </c>
      <c r="Q281">
        <f>VLOOKUP($A281,Taxonomy!$A$2:$AA$6045,15,0)</f>
        <v>0</v>
      </c>
      <c r="R281">
        <f t="shared" si="4"/>
        <v>91</v>
      </c>
    </row>
    <row r="282" spans="1:18">
      <c r="A282" t="s">
        <v>470</v>
      </c>
      <c r="B282" t="s">
        <v>471</v>
      </c>
      <c r="C282">
        <v>112</v>
      </c>
      <c r="D282" t="s">
        <v>10</v>
      </c>
      <c r="E282">
        <v>1</v>
      </c>
      <c r="F282">
        <v>93</v>
      </c>
      <c r="G282">
        <v>967</v>
      </c>
      <c r="H282" t="s">
        <v>11</v>
      </c>
      <c r="I282" t="str">
        <f>VLOOKUP($A282,Taxonomy!$A$2:$AA$6045,7,0)</f>
        <v>Bacteria</v>
      </c>
      <c r="J282" t="str">
        <f>VLOOKUP($A282,Taxonomy!$A$2:$AA$6045,8,0)</f>
        <v xml:space="preserve"> Proteobacteria</v>
      </c>
      <c r="K282" t="str">
        <f>VLOOKUP($A282,Taxonomy!$A$2:$AA$6045,9,0)</f>
        <v xml:space="preserve"> Alphaproteobacteria</v>
      </c>
      <c r="L282" t="str">
        <f>VLOOKUP($A282,Taxonomy!$A$2:$AA$6045,10,0)</f>
        <v xml:space="preserve"> Rhizobiales</v>
      </c>
      <c r="M282" t="str">
        <f>VLOOKUP($A282,Taxonomy!$A$2:$AA$6045,11,0)</f>
        <v>Rhizobiaceae</v>
      </c>
      <c r="N282" t="str">
        <f>VLOOKUP($A282,Taxonomy!$A$2:$AA$6045,12,0)</f>
        <v xml:space="preserve"> Sinorhizobium/Ensifer group</v>
      </c>
      <c r="O282" t="str">
        <f>VLOOKUP($A282,Taxonomy!$A$2:$AA$6045,13,0)</f>
        <v xml:space="preserve"> Sinorhizobium.</v>
      </c>
      <c r="P282">
        <f>VLOOKUP($A282,Taxonomy!$A$2:$AA$6045,14,0)</f>
        <v>0</v>
      </c>
      <c r="Q282">
        <f>VLOOKUP($A282,Taxonomy!$A$2:$AA$6045,15,0)</f>
        <v>0</v>
      </c>
      <c r="R282">
        <f t="shared" si="4"/>
        <v>92</v>
      </c>
    </row>
    <row r="283" spans="1:18">
      <c r="A283" t="s">
        <v>472</v>
      </c>
      <c r="B283" t="s">
        <v>473</v>
      </c>
      <c r="C283">
        <v>95</v>
      </c>
      <c r="D283" t="s">
        <v>10</v>
      </c>
      <c r="E283">
        <v>1</v>
      </c>
      <c r="F283">
        <v>91</v>
      </c>
      <c r="G283">
        <v>967</v>
      </c>
      <c r="H283" t="s">
        <v>11</v>
      </c>
      <c r="I283" t="str">
        <f>VLOOKUP($A283,Taxonomy!$A$2:$AA$6045,7,0)</f>
        <v>Bacteria</v>
      </c>
      <c r="J283" t="str">
        <f>VLOOKUP($A283,Taxonomy!$A$2:$AA$6045,8,0)</f>
        <v xml:space="preserve"> Proteobacteria</v>
      </c>
      <c r="K283" t="str">
        <f>VLOOKUP($A283,Taxonomy!$A$2:$AA$6045,9,0)</f>
        <v xml:space="preserve"> Alphaproteobacteria</v>
      </c>
      <c r="L283" t="str">
        <f>VLOOKUP($A283,Taxonomy!$A$2:$AA$6045,10,0)</f>
        <v xml:space="preserve"> Rickettsiales</v>
      </c>
      <c r="M283" t="str">
        <f>VLOOKUP($A283,Taxonomy!$A$2:$AA$6045,11,0)</f>
        <v>Rickettsiaceae</v>
      </c>
      <c r="N283" t="str">
        <f>VLOOKUP($A283,Taxonomy!$A$2:$AA$6045,12,0)</f>
        <v xml:space="preserve"> Rickettsieae</v>
      </c>
      <c r="O283" t="str">
        <f>VLOOKUP($A283,Taxonomy!$A$2:$AA$6045,13,0)</f>
        <v xml:space="preserve"> Rickettsia</v>
      </c>
      <c r="P283" t="str">
        <f>VLOOKUP($A283,Taxonomy!$A$2:$AA$6045,14,0)</f>
        <v xml:space="preserve"> spotted fever group.</v>
      </c>
      <c r="Q283">
        <f>VLOOKUP($A283,Taxonomy!$A$2:$AA$6045,15,0)</f>
        <v>0</v>
      </c>
      <c r="R283">
        <f t="shared" si="4"/>
        <v>90</v>
      </c>
    </row>
    <row r="284" spans="1:18">
      <c r="A284" t="s">
        <v>474</v>
      </c>
      <c r="B284" t="s">
        <v>475</v>
      </c>
      <c r="C284">
        <v>98</v>
      </c>
      <c r="D284" t="s">
        <v>10</v>
      </c>
      <c r="E284">
        <v>1</v>
      </c>
      <c r="F284">
        <v>77</v>
      </c>
      <c r="G284">
        <v>967</v>
      </c>
      <c r="H284" t="s">
        <v>11</v>
      </c>
      <c r="I284" t="str">
        <f>VLOOKUP($A284,Taxonomy!$A$2:$AA$6045,7,0)</f>
        <v>Bacteria</v>
      </c>
      <c r="J284" t="str">
        <f>VLOOKUP($A284,Taxonomy!$A$2:$AA$6045,8,0)</f>
        <v xml:space="preserve"> Bacteroidetes</v>
      </c>
      <c r="K284" t="str">
        <f>VLOOKUP($A284,Taxonomy!$A$2:$AA$6045,9,0)</f>
        <v xml:space="preserve"> Bacteroidia</v>
      </c>
      <c r="L284" t="str">
        <f>VLOOKUP($A284,Taxonomy!$A$2:$AA$6045,10,0)</f>
        <v xml:space="preserve"> Bacteroidales</v>
      </c>
      <c r="M284" t="str">
        <f>VLOOKUP($A284,Taxonomy!$A$2:$AA$6045,11,0)</f>
        <v xml:space="preserve"> Bacteroidaceae</v>
      </c>
      <c r="N284" t="str">
        <f>VLOOKUP($A284,Taxonomy!$A$2:$AA$6045,12,0)</f>
        <v>Bacteroides.</v>
      </c>
      <c r="O284">
        <f>VLOOKUP($A284,Taxonomy!$A$2:$AA$6045,13,0)</f>
        <v>0</v>
      </c>
      <c r="P284">
        <f>VLOOKUP($A284,Taxonomy!$A$2:$AA$6045,14,0)</f>
        <v>0</v>
      </c>
      <c r="Q284">
        <f>VLOOKUP($A284,Taxonomy!$A$2:$AA$6045,15,0)</f>
        <v>0</v>
      </c>
      <c r="R284">
        <f t="shared" si="4"/>
        <v>76</v>
      </c>
    </row>
    <row r="285" spans="1:18">
      <c r="A285" t="s">
        <v>476</v>
      </c>
      <c r="B285" t="s">
        <v>477</v>
      </c>
      <c r="C285">
        <v>88</v>
      </c>
      <c r="D285" t="s">
        <v>10</v>
      </c>
      <c r="E285">
        <v>1</v>
      </c>
      <c r="F285">
        <v>87</v>
      </c>
      <c r="G285">
        <v>967</v>
      </c>
      <c r="H285" t="s">
        <v>11</v>
      </c>
      <c r="I285" t="e">
        <f>VLOOKUP($A285,Taxonomy!$A$2:$AA$6045,7,0)</f>
        <v>#N/A</v>
      </c>
      <c r="J285" t="e">
        <f>VLOOKUP($A285,Taxonomy!$A$2:$AA$6045,8,0)</f>
        <v>#N/A</v>
      </c>
      <c r="K285" t="e">
        <f>VLOOKUP($A285,Taxonomy!$A$2:$AA$6045,9,0)</f>
        <v>#N/A</v>
      </c>
      <c r="L285" t="e">
        <f>VLOOKUP($A285,Taxonomy!$A$2:$AA$6045,10,0)</f>
        <v>#N/A</v>
      </c>
      <c r="M285" t="e">
        <f>VLOOKUP($A285,Taxonomy!$A$2:$AA$6045,11,0)</f>
        <v>#N/A</v>
      </c>
      <c r="N285" t="e">
        <f>VLOOKUP($A285,Taxonomy!$A$2:$AA$6045,12,0)</f>
        <v>#N/A</v>
      </c>
      <c r="O285" t="e">
        <f>VLOOKUP($A285,Taxonomy!$A$2:$AA$6045,13,0)</f>
        <v>#N/A</v>
      </c>
      <c r="P285" t="e">
        <f>VLOOKUP($A285,Taxonomy!$A$2:$AA$6045,14,0)</f>
        <v>#N/A</v>
      </c>
      <c r="Q285" t="e">
        <f>VLOOKUP($A285,Taxonomy!$A$2:$AA$6045,15,0)</f>
        <v>#N/A</v>
      </c>
      <c r="R285">
        <f t="shared" si="4"/>
        <v>86</v>
      </c>
    </row>
    <row r="286" spans="1:18">
      <c r="A286" t="s">
        <v>478</v>
      </c>
      <c r="B286" t="s">
        <v>479</v>
      </c>
      <c r="C286">
        <v>95</v>
      </c>
      <c r="D286" t="s">
        <v>10</v>
      </c>
      <c r="E286">
        <v>1</v>
      </c>
      <c r="F286">
        <v>95</v>
      </c>
      <c r="G286">
        <v>967</v>
      </c>
      <c r="H286" t="s">
        <v>11</v>
      </c>
      <c r="I286" t="e">
        <f>VLOOKUP($A286,Taxonomy!$A$2:$AA$6045,7,0)</f>
        <v>#N/A</v>
      </c>
      <c r="J286" t="e">
        <f>VLOOKUP($A286,Taxonomy!$A$2:$AA$6045,8,0)</f>
        <v>#N/A</v>
      </c>
      <c r="K286" t="e">
        <f>VLOOKUP($A286,Taxonomy!$A$2:$AA$6045,9,0)</f>
        <v>#N/A</v>
      </c>
      <c r="L286" t="e">
        <f>VLOOKUP($A286,Taxonomy!$A$2:$AA$6045,10,0)</f>
        <v>#N/A</v>
      </c>
      <c r="M286" t="e">
        <f>VLOOKUP($A286,Taxonomy!$A$2:$AA$6045,11,0)</f>
        <v>#N/A</v>
      </c>
      <c r="N286" t="e">
        <f>VLOOKUP($A286,Taxonomy!$A$2:$AA$6045,12,0)</f>
        <v>#N/A</v>
      </c>
      <c r="O286" t="e">
        <f>VLOOKUP($A286,Taxonomy!$A$2:$AA$6045,13,0)</f>
        <v>#N/A</v>
      </c>
      <c r="P286" t="e">
        <f>VLOOKUP($A286,Taxonomy!$A$2:$AA$6045,14,0)</f>
        <v>#N/A</v>
      </c>
      <c r="Q286" t="e">
        <f>VLOOKUP($A286,Taxonomy!$A$2:$AA$6045,15,0)</f>
        <v>#N/A</v>
      </c>
      <c r="R286">
        <f t="shared" si="4"/>
        <v>94</v>
      </c>
    </row>
    <row r="287" spans="1:18">
      <c r="A287" t="s">
        <v>480</v>
      </c>
      <c r="B287" t="s">
        <v>481</v>
      </c>
      <c r="C287">
        <v>97</v>
      </c>
      <c r="D287" t="s">
        <v>10</v>
      </c>
      <c r="E287">
        <v>10</v>
      </c>
      <c r="F287">
        <v>96</v>
      </c>
      <c r="G287">
        <v>967</v>
      </c>
      <c r="H287" t="s">
        <v>11</v>
      </c>
      <c r="I287" t="e">
        <f>VLOOKUP($A287,Taxonomy!$A$2:$AA$6045,7,0)</f>
        <v>#N/A</v>
      </c>
      <c r="J287" t="e">
        <f>VLOOKUP($A287,Taxonomy!$A$2:$AA$6045,8,0)</f>
        <v>#N/A</v>
      </c>
      <c r="K287" t="e">
        <f>VLOOKUP($A287,Taxonomy!$A$2:$AA$6045,9,0)</f>
        <v>#N/A</v>
      </c>
      <c r="L287" t="e">
        <f>VLOOKUP($A287,Taxonomy!$A$2:$AA$6045,10,0)</f>
        <v>#N/A</v>
      </c>
      <c r="M287" t="e">
        <f>VLOOKUP($A287,Taxonomy!$A$2:$AA$6045,11,0)</f>
        <v>#N/A</v>
      </c>
      <c r="N287" t="e">
        <f>VLOOKUP($A287,Taxonomy!$A$2:$AA$6045,12,0)</f>
        <v>#N/A</v>
      </c>
      <c r="O287" t="e">
        <f>VLOOKUP($A287,Taxonomy!$A$2:$AA$6045,13,0)</f>
        <v>#N/A</v>
      </c>
      <c r="P287" t="e">
        <f>VLOOKUP($A287,Taxonomy!$A$2:$AA$6045,14,0)</f>
        <v>#N/A</v>
      </c>
      <c r="Q287" t="e">
        <f>VLOOKUP($A287,Taxonomy!$A$2:$AA$6045,15,0)</f>
        <v>#N/A</v>
      </c>
      <c r="R287">
        <f t="shared" si="4"/>
        <v>86</v>
      </c>
    </row>
    <row r="288" spans="1:18">
      <c r="A288" t="s">
        <v>482</v>
      </c>
      <c r="B288" t="s">
        <v>483</v>
      </c>
      <c r="C288">
        <v>88</v>
      </c>
      <c r="D288" t="s">
        <v>10</v>
      </c>
      <c r="E288">
        <v>1</v>
      </c>
      <c r="F288">
        <v>87</v>
      </c>
      <c r="G288">
        <v>967</v>
      </c>
      <c r="H288" t="s">
        <v>11</v>
      </c>
      <c r="I288" t="e">
        <f>VLOOKUP($A288,Taxonomy!$A$2:$AA$6045,7,0)</f>
        <v>#N/A</v>
      </c>
      <c r="J288" t="e">
        <f>VLOOKUP($A288,Taxonomy!$A$2:$AA$6045,8,0)</f>
        <v>#N/A</v>
      </c>
      <c r="K288" t="e">
        <f>VLOOKUP($A288,Taxonomy!$A$2:$AA$6045,9,0)</f>
        <v>#N/A</v>
      </c>
      <c r="L288" t="e">
        <f>VLOOKUP($A288,Taxonomy!$A$2:$AA$6045,10,0)</f>
        <v>#N/A</v>
      </c>
      <c r="M288" t="e">
        <f>VLOOKUP($A288,Taxonomy!$A$2:$AA$6045,11,0)</f>
        <v>#N/A</v>
      </c>
      <c r="N288" t="e">
        <f>VLOOKUP($A288,Taxonomy!$A$2:$AA$6045,12,0)</f>
        <v>#N/A</v>
      </c>
      <c r="O288" t="e">
        <f>VLOOKUP($A288,Taxonomy!$A$2:$AA$6045,13,0)</f>
        <v>#N/A</v>
      </c>
      <c r="P288" t="e">
        <f>VLOOKUP($A288,Taxonomy!$A$2:$AA$6045,14,0)</f>
        <v>#N/A</v>
      </c>
      <c r="Q288" t="e">
        <f>VLOOKUP($A288,Taxonomy!$A$2:$AA$6045,15,0)</f>
        <v>#N/A</v>
      </c>
      <c r="R288">
        <f t="shared" si="4"/>
        <v>86</v>
      </c>
    </row>
    <row r="289" spans="1:18">
      <c r="A289" t="s">
        <v>484</v>
      </c>
      <c r="B289" t="s">
        <v>485</v>
      </c>
      <c r="C289">
        <v>86</v>
      </c>
      <c r="D289" t="s">
        <v>10</v>
      </c>
      <c r="E289">
        <v>1</v>
      </c>
      <c r="F289">
        <v>86</v>
      </c>
      <c r="G289">
        <v>967</v>
      </c>
      <c r="H289" t="s">
        <v>11</v>
      </c>
      <c r="I289" t="e">
        <f>VLOOKUP($A289,Taxonomy!$A$2:$AA$6045,7,0)</f>
        <v>#N/A</v>
      </c>
      <c r="J289" t="e">
        <f>VLOOKUP($A289,Taxonomy!$A$2:$AA$6045,8,0)</f>
        <v>#N/A</v>
      </c>
      <c r="K289" t="e">
        <f>VLOOKUP($A289,Taxonomy!$A$2:$AA$6045,9,0)</f>
        <v>#N/A</v>
      </c>
      <c r="L289" t="e">
        <f>VLOOKUP($A289,Taxonomy!$A$2:$AA$6045,10,0)</f>
        <v>#N/A</v>
      </c>
      <c r="M289" t="e">
        <f>VLOOKUP($A289,Taxonomy!$A$2:$AA$6045,11,0)</f>
        <v>#N/A</v>
      </c>
      <c r="N289" t="e">
        <f>VLOOKUP($A289,Taxonomy!$A$2:$AA$6045,12,0)</f>
        <v>#N/A</v>
      </c>
      <c r="O289" t="e">
        <f>VLOOKUP($A289,Taxonomy!$A$2:$AA$6045,13,0)</f>
        <v>#N/A</v>
      </c>
      <c r="P289" t="e">
        <f>VLOOKUP($A289,Taxonomy!$A$2:$AA$6045,14,0)</f>
        <v>#N/A</v>
      </c>
      <c r="Q289" t="e">
        <f>VLOOKUP($A289,Taxonomy!$A$2:$AA$6045,15,0)</f>
        <v>#N/A</v>
      </c>
      <c r="R289">
        <f t="shared" si="4"/>
        <v>85</v>
      </c>
    </row>
    <row r="290" spans="1:18">
      <c r="A290" t="s">
        <v>486</v>
      </c>
      <c r="B290" t="s">
        <v>487</v>
      </c>
      <c r="C290">
        <v>922</v>
      </c>
      <c r="D290" t="s">
        <v>32</v>
      </c>
      <c r="E290">
        <v>545</v>
      </c>
      <c r="F290">
        <v>845</v>
      </c>
      <c r="G290">
        <v>6551</v>
      </c>
      <c r="H290" t="s">
        <v>33</v>
      </c>
      <c r="I290" t="str">
        <f>VLOOKUP($A290,Taxonomy!$A$2:$AA$6045,7,0)</f>
        <v>Bacteria</v>
      </c>
      <c r="J290" t="str">
        <f>VLOOKUP($A290,Taxonomy!$A$2:$AA$6045,8,0)</f>
        <v xml:space="preserve"> Proteobacteria</v>
      </c>
      <c r="K290" t="str">
        <f>VLOOKUP($A290,Taxonomy!$A$2:$AA$6045,9,0)</f>
        <v xml:space="preserve"> Epsilonproteobacteria</v>
      </c>
      <c r="L290" t="str">
        <f>VLOOKUP($A290,Taxonomy!$A$2:$AA$6045,10,0)</f>
        <v xml:space="preserve"> Campylobacterales</v>
      </c>
      <c r="M290" t="str">
        <f>VLOOKUP($A290,Taxonomy!$A$2:$AA$6045,11,0)</f>
        <v>Helicobacteraceae</v>
      </c>
      <c r="N290" t="str">
        <f>VLOOKUP($A290,Taxonomy!$A$2:$AA$6045,12,0)</f>
        <v xml:space="preserve"> Helicobacter.</v>
      </c>
      <c r="O290">
        <f>VLOOKUP($A290,Taxonomy!$A$2:$AA$6045,13,0)</f>
        <v>0</v>
      </c>
      <c r="P290">
        <f>VLOOKUP($A290,Taxonomy!$A$2:$AA$6045,14,0)</f>
        <v>0</v>
      </c>
      <c r="Q290">
        <f>VLOOKUP($A290,Taxonomy!$A$2:$AA$6045,15,0)</f>
        <v>0</v>
      </c>
      <c r="R290">
        <f t="shared" si="4"/>
        <v>300</v>
      </c>
    </row>
    <row r="291" spans="1:18">
      <c r="A291" t="s">
        <v>486</v>
      </c>
      <c r="B291" t="s">
        <v>487</v>
      </c>
      <c r="C291">
        <v>922</v>
      </c>
      <c r="D291" t="s">
        <v>34</v>
      </c>
      <c r="E291">
        <v>276</v>
      </c>
      <c r="F291">
        <v>482</v>
      </c>
      <c r="G291">
        <v>1506</v>
      </c>
      <c r="H291" t="s">
        <v>35</v>
      </c>
      <c r="I291" t="str">
        <f>VLOOKUP($A291,Taxonomy!$A$2:$AA$6045,7,0)</f>
        <v>Bacteria</v>
      </c>
      <c r="J291" t="str">
        <f>VLOOKUP($A291,Taxonomy!$A$2:$AA$6045,8,0)</f>
        <v xml:space="preserve"> Proteobacteria</v>
      </c>
      <c r="K291" t="str">
        <f>VLOOKUP($A291,Taxonomy!$A$2:$AA$6045,9,0)</f>
        <v xml:space="preserve"> Epsilonproteobacteria</v>
      </c>
      <c r="L291" t="str">
        <f>VLOOKUP($A291,Taxonomy!$A$2:$AA$6045,10,0)</f>
        <v xml:space="preserve"> Campylobacterales</v>
      </c>
      <c r="M291" t="str">
        <f>VLOOKUP($A291,Taxonomy!$A$2:$AA$6045,11,0)</f>
        <v>Helicobacteraceae</v>
      </c>
      <c r="N291" t="str">
        <f>VLOOKUP($A291,Taxonomy!$A$2:$AA$6045,12,0)</f>
        <v xml:space="preserve"> Helicobacter.</v>
      </c>
      <c r="O291">
        <f>VLOOKUP($A291,Taxonomy!$A$2:$AA$6045,13,0)</f>
        <v>0</v>
      </c>
      <c r="P291">
        <f>VLOOKUP($A291,Taxonomy!$A$2:$AA$6045,14,0)</f>
        <v>0</v>
      </c>
      <c r="Q291">
        <f>VLOOKUP($A291,Taxonomy!$A$2:$AA$6045,15,0)</f>
        <v>0</v>
      </c>
      <c r="R291">
        <f t="shared" si="4"/>
        <v>206</v>
      </c>
    </row>
    <row r="292" spans="1:18">
      <c r="A292" t="s">
        <v>486</v>
      </c>
      <c r="B292" t="s">
        <v>487</v>
      </c>
      <c r="C292">
        <v>922</v>
      </c>
      <c r="D292" t="s">
        <v>10</v>
      </c>
      <c r="E292">
        <v>1</v>
      </c>
      <c r="F292">
        <v>87</v>
      </c>
      <c r="G292">
        <v>967</v>
      </c>
      <c r="H292" t="s">
        <v>11</v>
      </c>
      <c r="I292" t="str">
        <f>VLOOKUP($A292,Taxonomy!$A$2:$AA$6045,7,0)</f>
        <v>Bacteria</v>
      </c>
      <c r="J292" t="str">
        <f>VLOOKUP($A292,Taxonomy!$A$2:$AA$6045,8,0)</f>
        <v xml:space="preserve"> Proteobacteria</v>
      </c>
      <c r="K292" t="str">
        <f>VLOOKUP($A292,Taxonomy!$A$2:$AA$6045,9,0)</f>
        <v xml:space="preserve"> Epsilonproteobacteria</v>
      </c>
      <c r="L292" t="str">
        <f>VLOOKUP($A292,Taxonomy!$A$2:$AA$6045,10,0)</f>
        <v xml:space="preserve"> Campylobacterales</v>
      </c>
      <c r="M292" t="str">
        <f>VLOOKUP($A292,Taxonomy!$A$2:$AA$6045,11,0)</f>
        <v>Helicobacteraceae</v>
      </c>
      <c r="N292" t="str">
        <f>VLOOKUP($A292,Taxonomy!$A$2:$AA$6045,12,0)</f>
        <v xml:space="preserve"> Helicobacter.</v>
      </c>
      <c r="O292">
        <f>VLOOKUP($A292,Taxonomy!$A$2:$AA$6045,13,0)</f>
        <v>0</v>
      </c>
      <c r="P292">
        <f>VLOOKUP($A292,Taxonomy!$A$2:$AA$6045,14,0)</f>
        <v>0</v>
      </c>
      <c r="Q292">
        <f>VLOOKUP($A292,Taxonomy!$A$2:$AA$6045,15,0)</f>
        <v>0</v>
      </c>
      <c r="R292">
        <f t="shared" si="4"/>
        <v>86</v>
      </c>
    </row>
    <row r="293" spans="1:18">
      <c r="A293" t="s">
        <v>488</v>
      </c>
      <c r="B293" t="s">
        <v>489</v>
      </c>
      <c r="C293">
        <v>149</v>
      </c>
      <c r="D293" t="s">
        <v>10</v>
      </c>
      <c r="E293">
        <v>4</v>
      </c>
      <c r="F293">
        <v>100</v>
      </c>
      <c r="G293">
        <v>967</v>
      </c>
      <c r="H293" t="s">
        <v>11</v>
      </c>
      <c r="I293" t="str">
        <f>VLOOKUP($A293,Taxonomy!$A$2:$AA$6045,7,0)</f>
        <v>Bacteria</v>
      </c>
      <c r="J293" t="str">
        <f>VLOOKUP($A293,Taxonomy!$A$2:$AA$6045,8,0)</f>
        <v xml:space="preserve"> Proteobacteria</v>
      </c>
      <c r="K293" t="str">
        <f>VLOOKUP($A293,Taxonomy!$A$2:$AA$6045,9,0)</f>
        <v xml:space="preserve"> Betaproteobacteria</v>
      </c>
      <c r="L293" t="str">
        <f>VLOOKUP($A293,Taxonomy!$A$2:$AA$6045,10,0)</f>
        <v xml:space="preserve"> Neisseriales</v>
      </c>
      <c r="M293" t="str">
        <f>VLOOKUP($A293,Taxonomy!$A$2:$AA$6045,11,0)</f>
        <v>Neisseriaceae</v>
      </c>
      <c r="N293" t="str">
        <f>VLOOKUP($A293,Taxonomy!$A$2:$AA$6045,12,0)</f>
        <v xml:space="preserve"> Kingella.</v>
      </c>
      <c r="O293">
        <f>VLOOKUP($A293,Taxonomy!$A$2:$AA$6045,13,0)</f>
        <v>0</v>
      </c>
      <c r="P293">
        <f>VLOOKUP($A293,Taxonomy!$A$2:$AA$6045,14,0)</f>
        <v>0</v>
      </c>
      <c r="Q293">
        <f>VLOOKUP($A293,Taxonomy!$A$2:$AA$6045,15,0)</f>
        <v>0</v>
      </c>
      <c r="R293">
        <f t="shared" si="4"/>
        <v>96</v>
      </c>
    </row>
    <row r="294" spans="1:18">
      <c r="A294" t="s">
        <v>490</v>
      </c>
      <c r="B294" t="s">
        <v>491</v>
      </c>
      <c r="C294">
        <v>128</v>
      </c>
      <c r="D294" t="s">
        <v>10</v>
      </c>
      <c r="E294">
        <v>13</v>
      </c>
      <c r="F294">
        <v>114</v>
      </c>
      <c r="G294">
        <v>967</v>
      </c>
      <c r="H294" t="s">
        <v>11</v>
      </c>
      <c r="I294" t="str">
        <f>VLOOKUP($A294,Taxonomy!$A$2:$AA$6045,7,0)</f>
        <v>Bacteria</v>
      </c>
      <c r="J294" t="str">
        <f>VLOOKUP($A294,Taxonomy!$A$2:$AA$6045,8,0)</f>
        <v xml:space="preserve"> Proteobacteria</v>
      </c>
      <c r="K294" t="str">
        <f>VLOOKUP($A294,Taxonomy!$A$2:$AA$6045,9,0)</f>
        <v xml:space="preserve"> Alphaproteobacteria</v>
      </c>
      <c r="L294" t="str">
        <f>VLOOKUP($A294,Taxonomy!$A$2:$AA$6045,10,0)</f>
        <v xml:space="preserve"> Rhizobiales</v>
      </c>
      <c r="M294" t="str">
        <f>VLOOKUP($A294,Taxonomy!$A$2:$AA$6045,11,0)</f>
        <v>Brucellaceae</v>
      </c>
      <c r="N294" t="str">
        <f>VLOOKUP($A294,Taxonomy!$A$2:$AA$6045,12,0)</f>
        <v xml:space="preserve"> Brucella.</v>
      </c>
      <c r="O294">
        <f>VLOOKUP($A294,Taxonomy!$A$2:$AA$6045,13,0)</f>
        <v>0</v>
      </c>
      <c r="P294">
        <f>VLOOKUP($A294,Taxonomy!$A$2:$AA$6045,14,0)</f>
        <v>0</v>
      </c>
      <c r="Q294">
        <f>VLOOKUP($A294,Taxonomy!$A$2:$AA$6045,15,0)</f>
        <v>0</v>
      </c>
      <c r="R294">
        <f t="shared" si="4"/>
        <v>101</v>
      </c>
    </row>
    <row r="295" spans="1:18">
      <c r="A295" t="s">
        <v>492</v>
      </c>
      <c r="B295" t="s">
        <v>493</v>
      </c>
      <c r="C295">
        <v>95</v>
      </c>
      <c r="D295" t="s">
        <v>10</v>
      </c>
      <c r="E295">
        <v>1</v>
      </c>
      <c r="F295">
        <v>91</v>
      </c>
      <c r="G295">
        <v>967</v>
      </c>
      <c r="H295" t="s">
        <v>11</v>
      </c>
      <c r="I295" t="str">
        <f>VLOOKUP($A295,Taxonomy!$A$2:$AA$6045,7,0)</f>
        <v>Bacteria</v>
      </c>
      <c r="J295" t="str">
        <f>VLOOKUP($A295,Taxonomy!$A$2:$AA$6045,8,0)</f>
        <v xml:space="preserve"> Proteobacteria</v>
      </c>
      <c r="K295" t="str">
        <f>VLOOKUP($A295,Taxonomy!$A$2:$AA$6045,9,0)</f>
        <v xml:space="preserve"> Alphaproteobacteria</v>
      </c>
      <c r="L295" t="str">
        <f>VLOOKUP($A295,Taxonomy!$A$2:$AA$6045,10,0)</f>
        <v xml:space="preserve"> Rickettsiales</v>
      </c>
      <c r="M295" t="str">
        <f>VLOOKUP($A295,Taxonomy!$A$2:$AA$6045,11,0)</f>
        <v>Rickettsiaceae</v>
      </c>
      <c r="N295" t="str">
        <f>VLOOKUP($A295,Taxonomy!$A$2:$AA$6045,12,0)</f>
        <v xml:space="preserve"> Rickettsieae</v>
      </c>
      <c r="O295" t="str">
        <f>VLOOKUP($A295,Taxonomy!$A$2:$AA$6045,13,0)</f>
        <v xml:space="preserve"> Rickettsia</v>
      </c>
      <c r="P295" t="str">
        <f>VLOOKUP($A295,Taxonomy!$A$2:$AA$6045,14,0)</f>
        <v xml:space="preserve"> spotted fever group.</v>
      </c>
      <c r="Q295">
        <f>VLOOKUP($A295,Taxonomy!$A$2:$AA$6045,15,0)</f>
        <v>0</v>
      </c>
      <c r="R295">
        <f t="shared" si="4"/>
        <v>90</v>
      </c>
    </row>
    <row r="296" spans="1:18">
      <c r="A296" t="s">
        <v>494</v>
      </c>
      <c r="B296" t="s">
        <v>495</v>
      </c>
      <c r="C296">
        <v>89</v>
      </c>
      <c r="D296" t="s">
        <v>10</v>
      </c>
      <c r="E296">
        <v>1</v>
      </c>
      <c r="F296">
        <v>87</v>
      </c>
      <c r="G296">
        <v>967</v>
      </c>
      <c r="H296" t="s">
        <v>11</v>
      </c>
      <c r="I296" t="str">
        <f>VLOOKUP($A296,Taxonomy!$A$2:$AA$6045,7,0)</f>
        <v>Bacteria</v>
      </c>
      <c r="J296" t="str">
        <f>VLOOKUP($A296,Taxonomy!$A$2:$AA$6045,8,0)</f>
        <v xml:space="preserve"> Proteobacteria</v>
      </c>
      <c r="K296" t="str">
        <f>VLOOKUP($A296,Taxonomy!$A$2:$AA$6045,9,0)</f>
        <v xml:space="preserve"> Betaproteobacteria</v>
      </c>
      <c r="L296" t="str">
        <f>VLOOKUP($A296,Taxonomy!$A$2:$AA$6045,10,0)</f>
        <v xml:space="preserve"> Burkholderiales</v>
      </c>
      <c r="M296" t="str">
        <f>VLOOKUP($A296,Taxonomy!$A$2:$AA$6045,11,0)</f>
        <v>Burkholderiaceae</v>
      </c>
      <c r="N296" t="str">
        <f>VLOOKUP($A296,Taxonomy!$A$2:$AA$6045,12,0)</f>
        <v xml:space="preserve"> Burkholderia</v>
      </c>
      <c r="O296" t="str">
        <f>VLOOKUP($A296,Taxonomy!$A$2:$AA$6045,13,0)</f>
        <v xml:space="preserve"> pseudomallei group.</v>
      </c>
      <c r="P296">
        <f>VLOOKUP($A296,Taxonomy!$A$2:$AA$6045,14,0)</f>
        <v>0</v>
      </c>
      <c r="Q296">
        <f>VLOOKUP($A296,Taxonomy!$A$2:$AA$6045,15,0)</f>
        <v>0</v>
      </c>
      <c r="R296">
        <f t="shared" si="4"/>
        <v>86</v>
      </c>
    </row>
    <row r="297" spans="1:18">
      <c r="A297" t="s">
        <v>496</v>
      </c>
      <c r="B297" t="s">
        <v>497</v>
      </c>
      <c r="C297">
        <v>113</v>
      </c>
      <c r="D297" t="s">
        <v>10</v>
      </c>
      <c r="E297">
        <v>1</v>
      </c>
      <c r="F297">
        <v>94</v>
      </c>
      <c r="G297">
        <v>967</v>
      </c>
      <c r="H297" t="s">
        <v>11</v>
      </c>
      <c r="I297" t="str">
        <f>VLOOKUP($A297,Taxonomy!$A$2:$AA$6045,7,0)</f>
        <v>Bacteria</v>
      </c>
      <c r="J297" t="str">
        <f>VLOOKUP($A297,Taxonomy!$A$2:$AA$6045,8,0)</f>
        <v xml:space="preserve"> Proteobacteria</v>
      </c>
      <c r="K297" t="str">
        <f>VLOOKUP($A297,Taxonomy!$A$2:$AA$6045,9,0)</f>
        <v xml:space="preserve"> Alphaproteobacteria</v>
      </c>
      <c r="L297" t="str">
        <f>VLOOKUP($A297,Taxonomy!$A$2:$AA$6045,10,0)</f>
        <v xml:space="preserve"> Rhizobiales</v>
      </c>
      <c r="M297" t="str">
        <f>VLOOKUP($A297,Taxonomy!$A$2:$AA$6045,11,0)</f>
        <v>Brucellaceae</v>
      </c>
      <c r="N297" t="str">
        <f>VLOOKUP($A297,Taxonomy!$A$2:$AA$6045,12,0)</f>
        <v xml:space="preserve"> Ochrobactrum.</v>
      </c>
      <c r="O297">
        <f>VLOOKUP($A297,Taxonomy!$A$2:$AA$6045,13,0)</f>
        <v>0</v>
      </c>
      <c r="P297">
        <f>VLOOKUP($A297,Taxonomy!$A$2:$AA$6045,14,0)</f>
        <v>0</v>
      </c>
      <c r="Q297">
        <f>VLOOKUP($A297,Taxonomy!$A$2:$AA$6045,15,0)</f>
        <v>0</v>
      </c>
      <c r="R297">
        <f t="shared" si="4"/>
        <v>93</v>
      </c>
    </row>
    <row r="298" spans="1:18">
      <c r="A298" t="s">
        <v>498</v>
      </c>
      <c r="B298" t="s">
        <v>499</v>
      </c>
      <c r="C298">
        <v>912</v>
      </c>
      <c r="D298" t="s">
        <v>32</v>
      </c>
      <c r="E298">
        <v>532</v>
      </c>
      <c r="F298">
        <v>827</v>
      </c>
      <c r="G298">
        <v>6551</v>
      </c>
      <c r="H298" s="4" t="s">
        <v>33</v>
      </c>
      <c r="I298" t="str">
        <f>VLOOKUP($A298,Taxonomy!$A$2:$AA$6045,7,0)</f>
        <v>Bacteria</v>
      </c>
      <c r="J298" t="str">
        <f>VLOOKUP($A298,Taxonomy!$A$2:$AA$6045,8,0)</f>
        <v xml:space="preserve"> Proteobacteria</v>
      </c>
      <c r="K298" t="str">
        <f>VLOOKUP($A298,Taxonomy!$A$2:$AA$6045,9,0)</f>
        <v xml:space="preserve"> Gammaproteobacteria</v>
      </c>
      <c r="L298" t="str">
        <f>VLOOKUP($A298,Taxonomy!$A$2:$AA$6045,10,0)</f>
        <v xml:space="preserve"> Enterobacteriales</v>
      </c>
      <c r="M298" t="str">
        <f>VLOOKUP($A298,Taxonomy!$A$2:$AA$6045,11,0)</f>
        <v>Enterobacteriaceae</v>
      </c>
      <c r="N298" t="str">
        <f>VLOOKUP($A298,Taxonomy!$A$2:$AA$6045,12,0)</f>
        <v xml:space="preserve"> Klebsiella.</v>
      </c>
      <c r="O298">
        <f>VLOOKUP($A298,Taxonomy!$A$2:$AA$6045,13,0)</f>
        <v>0</v>
      </c>
      <c r="P298">
        <f>VLOOKUP($A298,Taxonomy!$A$2:$AA$6045,14,0)</f>
        <v>0</v>
      </c>
      <c r="Q298">
        <f>VLOOKUP($A298,Taxonomy!$A$2:$AA$6045,15,0)</f>
        <v>0</v>
      </c>
      <c r="R298">
        <f t="shared" si="4"/>
        <v>295</v>
      </c>
    </row>
    <row r="299" spans="1:18">
      <c r="A299" t="s">
        <v>498</v>
      </c>
      <c r="B299" t="s">
        <v>499</v>
      </c>
      <c r="C299">
        <v>912</v>
      </c>
      <c r="D299" t="s">
        <v>34</v>
      </c>
      <c r="E299">
        <v>267</v>
      </c>
      <c r="F299">
        <v>470</v>
      </c>
      <c r="G299">
        <v>1506</v>
      </c>
      <c r="H299" t="s">
        <v>35</v>
      </c>
      <c r="I299" t="str">
        <f>VLOOKUP($A299,Taxonomy!$A$2:$AA$6045,7,0)</f>
        <v>Bacteria</v>
      </c>
      <c r="J299" t="str">
        <f>VLOOKUP($A299,Taxonomy!$A$2:$AA$6045,8,0)</f>
        <v xml:space="preserve"> Proteobacteria</v>
      </c>
      <c r="K299" t="str">
        <f>VLOOKUP($A299,Taxonomy!$A$2:$AA$6045,9,0)</f>
        <v xml:space="preserve"> Gammaproteobacteria</v>
      </c>
      <c r="L299" t="str">
        <f>VLOOKUP($A299,Taxonomy!$A$2:$AA$6045,10,0)</f>
        <v xml:space="preserve"> Enterobacteriales</v>
      </c>
      <c r="M299" t="str">
        <f>VLOOKUP($A299,Taxonomy!$A$2:$AA$6045,11,0)</f>
        <v>Enterobacteriaceae</v>
      </c>
      <c r="N299" t="str">
        <f>VLOOKUP($A299,Taxonomy!$A$2:$AA$6045,12,0)</f>
        <v xml:space="preserve"> Klebsiella.</v>
      </c>
      <c r="O299">
        <f>VLOOKUP($A299,Taxonomy!$A$2:$AA$6045,13,0)</f>
        <v>0</v>
      </c>
      <c r="P299">
        <f>VLOOKUP($A299,Taxonomy!$A$2:$AA$6045,14,0)</f>
        <v>0</v>
      </c>
      <c r="Q299">
        <f>VLOOKUP($A299,Taxonomy!$A$2:$AA$6045,15,0)</f>
        <v>0</v>
      </c>
      <c r="R299">
        <f t="shared" si="4"/>
        <v>203</v>
      </c>
    </row>
    <row r="300" spans="1:18">
      <c r="A300" t="s">
        <v>498</v>
      </c>
      <c r="B300" t="s">
        <v>499</v>
      </c>
      <c r="C300">
        <v>912</v>
      </c>
      <c r="D300" t="s">
        <v>84</v>
      </c>
      <c r="E300">
        <v>85</v>
      </c>
      <c r="F300">
        <v>166</v>
      </c>
      <c r="G300">
        <v>22</v>
      </c>
      <c r="H300" t="s">
        <v>84</v>
      </c>
      <c r="I300" t="str">
        <f>VLOOKUP($A300,Taxonomy!$A$2:$AA$6045,7,0)</f>
        <v>Bacteria</v>
      </c>
      <c r="J300" t="str">
        <f>VLOOKUP($A300,Taxonomy!$A$2:$AA$6045,8,0)</f>
        <v xml:space="preserve"> Proteobacteria</v>
      </c>
      <c r="K300" t="str">
        <f>VLOOKUP($A300,Taxonomy!$A$2:$AA$6045,9,0)</f>
        <v xml:space="preserve"> Gammaproteobacteria</v>
      </c>
      <c r="L300" t="str">
        <f>VLOOKUP($A300,Taxonomy!$A$2:$AA$6045,10,0)</f>
        <v xml:space="preserve"> Enterobacteriales</v>
      </c>
      <c r="M300" t="str">
        <f>VLOOKUP($A300,Taxonomy!$A$2:$AA$6045,11,0)</f>
        <v>Enterobacteriaceae</v>
      </c>
      <c r="N300" t="str">
        <f>VLOOKUP($A300,Taxonomy!$A$2:$AA$6045,12,0)</f>
        <v xml:space="preserve"> Klebsiella.</v>
      </c>
      <c r="O300">
        <f>VLOOKUP($A300,Taxonomy!$A$2:$AA$6045,13,0)</f>
        <v>0</v>
      </c>
      <c r="P300">
        <f>VLOOKUP($A300,Taxonomy!$A$2:$AA$6045,14,0)</f>
        <v>0</v>
      </c>
      <c r="Q300">
        <f>VLOOKUP($A300,Taxonomy!$A$2:$AA$6045,15,0)</f>
        <v>0</v>
      </c>
      <c r="R300">
        <f t="shared" si="4"/>
        <v>81</v>
      </c>
    </row>
    <row r="301" spans="1:18">
      <c r="A301" t="s">
        <v>498</v>
      </c>
      <c r="B301" t="s">
        <v>499</v>
      </c>
      <c r="C301">
        <v>912</v>
      </c>
      <c r="D301" t="s">
        <v>10</v>
      </c>
      <c r="E301">
        <v>1</v>
      </c>
      <c r="F301">
        <v>84</v>
      </c>
      <c r="G301">
        <v>967</v>
      </c>
      <c r="H301" t="s">
        <v>11</v>
      </c>
      <c r="I301" t="str">
        <f>VLOOKUP($A301,Taxonomy!$A$2:$AA$6045,7,0)</f>
        <v>Bacteria</v>
      </c>
      <c r="J301" t="str">
        <f>VLOOKUP($A301,Taxonomy!$A$2:$AA$6045,8,0)</f>
        <v xml:space="preserve"> Proteobacteria</v>
      </c>
      <c r="K301" t="str">
        <f>VLOOKUP($A301,Taxonomy!$A$2:$AA$6045,9,0)</f>
        <v xml:space="preserve"> Gammaproteobacteria</v>
      </c>
      <c r="L301" t="str">
        <f>VLOOKUP($A301,Taxonomy!$A$2:$AA$6045,10,0)</f>
        <v xml:space="preserve"> Enterobacteriales</v>
      </c>
      <c r="M301" t="str">
        <f>VLOOKUP($A301,Taxonomy!$A$2:$AA$6045,11,0)</f>
        <v>Enterobacteriaceae</v>
      </c>
      <c r="N301" t="str">
        <f>VLOOKUP($A301,Taxonomy!$A$2:$AA$6045,12,0)</f>
        <v xml:space="preserve"> Klebsiella.</v>
      </c>
      <c r="O301">
        <f>VLOOKUP($A301,Taxonomy!$A$2:$AA$6045,13,0)</f>
        <v>0</v>
      </c>
      <c r="P301">
        <f>VLOOKUP($A301,Taxonomy!$A$2:$AA$6045,14,0)</f>
        <v>0</v>
      </c>
      <c r="Q301">
        <f>VLOOKUP($A301,Taxonomy!$A$2:$AA$6045,15,0)</f>
        <v>0</v>
      </c>
      <c r="R301">
        <f t="shared" si="4"/>
        <v>83</v>
      </c>
    </row>
    <row r="302" spans="1:18">
      <c r="A302" t="s">
        <v>500</v>
      </c>
      <c r="B302" t="s">
        <v>501</v>
      </c>
      <c r="C302">
        <v>95</v>
      </c>
      <c r="D302" t="s">
        <v>10</v>
      </c>
      <c r="E302">
        <v>1</v>
      </c>
      <c r="F302">
        <v>91</v>
      </c>
      <c r="G302">
        <v>967</v>
      </c>
      <c r="H302" t="s">
        <v>11</v>
      </c>
      <c r="I302" t="str">
        <f>VLOOKUP($A302,Taxonomy!$A$2:$AA$6045,7,0)</f>
        <v>Bacteria</v>
      </c>
      <c r="J302" t="str">
        <f>VLOOKUP($A302,Taxonomy!$A$2:$AA$6045,8,0)</f>
        <v xml:space="preserve"> Proteobacteria</v>
      </c>
      <c r="K302" t="str">
        <f>VLOOKUP($A302,Taxonomy!$A$2:$AA$6045,9,0)</f>
        <v xml:space="preserve"> Alphaproteobacteria</v>
      </c>
      <c r="L302" t="str">
        <f>VLOOKUP($A302,Taxonomy!$A$2:$AA$6045,10,0)</f>
        <v xml:space="preserve"> Rickettsiales</v>
      </c>
      <c r="M302" t="str">
        <f>VLOOKUP($A302,Taxonomy!$A$2:$AA$6045,11,0)</f>
        <v>Rickettsiaceae</v>
      </c>
      <c r="N302" t="str">
        <f>VLOOKUP($A302,Taxonomy!$A$2:$AA$6045,12,0)</f>
        <v xml:space="preserve"> Rickettsieae</v>
      </c>
      <c r="O302" t="str">
        <f>VLOOKUP($A302,Taxonomy!$A$2:$AA$6045,13,0)</f>
        <v xml:space="preserve"> Rickettsia</v>
      </c>
      <c r="P302" t="str">
        <f>VLOOKUP($A302,Taxonomy!$A$2:$AA$6045,14,0)</f>
        <v xml:space="preserve"> spotted fever group.</v>
      </c>
      <c r="Q302">
        <f>VLOOKUP($A302,Taxonomy!$A$2:$AA$6045,15,0)</f>
        <v>0</v>
      </c>
      <c r="R302">
        <f t="shared" si="4"/>
        <v>90</v>
      </c>
    </row>
    <row r="303" spans="1:18">
      <c r="A303" t="s">
        <v>502</v>
      </c>
      <c r="B303" t="s">
        <v>503</v>
      </c>
      <c r="C303">
        <v>122</v>
      </c>
      <c r="D303" t="s">
        <v>10</v>
      </c>
      <c r="E303">
        <v>1</v>
      </c>
      <c r="F303">
        <v>96</v>
      </c>
      <c r="G303">
        <v>967</v>
      </c>
      <c r="H303" t="s">
        <v>11</v>
      </c>
      <c r="I303" t="str">
        <f>VLOOKUP($A303,Taxonomy!$A$2:$AA$6045,7,0)</f>
        <v>Bacteria</v>
      </c>
      <c r="J303" t="str">
        <f>VLOOKUP($A303,Taxonomy!$A$2:$AA$6045,8,0)</f>
        <v xml:space="preserve"> Proteobacteria</v>
      </c>
      <c r="K303" t="str">
        <f>VLOOKUP($A303,Taxonomy!$A$2:$AA$6045,9,0)</f>
        <v xml:space="preserve"> Betaproteobacteria</v>
      </c>
      <c r="L303" t="str">
        <f>VLOOKUP($A303,Taxonomy!$A$2:$AA$6045,10,0)</f>
        <v xml:space="preserve"> Burkholderiales</v>
      </c>
      <c r="M303" t="str">
        <f>VLOOKUP($A303,Taxonomy!$A$2:$AA$6045,11,0)</f>
        <v>Comamonadaceae</v>
      </c>
      <c r="N303" t="str">
        <f>VLOOKUP($A303,Taxonomy!$A$2:$AA$6045,12,0)</f>
        <v xml:space="preserve"> Variovorax.</v>
      </c>
      <c r="O303">
        <f>VLOOKUP($A303,Taxonomy!$A$2:$AA$6045,13,0)</f>
        <v>0</v>
      </c>
      <c r="P303">
        <f>VLOOKUP($A303,Taxonomy!$A$2:$AA$6045,14,0)</f>
        <v>0</v>
      </c>
      <c r="Q303">
        <f>VLOOKUP($A303,Taxonomy!$A$2:$AA$6045,15,0)</f>
        <v>0</v>
      </c>
      <c r="R303">
        <f t="shared" si="4"/>
        <v>95</v>
      </c>
    </row>
    <row r="304" spans="1:18">
      <c r="A304" t="s">
        <v>504</v>
      </c>
      <c r="B304" t="s">
        <v>505</v>
      </c>
      <c r="C304">
        <v>95</v>
      </c>
      <c r="D304" t="s">
        <v>10</v>
      </c>
      <c r="E304">
        <v>1</v>
      </c>
      <c r="F304">
        <v>89</v>
      </c>
      <c r="G304">
        <v>967</v>
      </c>
      <c r="H304" t="s">
        <v>11</v>
      </c>
      <c r="I304" t="str">
        <f>VLOOKUP($A304,Taxonomy!$A$2:$AA$6045,7,0)</f>
        <v>Bacteria</v>
      </c>
      <c r="J304" t="str">
        <f>VLOOKUP($A304,Taxonomy!$A$2:$AA$6045,8,0)</f>
        <v xml:space="preserve"> Proteobacteria</v>
      </c>
      <c r="K304" t="str">
        <f>VLOOKUP($A304,Taxonomy!$A$2:$AA$6045,9,0)</f>
        <v xml:space="preserve"> Epsilonproteobacteria</v>
      </c>
      <c r="L304" t="str">
        <f>VLOOKUP($A304,Taxonomy!$A$2:$AA$6045,10,0)</f>
        <v xml:space="preserve"> Campylobacterales</v>
      </c>
      <c r="M304" t="str">
        <f>VLOOKUP($A304,Taxonomy!$A$2:$AA$6045,11,0)</f>
        <v>Helicobacteraceae</v>
      </c>
      <c r="N304" t="str">
        <f>VLOOKUP($A304,Taxonomy!$A$2:$AA$6045,12,0)</f>
        <v xml:space="preserve"> Helicobacter.</v>
      </c>
      <c r="O304">
        <f>VLOOKUP($A304,Taxonomy!$A$2:$AA$6045,13,0)</f>
        <v>0</v>
      </c>
      <c r="P304">
        <f>VLOOKUP($A304,Taxonomy!$A$2:$AA$6045,14,0)</f>
        <v>0</v>
      </c>
      <c r="Q304">
        <f>VLOOKUP($A304,Taxonomy!$A$2:$AA$6045,15,0)</f>
        <v>0</v>
      </c>
      <c r="R304">
        <f t="shared" si="4"/>
        <v>88</v>
      </c>
    </row>
    <row r="305" spans="1:18">
      <c r="A305" t="s">
        <v>506</v>
      </c>
      <c r="B305" t="s">
        <v>507</v>
      </c>
      <c r="C305">
        <v>103</v>
      </c>
      <c r="D305" t="s">
        <v>10</v>
      </c>
      <c r="E305">
        <v>1</v>
      </c>
      <c r="F305">
        <v>87</v>
      </c>
      <c r="G305">
        <v>967</v>
      </c>
      <c r="H305" t="s">
        <v>11</v>
      </c>
      <c r="I305" t="e">
        <f>VLOOKUP($A305,Taxonomy!$A$2:$AA$6045,7,0)</f>
        <v>#N/A</v>
      </c>
      <c r="J305" t="e">
        <f>VLOOKUP($A305,Taxonomy!$A$2:$AA$6045,8,0)</f>
        <v>#N/A</v>
      </c>
      <c r="K305" t="e">
        <f>VLOOKUP($A305,Taxonomy!$A$2:$AA$6045,9,0)</f>
        <v>#N/A</v>
      </c>
      <c r="L305" t="e">
        <f>VLOOKUP($A305,Taxonomy!$A$2:$AA$6045,10,0)</f>
        <v>#N/A</v>
      </c>
      <c r="M305" t="e">
        <f>VLOOKUP($A305,Taxonomy!$A$2:$AA$6045,11,0)</f>
        <v>#N/A</v>
      </c>
      <c r="N305" t="e">
        <f>VLOOKUP($A305,Taxonomy!$A$2:$AA$6045,12,0)</f>
        <v>#N/A</v>
      </c>
      <c r="O305" t="e">
        <f>VLOOKUP($A305,Taxonomy!$A$2:$AA$6045,13,0)</f>
        <v>#N/A</v>
      </c>
      <c r="P305" t="e">
        <f>VLOOKUP($A305,Taxonomy!$A$2:$AA$6045,14,0)</f>
        <v>#N/A</v>
      </c>
      <c r="Q305" t="e">
        <f>VLOOKUP($A305,Taxonomy!$A$2:$AA$6045,15,0)</f>
        <v>#N/A</v>
      </c>
      <c r="R305">
        <f t="shared" si="4"/>
        <v>86</v>
      </c>
    </row>
    <row r="306" spans="1:18">
      <c r="A306" t="s">
        <v>508</v>
      </c>
      <c r="B306" t="s">
        <v>509</v>
      </c>
      <c r="C306">
        <v>66</v>
      </c>
      <c r="D306" t="s">
        <v>10</v>
      </c>
      <c r="E306">
        <v>1</v>
      </c>
      <c r="F306">
        <v>51</v>
      </c>
      <c r="G306">
        <v>967</v>
      </c>
      <c r="H306" t="s">
        <v>11</v>
      </c>
      <c r="I306" t="str">
        <f>VLOOKUP($A306,Taxonomy!$A$2:$AA$6045,7,0)</f>
        <v>Bacteria</v>
      </c>
      <c r="J306" t="str">
        <f>VLOOKUP($A306,Taxonomy!$A$2:$AA$6045,8,0)</f>
        <v xml:space="preserve"> Proteobacteria</v>
      </c>
      <c r="K306" t="str">
        <f>VLOOKUP($A306,Taxonomy!$A$2:$AA$6045,9,0)</f>
        <v xml:space="preserve"> Betaproteobacteria</v>
      </c>
      <c r="L306" t="str">
        <f>VLOOKUP($A306,Taxonomy!$A$2:$AA$6045,10,0)</f>
        <v xml:space="preserve"> Neisseriales</v>
      </c>
      <c r="M306" t="str">
        <f>VLOOKUP($A306,Taxonomy!$A$2:$AA$6045,11,0)</f>
        <v>Neisseriaceae</v>
      </c>
      <c r="N306" t="str">
        <f>VLOOKUP($A306,Taxonomy!$A$2:$AA$6045,12,0)</f>
        <v xml:space="preserve"> Neisseria.</v>
      </c>
      <c r="O306">
        <f>VLOOKUP($A306,Taxonomy!$A$2:$AA$6045,13,0)</f>
        <v>0</v>
      </c>
      <c r="P306">
        <f>VLOOKUP($A306,Taxonomy!$A$2:$AA$6045,14,0)</f>
        <v>0</v>
      </c>
      <c r="Q306">
        <f>VLOOKUP($A306,Taxonomy!$A$2:$AA$6045,15,0)</f>
        <v>0</v>
      </c>
      <c r="R306">
        <f t="shared" si="4"/>
        <v>50</v>
      </c>
    </row>
    <row r="307" spans="1:18">
      <c r="A307" t="s">
        <v>510</v>
      </c>
      <c r="B307" t="s">
        <v>511</v>
      </c>
      <c r="C307">
        <v>107</v>
      </c>
      <c r="D307" t="s">
        <v>10</v>
      </c>
      <c r="E307">
        <v>1</v>
      </c>
      <c r="F307">
        <v>93</v>
      </c>
      <c r="G307">
        <v>967</v>
      </c>
      <c r="H307" t="s">
        <v>11</v>
      </c>
      <c r="I307" t="str">
        <f>VLOOKUP($A307,Taxonomy!$A$2:$AA$6045,7,0)</f>
        <v>Bacteria</v>
      </c>
      <c r="J307" t="str">
        <f>VLOOKUP($A307,Taxonomy!$A$2:$AA$6045,8,0)</f>
        <v xml:space="preserve"> Proteobacteria</v>
      </c>
      <c r="K307" t="str">
        <f>VLOOKUP($A307,Taxonomy!$A$2:$AA$6045,9,0)</f>
        <v xml:space="preserve"> Alphaproteobacteria</v>
      </c>
      <c r="L307" t="str">
        <f>VLOOKUP($A307,Taxonomy!$A$2:$AA$6045,10,0)</f>
        <v xml:space="preserve"> Rhizobiales</v>
      </c>
      <c r="M307" t="str">
        <f>VLOOKUP($A307,Taxonomy!$A$2:$AA$6045,11,0)</f>
        <v>Bartonellaceae</v>
      </c>
      <c r="N307" t="str">
        <f>VLOOKUP($A307,Taxonomy!$A$2:$AA$6045,12,0)</f>
        <v xml:space="preserve"> Bartonella.</v>
      </c>
      <c r="O307">
        <f>VLOOKUP($A307,Taxonomy!$A$2:$AA$6045,13,0)</f>
        <v>0</v>
      </c>
      <c r="P307">
        <f>VLOOKUP($A307,Taxonomy!$A$2:$AA$6045,14,0)</f>
        <v>0</v>
      </c>
      <c r="Q307">
        <f>VLOOKUP($A307,Taxonomy!$A$2:$AA$6045,15,0)</f>
        <v>0</v>
      </c>
      <c r="R307">
        <f t="shared" si="4"/>
        <v>92</v>
      </c>
    </row>
    <row r="308" spans="1:18">
      <c r="A308" t="s">
        <v>512</v>
      </c>
      <c r="B308" t="s">
        <v>513</v>
      </c>
      <c r="C308">
        <v>102</v>
      </c>
      <c r="D308" t="s">
        <v>10</v>
      </c>
      <c r="E308">
        <v>1</v>
      </c>
      <c r="F308">
        <v>91</v>
      </c>
      <c r="G308">
        <v>967</v>
      </c>
      <c r="H308" t="s">
        <v>11</v>
      </c>
      <c r="I308" t="str">
        <f>VLOOKUP($A308,Taxonomy!$A$2:$AA$6045,7,0)</f>
        <v>Bacteria</v>
      </c>
      <c r="J308" t="str">
        <f>VLOOKUP($A308,Taxonomy!$A$2:$AA$6045,8,0)</f>
        <v xml:space="preserve"> Proteobacteria</v>
      </c>
      <c r="K308" t="str">
        <f>VLOOKUP($A308,Taxonomy!$A$2:$AA$6045,9,0)</f>
        <v xml:space="preserve"> Alphaproteobacteria</v>
      </c>
      <c r="L308" t="str">
        <f>VLOOKUP($A308,Taxonomy!$A$2:$AA$6045,10,0)</f>
        <v xml:space="preserve"> Rhizobiales</v>
      </c>
      <c r="M308" t="str">
        <f>VLOOKUP($A308,Taxonomy!$A$2:$AA$6045,11,0)</f>
        <v>Bartonellaceae</v>
      </c>
      <c r="N308" t="str">
        <f>VLOOKUP($A308,Taxonomy!$A$2:$AA$6045,12,0)</f>
        <v xml:space="preserve"> Bartonella.</v>
      </c>
      <c r="O308">
        <f>VLOOKUP($A308,Taxonomy!$A$2:$AA$6045,13,0)</f>
        <v>0</v>
      </c>
      <c r="P308">
        <f>VLOOKUP($A308,Taxonomy!$A$2:$AA$6045,14,0)</f>
        <v>0</v>
      </c>
      <c r="Q308">
        <f>VLOOKUP($A308,Taxonomy!$A$2:$AA$6045,15,0)</f>
        <v>0</v>
      </c>
      <c r="R308">
        <f t="shared" si="4"/>
        <v>90</v>
      </c>
    </row>
    <row r="309" spans="1:18">
      <c r="A309" t="s">
        <v>514</v>
      </c>
      <c r="B309" t="s">
        <v>515</v>
      </c>
      <c r="C309">
        <v>102</v>
      </c>
      <c r="D309" t="s">
        <v>10</v>
      </c>
      <c r="E309">
        <v>1</v>
      </c>
      <c r="F309">
        <v>87</v>
      </c>
      <c r="G309">
        <v>967</v>
      </c>
      <c r="H309" t="s">
        <v>11</v>
      </c>
      <c r="I309" t="str">
        <f>VLOOKUP($A309,Taxonomy!$A$2:$AA$6045,7,0)</f>
        <v>Bacteria</v>
      </c>
      <c r="J309" t="str">
        <f>VLOOKUP($A309,Taxonomy!$A$2:$AA$6045,8,0)</f>
        <v xml:space="preserve"> Proteobacteria</v>
      </c>
      <c r="K309" t="str">
        <f>VLOOKUP($A309,Taxonomy!$A$2:$AA$6045,9,0)</f>
        <v xml:space="preserve"> Alphaproteobacteria</v>
      </c>
      <c r="L309" t="str">
        <f>VLOOKUP($A309,Taxonomy!$A$2:$AA$6045,10,0)</f>
        <v xml:space="preserve"> Rhizobiales</v>
      </c>
      <c r="M309" t="str">
        <f>VLOOKUP($A309,Taxonomy!$A$2:$AA$6045,11,0)</f>
        <v>Bartonellaceae</v>
      </c>
      <c r="N309" t="str">
        <f>VLOOKUP($A309,Taxonomy!$A$2:$AA$6045,12,0)</f>
        <v xml:space="preserve"> Bartonella.</v>
      </c>
      <c r="O309">
        <f>VLOOKUP($A309,Taxonomy!$A$2:$AA$6045,13,0)</f>
        <v>0</v>
      </c>
      <c r="P309">
        <f>VLOOKUP($A309,Taxonomy!$A$2:$AA$6045,14,0)</f>
        <v>0</v>
      </c>
      <c r="Q309">
        <f>VLOOKUP($A309,Taxonomy!$A$2:$AA$6045,15,0)</f>
        <v>0</v>
      </c>
      <c r="R309">
        <f t="shared" si="4"/>
        <v>86</v>
      </c>
    </row>
    <row r="310" spans="1:18">
      <c r="A310" t="s">
        <v>516</v>
      </c>
      <c r="B310" t="s">
        <v>517</v>
      </c>
      <c r="C310">
        <v>107</v>
      </c>
      <c r="D310" t="s">
        <v>10</v>
      </c>
      <c r="E310">
        <v>1</v>
      </c>
      <c r="F310">
        <v>93</v>
      </c>
      <c r="G310">
        <v>967</v>
      </c>
      <c r="H310" t="s">
        <v>11</v>
      </c>
      <c r="I310" t="str">
        <f>VLOOKUP($A310,Taxonomy!$A$2:$AA$6045,7,0)</f>
        <v>Bacteria</v>
      </c>
      <c r="J310" t="str">
        <f>VLOOKUP($A310,Taxonomy!$A$2:$AA$6045,8,0)</f>
        <v xml:space="preserve"> Proteobacteria</v>
      </c>
      <c r="K310" t="str">
        <f>VLOOKUP($A310,Taxonomy!$A$2:$AA$6045,9,0)</f>
        <v xml:space="preserve"> Alphaproteobacteria</v>
      </c>
      <c r="L310" t="str">
        <f>VLOOKUP($A310,Taxonomy!$A$2:$AA$6045,10,0)</f>
        <v xml:space="preserve"> Rhizobiales</v>
      </c>
      <c r="M310" t="str">
        <f>VLOOKUP($A310,Taxonomy!$A$2:$AA$6045,11,0)</f>
        <v>Bartonellaceae</v>
      </c>
      <c r="N310" t="str">
        <f>VLOOKUP($A310,Taxonomy!$A$2:$AA$6045,12,0)</f>
        <v xml:space="preserve"> Bartonella.</v>
      </c>
      <c r="O310">
        <f>VLOOKUP($A310,Taxonomy!$A$2:$AA$6045,13,0)</f>
        <v>0</v>
      </c>
      <c r="P310">
        <f>VLOOKUP($A310,Taxonomy!$A$2:$AA$6045,14,0)</f>
        <v>0</v>
      </c>
      <c r="Q310">
        <f>VLOOKUP($A310,Taxonomy!$A$2:$AA$6045,15,0)</f>
        <v>0</v>
      </c>
      <c r="R310">
        <f t="shared" si="4"/>
        <v>92</v>
      </c>
    </row>
    <row r="311" spans="1:18">
      <c r="A311" t="s">
        <v>518</v>
      </c>
      <c r="B311" t="s">
        <v>519</v>
      </c>
      <c r="C311">
        <v>99</v>
      </c>
      <c r="D311" t="s">
        <v>10</v>
      </c>
      <c r="E311">
        <v>1</v>
      </c>
      <c r="F311">
        <v>92</v>
      </c>
      <c r="G311">
        <v>967</v>
      </c>
      <c r="H311" t="s">
        <v>11</v>
      </c>
      <c r="I311" t="str">
        <f>VLOOKUP($A311,Taxonomy!$A$2:$AA$6045,7,0)</f>
        <v>Bacteria</v>
      </c>
      <c r="J311" t="str">
        <f>VLOOKUP($A311,Taxonomy!$A$2:$AA$6045,8,0)</f>
        <v xml:space="preserve"> Proteobacteria</v>
      </c>
      <c r="K311" t="str">
        <f>VLOOKUP($A311,Taxonomy!$A$2:$AA$6045,9,0)</f>
        <v xml:space="preserve"> Alphaproteobacteria</v>
      </c>
      <c r="L311" t="str">
        <f>VLOOKUP($A311,Taxonomy!$A$2:$AA$6045,10,0)</f>
        <v xml:space="preserve"> Rhizobiales</v>
      </c>
      <c r="M311" t="str">
        <f>VLOOKUP($A311,Taxonomy!$A$2:$AA$6045,11,0)</f>
        <v>Rhizobiaceae</v>
      </c>
      <c r="N311" t="str">
        <f>VLOOKUP($A311,Taxonomy!$A$2:$AA$6045,12,0)</f>
        <v xml:space="preserve"> Rhizobium/Agrobacterium group</v>
      </c>
      <c r="O311" t="str">
        <f>VLOOKUP($A311,Taxonomy!$A$2:$AA$6045,13,0)</f>
        <v xml:space="preserve"> Rhizobium.</v>
      </c>
      <c r="P311">
        <f>VLOOKUP($A311,Taxonomy!$A$2:$AA$6045,14,0)</f>
        <v>0</v>
      </c>
      <c r="Q311">
        <f>VLOOKUP($A311,Taxonomy!$A$2:$AA$6045,15,0)</f>
        <v>0</v>
      </c>
      <c r="R311">
        <f t="shared" si="4"/>
        <v>91</v>
      </c>
    </row>
    <row r="312" spans="1:18">
      <c r="A312" t="s">
        <v>520</v>
      </c>
      <c r="B312" t="s">
        <v>521</v>
      </c>
      <c r="C312">
        <v>106</v>
      </c>
      <c r="D312" t="s">
        <v>10</v>
      </c>
      <c r="E312">
        <v>1</v>
      </c>
      <c r="F312">
        <v>84</v>
      </c>
      <c r="G312">
        <v>967</v>
      </c>
      <c r="H312" t="s">
        <v>11</v>
      </c>
      <c r="I312" t="str">
        <f>VLOOKUP($A312,Taxonomy!$A$2:$AA$6045,7,0)</f>
        <v>Bacteria</v>
      </c>
      <c r="J312" t="str">
        <f>VLOOKUP($A312,Taxonomy!$A$2:$AA$6045,8,0)</f>
        <v xml:space="preserve"> Proteobacteria</v>
      </c>
      <c r="K312" t="str">
        <f>VLOOKUP($A312,Taxonomy!$A$2:$AA$6045,9,0)</f>
        <v xml:space="preserve"> Betaproteobacteria</v>
      </c>
      <c r="L312" t="str">
        <f>VLOOKUP($A312,Taxonomy!$A$2:$AA$6045,10,0)</f>
        <v xml:space="preserve"> Burkholderiales</v>
      </c>
      <c r="M312" t="str">
        <f>VLOOKUP($A312,Taxonomy!$A$2:$AA$6045,11,0)</f>
        <v>Burkholderiaceae</v>
      </c>
      <c r="N312" t="str">
        <f>VLOOKUP($A312,Taxonomy!$A$2:$AA$6045,12,0)</f>
        <v xml:space="preserve"> Ralstonia.</v>
      </c>
      <c r="O312">
        <f>VLOOKUP($A312,Taxonomy!$A$2:$AA$6045,13,0)</f>
        <v>0</v>
      </c>
      <c r="P312">
        <f>VLOOKUP($A312,Taxonomy!$A$2:$AA$6045,14,0)</f>
        <v>0</v>
      </c>
      <c r="Q312">
        <f>VLOOKUP($A312,Taxonomy!$A$2:$AA$6045,15,0)</f>
        <v>0</v>
      </c>
      <c r="R312">
        <f t="shared" si="4"/>
        <v>83</v>
      </c>
    </row>
    <row r="313" spans="1:18">
      <c r="A313" t="s">
        <v>522</v>
      </c>
      <c r="B313" t="s">
        <v>523</v>
      </c>
      <c r="C313">
        <v>118</v>
      </c>
      <c r="D313" t="s">
        <v>10</v>
      </c>
      <c r="E313">
        <v>12</v>
      </c>
      <c r="F313">
        <v>98</v>
      </c>
      <c r="G313">
        <v>967</v>
      </c>
      <c r="H313" t="s">
        <v>11</v>
      </c>
      <c r="I313" t="str">
        <f>VLOOKUP($A313,Taxonomy!$A$2:$AA$6045,7,0)</f>
        <v>Bacteria</v>
      </c>
      <c r="J313" t="str">
        <f>VLOOKUP($A313,Taxonomy!$A$2:$AA$6045,8,0)</f>
        <v xml:space="preserve"> Proteobacteria</v>
      </c>
      <c r="K313" t="str">
        <f>VLOOKUP($A313,Taxonomy!$A$2:$AA$6045,9,0)</f>
        <v xml:space="preserve"> Betaproteobacteria</v>
      </c>
      <c r="L313" t="str">
        <f>VLOOKUP($A313,Taxonomy!$A$2:$AA$6045,10,0)</f>
        <v xml:space="preserve"> Burkholderiales</v>
      </c>
      <c r="M313" t="str">
        <f>VLOOKUP($A313,Taxonomy!$A$2:$AA$6045,11,0)</f>
        <v>Burkholderiaceae</v>
      </c>
      <c r="N313" t="str">
        <f>VLOOKUP($A313,Taxonomy!$A$2:$AA$6045,12,0)</f>
        <v xml:space="preserve"> Ralstonia.</v>
      </c>
      <c r="O313">
        <f>VLOOKUP($A313,Taxonomy!$A$2:$AA$6045,13,0)</f>
        <v>0</v>
      </c>
      <c r="P313">
        <f>VLOOKUP($A313,Taxonomy!$A$2:$AA$6045,14,0)</f>
        <v>0</v>
      </c>
      <c r="Q313">
        <f>VLOOKUP($A313,Taxonomy!$A$2:$AA$6045,15,0)</f>
        <v>0</v>
      </c>
      <c r="R313">
        <f t="shared" si="4"/>
        <v>86</v>
      </c>
    </row>
    <row r="314" spans="1:18">
      <c r="A314" t="s">
        <v>524</v>
      </c>
      <c r="B314" t="s">
        <v>525</v>
      </c>
      <c r="C314">
        <v>99</v>
      </c>
      <c r="D314" t="s">
        <v>10</v>
      </c>
      <c r="E314">
        <v>1</v>
      </c>
      <c r="F314">
        <v>93</v>
      </c>
      <c r="G314">
        <v>967</v>
      </c>
      <c r="H314" t="s">
        <v>11</v>
      </c>
      <c r="I314" t="str">
        <f>VLOOKUP($A314,Taxonomy!$A$2:$AA$6045,7,0)</f>
        <v>Bacteria</v>
      </c>
      <c r="J314" t="str">
        <f>VLOOKUP($A314,Taxonomy!$A$2:$AA$6045,8,0)</f>
        <v xml:space="preserve"> Proteobacteria</v>
      </c>
      <c r="K314" t="str">
        <f>VLOOKUP($A314,Taxonomy!$A$2:$AA$6045,9,0)</f>
        <v xml:space="preserve"> Deltaproteobacteria</v>
      </c>
      <c r="L314" t="str">
        <f>VLOOKUP($A314,Taxonomy!$A$2:$AA$6045,10,0)</f>
        <v xml:space="preserve"> Desulfovibrionales</v>
      </c>
      <c r="M314" t="str">
        <f>VLOOKUP($A314,Taxonomy!$A$2:$AA$6045,11,0)</f>
        <v>Desulfovibrionaceae</v>
      </c>
      <c r="N314" t="str">
        <f>VLOOKUP($A314,Taxonomy!$A$2:$AA$6045,12,0)</f>
        <v xml:space="preserve"> Desulfovibrio.</v>
      </c>
      <c r="O314">
        <f>VLOOKUP($A314,Taxonomy!$A$2:$AA$6045,13,0)</f>
        <v>0</v>
      </c>
      <c r="P314">
        <f>VLOOKUP($A314,Taxonomy!$A$2:$AA$6045,14,0)</f>
        <v>0</v>
      </c>
      <c r="Q314">
        <f>VLOOKUP($A314,Taxonomy!$A$2:$AA$6045,15,0)</f>
        <v>0</v>
      </c>
      <c r="R314">
        <f t="shared" si="4"/>
        <v>92</v>
      </c>
    </row>
    <row r="315" spans="1:18">
      <c r="A315" t="s">
        <v>526</v>
      </c>
      <c r="B315" t="s">
        <v>527</v>
      </c>
      <c r="C315">
        <v>915</v>
      </c>
      <c r="D315" t="s">
        <v>32</v>
      </c>
      <c r="E315">
        <v>534</v>
      </c>
      <c r="F315">
        <v>835</v>
      </c>
      <c r="G315">
        <v>6551</v>
      </c>
      <c r="H315" t="s">
        <v>33</v>
      </c>
      <c r="I315" t="str">
        <f>VLOOKUP($A315,Taxonomy!$A$2:$AA$6045,7,0)</f>
        <v>Bacteria</v>
      </c>
      <c r="J315" t="str">
        <f>VLOOKUP($A315,Taxonomy!$A$2:$AA$6045,8,0)</f>
        <v xml:space="preserve"> Proteobacteria</v>
      </c>
      <c r="K315" t="str">
        <f>VLOOKUP($A315,Taxonomy!$A$2:$AA$6045,9,0)</f>
        <v xml:space="preserve"> Gammaproteobacteria</v>
      </c>
      <c r="L315" t="str">
        <f>VLOOKUP($A315,Taxonomy!$A$2:$AA$6045,10,0)</f>
        <v xml:space="preserve"> Enterobacteriales</v>
      </c>
      <c r="M315" t="str">
        <f>VLOOKUP($A315,Taxonomy!$A$2:$AA$6045,11,0)</f>
        <v>Enterobacteriaceae</v>
      </c>
      <c r="N315" t="str">
        <f>VLOOKUP($A315,Taxonomy!$A$2:$AA$6045,12,0)</f>
        <v xml:space="preserve"> Dickeya.</v>
      </c>
      <c r="O315">
        <f>VLOOKUP($A315,Taxonomy!$A$2:$AA$6045,13,0)</f>
        <v>0</v>
      </c>
      <c r="P315">
        <f>VLOOKUP($A315,Taxonomy!$A$2:$AA$6045,14,0)</f>
        <v>0</v>
      </c>
      <c r="Q315">
        <f>VLOOKUP($A315,Taxonomy!$A$2:$AA$6045,15,0)</f>
        <v>0</v>
      </c>
      <c r="R315">
        <f t="shared" si="4"/>
        <v>301</v>
      </c>
    </row>
    <row r="316" spans="1:18">
      <c r="A316" t="s">
        <v>526</v>
      </c>
      <c r="B316" t="s">
        <v>527</v>
      </c>
      <c r="C316">
        <v>915</v>
      </c>
      <c r="D316" t="s">
        <v>34</v>
      </c>
      <c r="E316">
        <v>269</v>
      </c>
      <c r="F316">
        <v>472</v>
      </c>
      <c r="G316">
        <v>1506</v>
      </c>
      <c r="H316" t="s">
        <v>35</v>
      </c>
      <c r="I316" t="str">
        <f>VLOOKUP($A316,Taxonomy!$A$2:$AA$6045,7,0)</f>
        <v>Bacteria</v>
      </c>
      <c r="J316" t="str">
        <f>VLOOKUP($A316,Taxonomy!$A$2:$AA$6045,8,0)</f>
        <v xml:space="preserve"> Proteobacteria</v>
      </c>
      <c r="K316" t="str">
        <f>VLOOKUP($A316,Taxonomy!$A$2:$AA$6045,9,0)</f>
        <v xml:space="preserve"> Gammaproteobacteria</v>
      </c>
      <c r="L316" t="str">
        <f>VLOOKUP($A316,Taxonomy!$A$2:$AA$6045,10,0)</f>
        <v xml:space="preserve"> Enterobacteriales</v>
      </c>
      <c r="M316" t="str">
        <f>VLOOKUP($A316,Taxonomy!$A$2:$AA$6045,11,0)</f>
        <v>Enterobacteriaceae</v>
      </c>
      <c r="N316" t="str">
        <f>VLOOKUP($A316,Taxonomy!$A$2:$AA$6045,12,0)</f>
        <v xml:space="preserve"> Dickeya.</v>
      </c>
      <c r="O316">
        <f>VLOOKUP($A316,Taxonomy!$A$2:$AA$6045,13,0)</f>
        <v>0</v>
      </c>
      <c r="P316">
        <f>VLOOKUP($A316,Taxonomy!$A$2:$AA$6045,14,0)</f>
        <v>0</v>
      </c>
      <c r="Q316">
        <f>VLOOKUP($A316,Taxonomy!$A$2:$AA$6045,15,0)</f>
        <v>0</v>
      </c>
      <c r="R316">
        <f t="shared" si="4"/>
        <v>203</v>
      </c>
    </row>
    <row r="317" spans="1:18">
      <c r="A317" t="s">
        <v>526</v>
      </c>
      <c r="B317" t="s">
        <v>527</v>
      </c>
      <c r="C317">
        <v>915</v>
      </c>
      <c r="D317" t="s">
        <v>10</v>
      </c>
      <c r="E317">
        <v>1</v>
      </c>
      <c r="F317">
        <v>84</v>
      </c>
      <c r="G317">
        <v>967</v>
      </c>
      <c r="H317" t="s">
        <v>11</v>
      </c>
      <c r="I317" t="str">
        <f>VLOOKUP($A317,Taxonomy!$A$2:$AA$6045,7,0)</f>
        <v>Bacteria</v>
      </c>
      <c r="J317" t="str">
        <f>VLOOKUP($A317,Taxonomy!$A$2:$AA$6045,8,0)</f>
        <v xml:space="preserve"> Proteobacteria</v>
      </c>
      <c r="K317" t="str">
        <f>VLOOKUP($A317,Taxonomy!$A$2:$AA$6045,9,0)</f>
        <v xml:space="preserve"> Gammaproteobacteria</v>
      </c>
      <c r="L317" t="str">
        <f>VLOOKUP($A317,Taxonomy!$A$2:$AA$6045,10,0)</f>
        <v xml:space="preserve"> Enterobacteriales</v>
      </c>
      <c r="M317" t="str">
        <f>VLOOKUP($A317,Taxonomy!$A$2:$AA$6045,11,0)</f>
        <v>Enterobacteriaceae</v>
      </c>
      <c r="N317" t="str">
        <f>VLOOKUP($A317,Taxonomy!$A$2:$AA$6045,12,0)</f>
        <v xml:space="preserve"> Dickeya.</v>
      </c>
      <c r="O317">
        <f>VLOOKUP($A317,Taxonomy!$A$2:$AA$6045,13,0)</f>
        <v>0</v>
      </c>
      <c r="P317">
        <f>VLOOKUP($A317,Taxonomy!$A$2:$AA$6045,14,0)</f>
        <v>0</v>
      </c>
      <c r="Q317">
        <f>VLOOKUP($A317,Taxonomy!$A$2:$AA$6045,15,0)</f>
        <v>0</v>
      </c>
      <c r="R317">
        <f t="shared" si="4"/>
        <v>83</v>
      </c>
    </row>
    <row r="318" spans="1:18">
      <c r="A318" t="s">
        <v>528</v>
      </c>
      <c r="B318" t="s">
        <v>529</v>
      </c>
      <c r="C318">
        <v>84</v>
      </c>
      <c r="D318" t="s">
        <v>10</v>
      </c>
      <c r="E318">
        <v>1</v>
      </c>
      <c r="F318">
        <v>84</v>
      </c>
      <c r="G318">
        <v>967</v>
      </c>
      <c r="H318" t="s">
        <v>11</v>
      </c>
      <c r="I318" t="str">
        <f>VLOOKUP($A318,Taxonomy!$A$2:$AA$6045,7,0)</f>
        <v>Bacteria</v>
      </c>
      <c r="J318" t="str">
        <f>VLOOKUP($A318,Taxonomy!$A$2:$AA$6045,8,0)</f>
        <v xml:space="preserve"> Proteobacteria</v>
      </c>
      <c r="K318" t="str">
        <f>VLOOKUP($A318,Taxonomy!$A$2:$AA$6045,9,0)</f>
        <v xml:space="preserve"> Deltaproteobacteria</v>
      </c>
      <c r="L318" t="str">
        <f>VLOOKUP($A318,Taxonomy!$A$2:$AA$6045,10,0)</f>
        <v xml:space="preserve"> Desulfuromonadales</v>
      </c>
      <c r="M318" t="str">
        <f>VLOOKUP($A318,Taxonomy!$A$2:$AA$6045,11,0)</f>
        <v>Geobacteraceae</v>
      </c>
      <c r="N318" t="str">
        <f>VLOOKUP($A318,Taxonomy!$A$2:$AA$6045,12,0)</f>
        <v xml:space="preserve"> Geobacter.</v>
      </c>
      <c r="O318">
        <f>VLOOKUP($A318,Taxonomy!$A$2:$AA$6045,13,0)</f>
        <v>0</v>
      </c>
      <c r="P318">
        <f>VLOOKUP($A318,Taxonomy!$A$2:$AA$6045,14,0)</f>
        <v>0</v>
      </c>
      <c r="Q318">
        <f>VLOOKUP($A318,Taxonomy!$A$2:$AA$6045,15,0)</f>
        <v>0</v>
      </c>
      <c r="R318">
        <f t="shared" si="4"/>
        <v>83</v>
      </c>
    </row>
    <row r="319" spans="1:18">
      <c r="A319" t="s">
        <v>530</v>
      </c>
      <c r="B319" t="s">
        <v>531</v>
      </c>
      <c r="C319">
        <v>102</v>
      </c>
      <c r="D319" t="s">
        <v>10</v>
      </c>
      <c r="E319">
        <v>1</v>
      </c>
      <c r="F319">
        <v>88</v>
      </c>
      <c r="G319">
        <v>967</v>
      </c>
      <c r="H319" t="s">
        <v>11</v>
      </c>
      <c r="I319" t="str">
        <f>VLOOKUP($A319,Taxonomy!$A$2:$AA$6045,7,0)</f>
        <v>Bacteria</v>
      </c>
      <c r="J319" t="str">
        <f>VLOOKUP($A319,Taxonomy!$A$2:$AA$6045,8,0)</f>
        <v xml:space="preserve"> Nitrospirae</v>
      </c>
      <c r="K319" t="str">
        <f>VLOOKUP($A319,Taxonomy!$A$2:$AA$6045,9,0)</f>
        <v xml:space="preserve"> Nitrospirales</v>
      </c>
      <c r="L319" t="str">
        <f>VLOOKUP($A319,Taxonomy!$A$2:$AA$6045,10,0)</f>
        <v xml:space="preserve"> Nitrospiraceae</v>
      </c>
      <c r="M319" t="str">
        <f>VLOOKUP($A319,Taxonomy!$A$2:$AA$6045,11,0)</f>
        <v xml:space="preserve"> Leptospirillum.</v>
      </c>
      <c r="N319">
        <f>VLOOKUP($A319,Taxonomy!$A$2:$AA$6045,12,0)</f>
        <v>0</v>
      </c>
      <c r="O319">
        <f>VLOOKUP($A319,Taxonomy!$A$2:$AA$6045,13,0)</f>
        <v>0</v>
      </c>
      <c r="P319">
        <f>VLOOKUP($A319,Taxonomy!$A$2:$AA$6045,14,0)</f>
        <v>0</v>
      </c>
      <c r="Q319">
        <f>VLOOKUP($A319,Taxonomy!$A$2:$AA$6045,15,0)</f>
        <v>0</v>
      </c>
      <c r="R319">
        <f t="shared" si="4"/>
        <v>87</v>
      </c>
    </row>
    <row r="320" spans="1:18">
      <c r="A320" t="s">
        <v>532</v>
      </c>
      <c r="B320" t="s">
        <v>533</v>
      </c>
      <c r="C320">
        <v>93</v>
      </c>
      <c r="D320" t="s">
        <v>10</v>
      </c>
      <c r="E320">
        <v>1</v>
      </c>
      <c r="F320">
        <v>91</v>
      </c>
      <c r="G320">
        <v>967</v>
      </c>
      <c r="H320" t="s">
        <v>11</v>
      </c>
      <c r="I320" t="str">
        <f>VLOOKUP($A320,Taxonomy!$A$2:$AA$6045,7,0)</f>
        <v>Bacteria</v>
      </c>
      <c r="J320" t="str">
        <f>VLOOKUP($A320,Taxonomy!$A$2:$AA$6045,8,0)</f>
        <v xml:space="preserve"> environmental samples.</v>
      </c>
      <c r="K320">
        <f>VLOOKUP($A320,Taxonomy!$A$2:$AA$6045,9,0)</f>
        <v>0</v>
      </c>
      <c r="L320">
        <f>VLOOKUP($A320,Taxonomy!$A$2:$AA$6045,10,0)</f>
        <v>0</v>
      </c>
      <c r="M320">
        <f>VLOOKUP($A320,Taxonomy!$A$2:$AA$6045,11,0)</f>
        <v>0</v>
      </c>
      <c r="N320">
        <f>VLOOKUP($A320,Taxonomy!$A$2:$AA$6045,12,0)</f>
        <v>0</v>
      </c>
      <c r="O320">
        <f>VLOOKUP($A320,Taxonomy!$A$2:$AA$6045,13,0)</f>
        <v>0</v>
      </c>
      <c r="P320">
        <f>VLOOKUP($A320,Taxonomy!$A$2:$AA$6045,14,0)</f>
        <v>0</v>
      </c>
      <c r="Q320">
        <f>VLOOKUP($A320,Taxonomy!$A$2:$AA$6045,15,0)</f>
        <v>0</v>
      </c>
      <c r="R320">
        <f t="shared" si="4"/>
        <v>90</v>
      </c>
    </row>
    <row r="321" spans="1:18">
      <c r="A321" t="s">
        <v>534</v>
      </c>
      <c r="B321" t="s">
        <v>535</v>
      </c>
      <c r="C321">
        <v>143</v>
      </c>
      <c r="D321" t="s">
        <v>10</v>
      </c>
      <c r="E321">
        <v>12</v>
      </c>
      <c r="F321">
        <v>101</v>
      </c>
      <c r="G321">
        <v>967</v>
      </c>
      <c r="H321" t="s">
        <v>11</v>
      </c>
      <c r="I321" t="str">
        <f>VLOOKUP($A321,Taxonomy!$A$2:$AA$6045,7,0)</f>
        <v>Bacteria</v>
      </c>
      <c r="J321" t="str">
        <f>VLOOKUP($A321,Taxonomy!$A$2:$AA$6045,8,0)</f>
        <v xml:space="preserve"> Proteobacteria</v>
      </c>
      <c r="K321" t="str">
        <f>VLOOKUP($A321,Taxonomy!$A$2:$AA$6045,9,0)</f>
        <v xml:space="preserve"> Betaproteobacteria</v>
      </c>
      <c r="L321" t="str">
        <f>VLOOKUP($A321,Taxonomy!$A$2:$AA$6045,10,0)</f>
        <v xml:space="preserve"> Neisseriales</v>
      </c>
      <c r="M321" t="str">
        <f>VLOOKUP($A321,Taxonomy!$A$2:$AA$6045,11,0)</f>
        <v>Neisseriaceae</v>
      </c>
      <c r="N321" t="str">
        <f>VLOOKUP($A321,Taxonomy!$A$2:$AA$6045,12,0)</f>
        <v xml:space="preserve"> Neisseria.</v>
      </c>
      <c r="O321">
        <f>VLOOKUP($A321,Taxonomy!$A$2:$AA$6045,13,0)</f>
        <v>0</v>
      </c>
      <c r="P321">
        <f>VLOOKUP($A321,Taxonomy!$A$2:$AA$6045,14,0)</f>
        <v>0</v>
      </c>
      <c r="Q321">
        <f>VLOOKUP($A321,Taxonomy!$A$2:$AA$6045,15,0)</f>
        <v>0</v>
      </c>
      <c r="R321">
        <f t="shared" si="4"/>
        <v>89</v>
      </c>
    </row>
    <row r="322" spans="1:18">
      <c r="A322" t="s">
        <v>536</v>
      </c>
      <c r="B322" t="s">
        <v>537</v>
      </c>
      <c r="C322">
        <v>123</v>
      </c>
      <c r="D322" t="s">
        <v>10</v>
      </c>
      <c r="E322">
        <v>1</v>
      </c>
      <c r="F322">
        <v>80</v>
      </c>
      <c r="G322">
        <v>967</v>
      </c>
      <c r="H322" t="s">
        <v>11</v>
      </c>
      <c r="I322" t="str">
        <f>VLOOKUP($A322,Taxonomy!$A$2:$AA$6045,7,0)</f>
        <v>Bacteria</v>
      </c>
      <c r="J322" t="str">
        <f>VLOOKUP($A322,Taxonomy!$A$2:$AA$6045,8,0)</f>
        <v xml:space="preserve"> Proteobacteria</v>
      </c>
      <c r="K322" t="str">
        <f>VLOOKUP($A322,Taxonomy!$A$2:$AA$6045,9,0)</f>
        <v xml:space="preserve"> Gammaproteobacteria</v>
      </c>
      <c r="L322" t="str">
        <f>VLOOKUP($A322,Taxonomy!$A$2:$AA$6045,10,0)</f>
        <v xml:space="preserve"> Acidithiobacillales</v>
      </c>
      <c r="M322" t="str">
        <f>VLOOKUP($A322,Taxonomy!$A$2:$AA$6045,11,0)</f>
        <v>Acidithiobacillaceae</v>
      </c>
      <c r="N322" t="str">
        <f>VLOOKUP($A322,Taxonomy!$A$2:$AA$6045,12,0)</f>
        <v xml:space="preserve"> Acidithiobacillus.</v>
      </c>
      <c r="O322">
        <f>VLOOKUP($A322,Taxonomy!$A$2:$AA$6045,13,0)</f>
        <v>0</v>
      </c>
      <c r="P322">
        <f>VLOOKUP($A322,Taxonomy!$A$2:$AA$6045,14,0)</f>
        <v>0</v>
      </c>
      <c r="Q322">
        <f>VLOOKUP($A322,Taxonomy!$A$2:$AA$6045,15,0)</f>
        <v>0</v>
      </c>
      <c r="R322">
        <f t="shared" si="4"/>
        <v>79</v>
      </c>
    </row>
    <row r="323" spans="1:18">
      <c r="A323" t="s">
        <v>538</v>
      </c>
      <c r="B323" t="s">
        <v>539</v>
      </c>
      <c r="C323">
        <v>98</v>
      </c>
      <c r="D323" t="s">
        <v>10</v>
      </c>
      <c r="E323">
        <v>1</v>
      </c>
      <c r="F323">
        <v>93</v>
      </c>
      <c r="G323">
        <v>967</v>
      </c>
      <c r="H323" t="s">
        <v>11</v>
      </c>
      <c r="I323" t="str">
        <f>VLOOKUP($A323,Taxonomy!$A$2:$AA$6045,7,0)</f>
        <v>Bacteria</v>
      </c>
      <c r="J323" t="str">
        <f>VLOOKUP($A323,Taxonomy!$A$2:$AA$6045,8,0)</f>
        <v xml:space="preserve"> Proteobacteria</v>
      </c>
      <c r="K323" t="str">
        <f>VLOOKUP($A323,Taxonomy!$A$2:$AA$6045,9,0)</f>
        <v xml:space="preserve"> Alphaproteobacteria</v>
      </c>
      <c r="L323" t="str">
        <f>VLOOKUP($A323,Taxonomy!$A$2:$AA$6045,10,0)</f>
        <v xml:space="preserve"> Rickettsiales</v>
      </c>
      <c r="M323" t="str">
        <f>VLOOKUP($A323,Taxonomy!$A$2:$AA$6045,11,0)</f>
        <v>Anaplasmataceae</v>
      </c>
      <c r="N323" t="str">
        <f>VLOOKUP($A323,Taxonomy!$A$2:$AA$6045,12,0)</f>
        <v xml:space="preserve"> Neorickettsia.</v>
      </c>
      <c r="O323">
        <f>VLOOKUP($A323,Taxonomy!$A$2:$AA$6045,13,0)</f>
        <v>0</v>
      </c>
      <c r="P323">
        <f>VLOOKUP($A323,Taxonomy!$A$2:$AA$6045,14,0)</f>
        <v>0</v>
      </c>
      <c r="Q323">
        <f>VLOOKUP($A323,Taxonomy!$A$2:$AA$6045,15,0)</f>
        <v>0</v>
      </c>
      <c r="R323">
        <f t="shared" ref="R323:R386" si="5">F323-E323</f>
        <v>92</v>
      </c>
    </row>
    <row r="324" spans="1:18">
      <c r="A324" t="s">
        <v>540</v>
      </c>
      <c r="B324" t="s">
        <v>541</v>
      </c>
      <c r="C324">
        <v>109</v>
      </c>
      <c r="D324" t="s">
        <v>10</v>
      </c>
      <c r="E324">
        <v>1</v>
      </c>
      <c r="F324">
        <v>93</v>
      </c>
      <c r="G324">
        <v>967</v>
      </c>
      <c r="H324" t="s">
        <v>11</v>
      </c>
      <c r="I324" t="str">
        <f>VLOOKUP($A324,Taxonomy!$A$2:$AA$6045,7,0)</f>
        <v>Bacteria</v>
      </c>
      <c r="J324" t="str">
        <f>VLOOKUP($A324,Taxonomy!$A$2:$AA$6045,8,0)</f>
        <v xml:space="preserve"> Proteobacteria</v>
      </c>
      <c r="K324" t="str">
        <f>VLOOKUP($A324,Taxonomy!$A$2:$AA$6045,9,0)</f>
        <v xml:space="preserve"> Betaproteobacteria</v>
      </c>
      <c r="L324" t="str">
        <f>VLOOKUP($A324,Taxonomy!$A$2:$AA$6045,10,0)</f>
        <v xml:space="preserve"> Methylophilales</v>
      </c>
      <c r="M324" t="str">
        <f>VLOOKUP($A324,Taxonomy!$A$2:$AA$6045,11,0)</f>
        <v>Methylophilaceae</v>
      </c>
      <c r="N324" t="str">
        <f>VLOOKUP($A324,Taxonomy!$A$2:$AA$6045,12,0)</f>
        <v xml:space="preserve"> Methylovorus.</v>
      </c>
      <c r="O324">
        <f>VLOOKUP($A324,Taxonomy!$A$2:$AA$6045,13,0)</f>
        <v>0</v>
      </c>
      <c r="P324">
        <f>VLOOKUP($A324,Taxonomy!$A$2:$AA$6045,14,0)</f>
        <v>0</v>
      </c>
      <c r="Q324">
        <f>VLOOKUP($A324,Taxonomy!$A$2:$AA$6045,15,0)</f>
        <v>0</v>
      </c>
      <c r="R324">
        <f t="shared" si="5"/>
        <v>92</v>
      </c>
    </row>
    <row r="325" spans="1:18">
      <c r="A325" t="s">
        <v>542</v>
      </c>
      <c r="B325" t="s">
        <v>543</v>
      </c>
      <c r="C325">
        <v>84</v>
      </c>
      <c r="D325" t="s">
        <v>10</v>
      </c>
      <c r="E325">
        <v>1</v>
      </c>
      <c r="F325">
        <v>83</v>
      </c>
      <c r="G325">
        <v>967</v>
      </c>
      <c r="H325" t="s">
        <v>11</v>
      </c>
      <c r="I325" t="str">
        <f>VLOOKUP($A325,Taxonomy!$A$2:$AA$6045,7,0)</f>
        <v>Bacteria</v>
      </c>
      <c r="J325" t="str">
        <f>VLOOKUP($A325,Taxonomy!$A$2:$AA$6045,8,0)</f>
        <v xml:space="preserve"> Proteobacteria</v>
      </c>
      <c r="K325" t="str">
        <f>VLOOKUP($A325,Taxonomy!$A$2:$AA$6045,9,0)</f>
        <v xml:space="preserve"> Alphaproteobacteria</v>
      </c>
      <c r="L325" t="str">
        <f>VLOOKUP($A325,Taxonomy!$A$2:$AA$6045,10,0)</f>
        <v xml:space="preserve"> Rhodobacterales</v>
      </c>
      <c r="M325" t="str">
        <f>VLOOKUP($A325,Taxonomy!$A$2:$AA$6045,11,0)</f>
        <v>Hyphomonadaceae</v>
      </c>
      <c r="N325" t="str">
        <f>VLOOKUP($A325,Taxonomy!$A$2:$AA$6045,12,0)</f>
        <v xml:space="preserve"> Hirschia.</v>
      </c>
      <c r="O325">
        <f>VLOOKUP($A325,Taxonomy!$A$2:$AA$6045,13,0)</f>
        <v>0</v>
      </c>
      <c r="P325">
        <f>VLOOKUP($A325,Taxonomy!$A$2:$AA$6045,14,0)</f>
        <v>0</v>
      </c>
      <c r="Q325">
        <f>VLOOKUP($A325,Taxonomy!$A$2:$AA$6045,15,0)</f>
        <v>0</v>
      </c>
      <c r="R325">
        <f t="shared" si="5"/>
        <v>82</v>
      </c>
    </row>
    <row r="326" spans="1:18">
      <c r="A326" t="s">
        <v>544</v>
      </c>
      <c r="B326" t="s">
        <v>545</v>
      </c>
      <c r="C326">
        <v>116</v>
      </c>
      <c r="D326" t="s">
        <v>10</v>
      </c>
      <c r="E326">
        <v>1</v>
      </c>
      <c r="F326">
        <v>102</v>
      </c>
      <c r="G326">
        <v>967</v>
      </c>
      <c r="H326" t="s">
        <v>11</v>
      </c>
      <c r="I326" t="str">
        <f>VLOOKUP($A326,Taxonomy!$A$2:$AA$6045,7,0)</f>
        <v>Bacteria</v>
      </c>
      <c r="J326" t="str">
        <f>VLOOKUP($A326,Taxonomy!$A$2:$AA$6045,8,0)</f>
        <v xml:space="preserve"> Proteobacteria</v>
      </c>
      <c r="K326" t="str">
        <f>VLOOKUP($A326,Taxonomy!$A$2:$AA$6045,9,0)</f>
        <v xml:space="preserve"> Alphaproteobacteria</v>
      </c>
      <c r="L326" t="str">
        <f>VLOOKUP($A326,Taxonomy!$A$2:$AA$6045,10,0)</f>
        <v xml:space="preserve"> Rhizobiales</v>
      </c>
      <c r="M326" t="str">
        <f>VLOOKUP($A326,Taxonomy!$A$2:$AA$6045,11,0)</f>
        <v>Brucellaceae</v>
      </c>
      <c r="N326" t="str">
        <f>VLOOKUP($A326,Taxonomy!$A$2:$AA$6045,12,0)</f>
        <v xml:space="preserve"> Brucella.</v>
      </c>
      <c r="O326">
        <f>VLOOKUP($A326,Taxonomy!$A$2:$AA$6045,13,0)</f>
        <v>0</v>
      </c>
      <c r="P326">
        <f>VLOOKUP($A326,Taxonomy!$A$2:$AA$6045,14,0)</f>
        <v>0</v>
      </c>
      <c r="Q326">
        <f>VLOOKUP($A326,Taxonomy!$A$2:$AA$6045,15,0)</f>
        <v>0</v>
      </c>
      <c r="R326">
        <f t="shared" si="5"/>
        <v>101</v>
      </c>
    </row>
    <row r="327" spans="1:18">
      <c r="A327" t="s">
        <v>546</v>
      </c>
      <c r="B327" t="s">
        <v>547</v>
      </c>
      <c r="C327">
        <v>79</v>
      </c>
      <c r="D327" t="s">
        <v>10</v>
      </c>
      <c r="E327">
        <v>1</v>
      </c>
      <c r="F327">
        <v>78</v>
      </c>
      <c r="G327">
        <v>967</v>
      </c>
      <c r="H327" t="s">
        <v>11</v>
      </c>
      <c r="I327" t="str">
        <f>VLOOKUP($A327,Taxonomy!$A$2:$AA$6045,7,0)</f>
        <v>Bacteria</v>
      </c>
      <c r="J327" t="str">
        <f>VLOOKUP($A327,Taxonomy!$A$2:$AA$6045,8,0)</f>
        <v xml:space="preserve"> Fusobacteria</v>
      </c>
      <c r="K327" t="str">
        <f>VLOOKUP($A327,Taxonomy!$A$2:$AA$6045,9,0)</f>
        <v xml:space="preserve"> Fusobacteriales</v>
      </c>
      <c r="L327" t="str">
        <f>VLOOKUP($A327,Taxonomy!$A$2:$AA$6045,10,0)</f>
        <v xml:space="preserve"> Leptotrichiaceae</v>
      </c>
      <c r="M327" t="str">
        <f>VLOOKUP($A327,Taxonomy!$A$2:$AA$6045,11,0)</f>
        <v>Leptotrichia.</v>
      </c>
      <c r="N327">
        <f>VLOOKUP($A327,Taxonomy!$A$2:$AA$6045,12,0)</f>
        <v>0</v>
      </c>
      <c r="O327">
        <f>VLOOKUP($A327,Taxonomy!$A$2:$AA$6045,13,0)</f>
        <v>0</v>
      </c>
      <c r="P327">
        <f>VLOOKUP($A327,Taxonomy!$A$2:$AA$6045,14,0)</f>
        <v>0</v>
      </c>
      <c r="Q327">
        <f>VLOOKUP($A327,Taxonomy!$A$2:$AA$6045,15,0)</f>
        <v>0</v>
      </c>
      <c r="R327">
        <f t="shared" si="5"/>
        <v>77</v>
      </c>
    </row>
    <row r="328" spans="1:18">
      <c r="A328" t="s">
        <v>548</v>
      </c>
      <c r="B328" t="s">
        <v>549</v>
      </c>
      <c r="C328">
        <v>103</v>
      </c>
      <c r="D328" t="s">
        <v>10</v>
      </c>
      <c r="E328">
        <v>1</v>
      </c>
      <c r="F328">
        <v>87</v>
      </c>
      <c r="G328">
        <v>967</v>
      </c>
      <c r="H328" t="s">
        <v>11</v>
      </c>
      <c r="I328" t="str">
        <f>VLOOKUP($A328,Taxonomy!$A$2:$AA$6045,7,0)</f>
        <v>Bacteria</v>
      </c>
      <c r="J328" t="str">
        <f>VLOOKUP($A328,Taxonomy!$A$2:$AA$6045,8,0)</f>
        <v xml:space="preserve"> Proteobacteria</v>
      </c>
      <c r="K328" t="str">
        <f>VLOOKUP($A328,Taxonomy!$A$2:$AA$6045,9,0)</f>
        <v xml:space="preserve"> Betaproteobacteria</v>
      </c>
      <c r="L328" t="str">
        <f>VLOOKUP($A328,Taxonomy!$A$2:$AA$6045,10,0)</f>
        <v>Candidatus Accumulibacter.</v>
      </c>
      <c r="M328">
        <f>VLOOKUP($A328,Taxonomy!$A$2:$AA$6045,11,0)</f>
        <v>0</v>
      </c>
      <c r="N328">
        <f>VLOOKUP($A328,Taxonomy!$A$2:$AA$6045,12,0)</f>
        <v>0</v>
      </c>
      <c r="O328">
        <f>VLOOKUP($A328,Taxonomy!$A$2:$AA$6045,13,0)</f>
        <v>0</v>
      </c>
      <c r="P328">
        <f>VLOOKUP($A328,Taxonomy!$A$2:$AA$6045,14,0)</f>
        <v>0</v>
      </c>
      <c r="Q328">
        <f>VLOOKUP($A328,Taxonomy!$A$2:$AA$6045,15,0)</f>
        <v>0</v>
      </c>
      <c r="R328">
        <f t="shared" si="5"/>
        <v>86</v>
      </c>
    </row>
    <row r="329" spans="1:18">
      <c r="A329" t="s">
        <v>550</v>
      </c>
      <c r="B329" t="s">
        <v>551</v>
      </c>
      <c r="C329">
        <v>103</v>
      </c>
      <c r="D329" t="s">
        <v>10</v>
      </c>
      <c r="E329">
        <v>1</v>
      </c>
      <c r="F329">
        <v>87</v>
      </c>
      <c r="G329">
        <v>967</v>
      </c>
      <c r="H329" t="s">
        <v>11</v>
      </c>
      <c r="I329" t="str">
        <f>VLOOKUP($A329,Taxonomy!$A$2:$AA$6045,7,0)</f>
        <v>Bacteria</v>
      </c>
      <c r="J329" t="str">
        <f>VLOOKUP($A329,Taxonomy!$A$2:$AA$6045,8,0)</f>
        <v xml:space="preserve"> Proteobacteria</v>
      </c>
      <c r="K329" t="str">
        <f>VLOOKUP($A329,Taxonomy!$A$2:$AA$6045,9,0)</f>
        <v xml:space="preserve"> Gammaproteobacteria</v>
      </c>
      <c r="L329" t="str">
        <f>VLOOKUP($A329,Taxonomy!$A$2:$AA$6045,10,0)</f>
        <v xml:space="preserve"> Pseudomonadales</v>
      </c>
      <c r="M329" t="str">
        <f>VLOOKUP($A329,Taxonomy!$A$2:$AA$6045,11,0)</f>
        <v>Pseudomonadaceae</v>
      </c>
      <c r="N329" t="str">
        <f>VLOOKUP($A329,Taxonomy!$A$2:$AA$6045,12,0)</f>
        <v xml:space="preserve"> Pseudomonas.</v>
      </c>
      <c r="O329">
        <f>VLOOKUP($A329,Taxonomy!$A$2:$AA$6045,13,0)</f>
        <v>0</v>
      </c>
      <c r="P329">
        <f>VLOOKUP($A329,Taxonomy!$A$2:$AA$6045,14,0)</f>
        <v>0</v>
      </c>
      <c r="Q329">
        <f>VLOOKUP($A329,Taxonomy!$A$2:$AA$6045,15,0)</f>
        <v>0</v>
      </c>
      <c r="R329">
        <f t="shared" si="5"/>
        <v>86</v>
      </c>
    </row>
    <row r="330" spans="1:18">
      <c r="A330" t="s">
        <v>552</v>
      </c>
      <c r="B330" t="s">
        <v>553</v>
      </c>
      <c r="C330">
        <v>95</v>
      </c>
      <c r="D330" t="s">
        <v>10</v>
      </c>
      <c r="E330">
        <v>1</v>
      </c>
      <c r="F330">
        <v>94</v>
      </c>
      <c r="G330">
        <v>967</v>
      </c>
      <c r="H330" t="s">
        <v>11</v>
      </c>
      <c r="I330" t="e">
        <f>VLOOKUP($A330,Taxonomy!$A$2:$AA$6045,7,0)</f>
        <v>#N/A</v>
      </c>
      <c r="J330" t="e">
        <f>VLOOKUP($A330,Taxonomy!$A$2:$AA$6045,8,0)</f>
        <v>#N/A</v>
      </c>
      <c r="K330" t="e">
        <f>VLOOKUP($A330,Taxonomy!$A$2:$AA$6045,9,0)</f>
        <v>#N/A</v>
      </c>
      <c r="L330" t="e">
        <f>VLOOKUP($A330,Taxonomy!$A$2:$AA$6045,10,0)</f>
        <v>#N/A</v>
      </c>
      <c r="M330" t="e">
        <f>VLOOKUP($A330,Taxonomy!$A$2:$AA$6045,11,0)</f>
        <v>#N/A</v>
      </c>
      <c r="N330" t="e">
        <f>VLOOKUP($A330,Taxonomy!$A$2:$AA$6045,12,0)</f>
        <v>#N/A</v>
      </c>
      <c r="O330" t="e">
        <f>VLOOKUP($A330,Taxonomy!$A$2:$AA$6045,13,0)</f>
        <v>#N/A</v>
      </c>
      <c r="P330" t="e">
        <f>VLOOKUP($A330,Taxonomy!$A$2:$AA$6045,14,0)</f>
        <v>#N/A</v>
      </c>
      <c r="Q330" t="e">
        <f>VLOOKUP($A330,Taxonomy!$A$2:$AA$6045,15,0)</f>
        <v>#N/A</v>
      </c>
      <c r="R330">
        <f t="shared" si="5"/>
        <v>93</v>
      </c>
    </row>
    <row r="331" spans="1:18">
      <c r="A331" t="s">
        <v>554</v>
      </c>
      <c r="B331" t="s">
        <v>555</v>
      </c>
      <c r="C331">
        <v>88</v>
      </c>
      <c r="D331" t="s">
        <v>10</v>
      </c>
      <c r="E331">
        <v>1</v>
      </c>
      <c r="F331">
        <v>82</v>
      </c>
      <c r="G331">
        <v>967</v>
      </c>
      <c r="H331" t="s">
        <v>11</v>
      </c>
      <c r="I331" t="str">
        <f>VLOOKUP($A331,Taxonomy!$A$2:$AA$6045,7,0)</f>
        <v>Bacteria</v>
      </c>
      <c r="J331" t="str">
        <f>VLOOKUP($A331,Taxonomy!$A$2:$AA$6045,8,0)</f>
        <v xml:space="preserve"> Proteobacteria</v>
      </c>
      <c r="K331" t="str">
        <f>VLOOKUP($A331,Taxonomy!$A$2:$AA$6045,9,0)</f>
        <v xml:space="preserve"> Alphaproteobacteria</v>
      </c>
      <c r="L331" t="str">
        <f>VLOOKUP($A331,Taxonomy!$A$2:$AA$6045,10,0)</f>
        <v xml:space="preserve"> Rhodobacterales</v>
      </c>
      <c r="M331" t="str">
        <f>VLOOKUP($A331,Taxonomy!$A$2:$AA$6045,11,0)</f>
        <v>Rhodobacteraceae</v>
      </c>
      <c r="N331" t="str">
        <f>VLOOKUP($A331,Taxonomy!$A$2:$AA$6045,12,0)</f>
        <v xml:space="preserve"> Rhodobacter.</v>
      </c>
      <c r="O331">
        <f>VLOOKUP($A331,Taxonomy!$A$2:$AA$6045,13,0)</f>
        <v>0</v>
      </c>
      <c r="P331">
        <f>VLOOKUP($A331,Taxonomy!$A$2:$AA$6045,14,0)</f>
        <v>0</v>
      </c>
      <c r="Q331">
        <f>VLOOKUP($A331,Taxonomy!$A$2:$AA$6045,15,0)</f>
        <v>0</v>
      </c>
      <c r="R331">
        <f t="shared" si="5"/>
        <v>81</v>
      </c>
    </row>
    <row r="332" spans="1:18">
      <c r="A332" t="s">
        <v>556</v>
      </c>
      <c r="B332" t="s">
        <v>557</v>
      </c>
      <c r="C332">
        <v>93</v>
      </c>
      <c r="D332" t="s">
        <v>10</v>
      </c>
      <c r="E332">
        <v>1</v>
      </c>
      <c r="F332">
        <v>91</v>
      </c>
      <c r="G332">
        <v>967</v>
      </c>
      <c r="H332" t="s">
        <v>11</v>
      </c>
      <c r="I332" t="str">
        <f>VLOOKUP($A332,Taxonomy!$A$2:$AA$6045,7,0)</f>
        <v>Bacteria</v>
      </c>
      <c r="J332" t="str">
        <f>VLOOKUP($A332,Taxonomy!$A$2:$AA$6045,8,0)</f>
        <v xml:space="preserve"> Proteobacteria</v>
      </c>
      <c r="K332" t="str">
        <f>VLOOKUP($A332,Taxonomy!$A$2:$AA$6045,9,0)</f>
        <v xml:space="preserve"> Alphaproteobacteria</v>
      </c>
      <c r="L332" t="str">
        <f>VLOOKUP($A332,Taxonomy!$A$2:$AA$6045,10,0)</f>
        <v xml:space="preserve"> Sphingomonadales</v>
      </c>
      <c r="M332" t="str">
        <f>VLOOKUP($A332,Taxonomy!$A$2:$AA$6045,11,0)</f>
        <v>Sphingomonadaceae</v>
      </c>
      <c r="N332" t="str">
        <f>VLOOKUP($A332,Taxonomy!$A$2:$AA$6045,12,0)</f>
        <v xml:space="preserve"> Zymomonas.</v>
      </c>
      <c r="O332">
        <f>VLOOKUP($A332,Taxonomy!$A$2:$AA$6045,13,0)</f>
        <v>0</v>
      </c>
      <c r="P332">
        <f>VLOOKUP($A332,Taxonomy!$A$2:$AA$6045,14,0)</f>
        <v>0</v>
      </c>
      <c r="Q332">
        <f>VLOOKUP($A332,Taxonomy!$A$2:$AA$6045,15,0)</f>
        <v>0</v>
      </c>
      <c r="R332">
        <f t="shared" si="5"/>
        <v>90</v>
      </c>
    </row>
    <row r="333" spans="1:18">
      <c r="A333" t="s">
        <v>558</v>
      </c>
      <c r="B333" t="s">
        <v>559</v>
      </c>
      <c r="C333">
        <v>67</v>
      </c>
      <c r="D333" t="s">
        <v>10</v>
      </c>
      <c r="E333">
        <v>1</v>
      </c>
      <c r="F333">
        <v>62</v>
      </c>
      <c r="G333">
        <v>967</v>
      </c>
      <c r="H333" t="s">
        <v>11</v>
      </c>
      <c r="I333" t="str">
        <f>VLOOKUP($A333,Taxonomy!$A$2:$AA$6045,7,0)</f>
        <v>Bacteria</v>
      </c>
      <c r="J333" t="str">
        <f>VLOOKUP($A333,Taxonomy!$A$2:$AA$6045,8,0)</f>
        <v xml:space="preserve"> Proteobacteria</v>
      </c>
      <c r="K333" t="str">
        <f>VLOOKUP($A333,Taxonomy!$A$2:$AA$6045,9,0)</f>
        <v xml:space="preserve"> Alphaproteobacteria</v>
      </c>
      <c r="L333" t="str">
        <f>VLOOKUP($A333,Taxonomy!$A$2:$AA$6045,10,0)</f>
        <v xml:space="preserve"> Rhodobacterales</v>
      </c>
      <c r="M333" t="str">
        <f>VLOOKUP($A333,Taxonomy!$A$2:$AA$6045,11,0)</f>
        <v>Rhodobacteraceae</v>
      </c>
      <c r="N333" t="str">
        <f>VLOOKUP($A333,Taxonomy!$A$2:$AA$6045,12,0)</f>
        <v xml:space="preserve"> Ruegeria.</v>
      </c>
      <c r="O333">
        <f>VLOOKUP($A333,Taxonomy!$A$2:$AA$6045,13,0)</f>
        <v>0</v>
      </c>
      <c r="P333">
        <f>VLOOKUP($A333,Taxonomy!$A$2:$AA$6045,14,0)</f>
        <v>0</v>
      </c>
      <c r="Q333">
        <f>VLOOKUP($A333,Taxonomy!$A$2:$AA$6045,15,0)</f>
        <v>0</v>
      </c>
      <c r="R333">
        <f t="shared" si="5"/>
        <v>61</v>
      </c>
    </row>
    <row r="334" spans="1:18">
      <c r="A334" t="s">
        <v>560</v>
      </c>
      <c r="B334" t="s">
        <v>561</v>
      </c>
      <c r="C334">
        <v>89</v>
      </c>
      <c r="D334" t="s">
        <v>10</v>
      </c>
      <c r="E334">
        <v>1</v>
      </c>
      <c r="F334">
        <v>89</v>
      </c>
      <c r="G334">
        <v>967</v>
      </c>
      <c r="H334" t="s">
        <v>11</v>
      </c>
      <c r="I334" t="e">
        <f>VLOOKUP($A334,Taxonomy!$A$2:$AA$6045,7,0)</f>
        <v>#N/A</v>
      </c>
      <c r="J334" t="e">
        <f>VLOOKUP($A334,Taxonomy!$A$2:$AA$6045,8,0)</f>
        <v>#N/A</v>
      </c>
      <c r="K334" t="e">
        <f>VLOOKUP($A334,Taxonomy!$A$2:$AA$6045,9,0)</f>
        <v>#N/A</v>
      </c>
      <c r="L334" t="e">
        <f>VLOOKUP($A334,Taxonomy!$A$2:$AA$6045,10,0)</f>
        <v>#N/A</v>
      </c>
      <c r="M334" t="e">
        <f>VLOOKUP($A334,Taxonomy!$A$2:$AA$6045,11,0)</f>
        <v>#N/A</v>
      </c>
      <c r="N334" t="e">
        <f>VLOOKUP($A334,Taxonomy!$A$2:$AA$6045,12,0)</f>
        <v>#N/A</v>
      </c>
      <c r="O334" t="e">
        <f>VLOOKUP($A334,Taxonomy!$A$2:$AA$6045,13,0)</f>
        <v>#N/A</v>
      </c>
      <c r="P334" t="e">
        <f>VLOOKUP($A334,Taxonomy!$A$2:$AA$6045,14,0)</f>
        <v>#N/A</v>
      </c>
      <c r="Q334" t="e">
        <f>VLOOKUP($A334,Taxonomy!$A$2:$AA$6045,15,0)</f>
        <v>#N/A</v>
      </c>
      <c r="R334">
        <f t="shared" si="5"/>
        <v>88</v>
      </c>
    </row>
    <row r="335" spans="1:18">
      <c r="A335" t="s">
        <v>562</v>
      </c>
      <c r="B335" t="s">
        <v>563</v>
      </c>
      <c r="C335">
        <v>104</v>
      </c>
      <c r="D335" t="s">
        <v>10</v>
      </c>
      <c r="E335">
        <v>1</v>
      </c>
      <c r="F335">
        <v>98</v>
      </c>
      <c r="G335">
        <v>967</v>
      </c>
      <c r="H335" t="s">
        <v>11</v>
      </c>
      <c r="I335" t="str">
        <f>VLOOKUP($A335,Taxonomy!$A$2:$AA$6045,7,0)</f>
        <v>Bacteria</v>
      </c>
      <c r="J335" t="str">
        <f>VLOOKUP($A335,Taxonomy!$A$2:$AA$6045,8,0)</f>
        <v xml:space="preserve"> Synergistetes</v>
      </c>
      <c r="K335" t="str">
        <f>VLOOKUP($A335,Taxonomy!$A$2:$AA$6045,9,0)</f>
        <v xml:space="preserve"> Synergistia</v>
      </c>
      <c r="L335" t="str">
        <f>VLOOKUP($A335,Taxonomy!$A$2:$AA$6045,10,0)</f>
        <v xml:space="preserve"> Synergistales</v>
      </c>
      <c r="M335" t="str">
        <f>VLOOKUP($A335,Taxonomy!$A$2:$AA$6045,11,0)</f>
        <v xml:space="preserve"> Synergistaceae</v>
      </c>
      <c r="N335" t="str">
        <f>VLOOKUP($A335,Taxonomy!$A$2:$AA$6045,12,0)</f>
        <v>Jonquetella.</v>
      </c>
      <c r="O335">
        <f>VLOOKUP($A335,Taxonomy!$A$2:$AA$6045,13,0)</f>
        <v>0</v>
      </c>
      <c r="P335">
        <f>VLOOKUP($A335,Taxonomy!$A$2:$AA$6045,14,0)</f>
        <v>0</v>
      </c>
      <c r="Q335">
        <f>VLOOKUP($A335,Taxonomy!$A$2:$AA$6045,15,0)</f>
        <v>0</v>
      </c>
      <c r="R335">
        <f t="shared" si="5"/>
        <v>97</v>
      </c>
    </row>
    <row r="336" spans="1:18">
      <c r="A336" t="s">
        <v>564</v>
      </c>
      <c r="B336" t="s">
        <v>565</v>
      </c>
      <c r="C336">
        <v>245</v>
      </c>
      <c r="D336" t="s">
        <v>10</v>
      </c>
      <c r="E336">
        <v>1</v>
      </c>
      <c r="F336">
        <v>83</v>
      </c>
      <c r="G336">
        <v>967</v>
      </c>
      <c r="H336" t="s">
        <v>11</v>
      </c>
      <c r="I336" t="str">
        <f>VLOOKUP($A336,Taxonomy!$A$2:$AA$6045,7,0)</f>
        <v>Bacteria</v>
      </c>
      <c r="J336" t="str">
        <f>VLOOKUP($A336,Taxonomy!$A$2:$AA$6045,8,0)</f>
        <v xml:space="preserve"> Proteobacteria</v>
      </c>
      <c r="K336" t="str">
        <f>VLOOKUP($A336,Taxonomy!$A$2:$AA$6045,9,0)</f>
        <v xml:space="preserve"> Gammaproteobacteria</v>
      </c>
      <c r="L336" t="str">
        <f>VLOOKUP($A336,Taxonomy!$A$2:$AA$6045,10,0)</f>
        <v xml:space="preserve"> Pasteurellales</v>
      </c>
      <c r="M336" t="str">
        <f>VLOOKUP($A336,Taxonomy!$A$2:$AA$6045,11,0)</f>
        <v>Pasteurellaceae</v>
      </c>
      <c r="N336" t="str">
        <f>VLOOKUP($A336,Taxonomy!$A$2:$AA$6045,12,0)</f>
        <v xml:space="preserve"> Aggregatibacter.</v>
      </c>
      <c r="O336">
        <f>VLOOKUP($A336,Taxonomy!$A$2:$AA$6045,13,0)</f>
        <v>0</v>
      </c>
      <c r="P336">
        <f>VLOOKUP($A336,Taxonomy!$A$2:$AA$6045,14,0)</f>
        <v>0</v>
      </c>
      <c r="Q336">
        <f>VLOOKUP($A336,Taxonomy!$A$2:$AA$6045,15,0)</f>
        <v>0</v>
      </c>
      <c r="R336">
        <f t="shared" si="5"/>
        <v>82</v>
      </c>
    </row>
    <row r="337" spans="1:18">
      <c r="A337" t="s">
        <v>566</v>
      </c>
      <c r="B337" t="s">
        <v>567</v>
      </c>
      <c r="C337">
        <v>116</v>
      </c>
      <c r="D337" t="s">
        <v>10</v>
      </c>
      <c r="E337">
        <v>1</v>
      </c>
      <c r="F337">
        <v>102</v>
      </c>
      <c r="G337">
        <v>967</v>
      </c>
      <c r="H337" t="s">
        <v>11</v>
      </c>
      <c r="I337" t="str">
        <f>VLOOKUP($A337,Taxonomy!$A$2:$AA$6045,7,0)</f>
        <v>Bacteria</v>
      </c>
      <c r="J337" t="str">
        <f>VLOOKUP($A337,Taxonomy!$A$2:$AA$6045,8,0)</f>
        <v xml:space="preserve"> Proteobacteria</v>
      </c>
      <c r="K337" t="str">
        <f>VLOOKUP($A337,Taxonomy!$A$2:$AA$6045,9,0)</f>
        <v xml:space="preserve"> Alphaproteobacteria</v>
      </c>
      <c r="L337" t="str">
        <f>VLOOKUP($A337,Taxonomy!$A$2:$AA$6045,10,0)</f>
        <v xml:space="preserve"> Rhizobiales</v>
      </c>
      <c r="M337" t="str">
        <f>VLOOKUP($A337,Taxonomy!$A$2:$AA$6045,11,0)</f>
        <v>Brucellaceae</v>
      </c>
      <c r="N337" t="str">
        <f>VLOOKUP($A337,Taxonomy!$A$2:$AA$6045,12,0)</f>
        <v xml:space="preserve"> Brucella.</v>
      </c>
      <c r="O337">
        <f>VLOOKUP($A337,Taxonomy!$A$2:$AA$6045,13,0)</f>
        <v>0</v>
      </c>
      <c r="P337">
        <f>VLOOKUP($A337,Taxonomy!$A$2:$AA$6045,14,0)</f>
        <v>0</v>
      </c>
      <c r="Q337">
        <f>VLOOKUP($A337,Taxonomy!$A$2:$AA$6045,15,0)</f>
        <v>0</v>
      </c>
      <c r="R337">
        <f t="shared" si="5"/>
        <v>101</v>
      </c>
    </row>
    <row r="338" spans="1:18">
      <c r="A338" t="s">
        <v>568</v>
      </c>
      <c r="B338" t="s">
        <v>569</v>
      </c>
      <c r="C338">
        <v>116</v>
      </c>
      <c r="D338" t="s">
        <v>10</v>
      </c>
      <c r="E338">
        <v>1</v>
      </c>
      <c r="F338">
        <v>102</v>
      </c>
      <c r="G338">
        <v>967</v>
      </c>
      <c r="H338" t="s">
        <v>11</v>
      </c>
      <c r="I338" t="str">
        <f>VLOOKUP($A338,Taxonomy!$A$2:$AA$6045,7,0)</f>
        <v>Bacteria</v>
      </c>
      <c r="J338" t="str">
        <f>VLOOKUP($A338,Taxonomy!$A$2:$AA$6045,8,0)</f>
        <v xml:space="preserve"> Proteobacteria</v>
      </c>
      <c r="K338" t="str">
        <f>VLOOKUP($A338,Taxonomy!$A$2:$AA$6045,9,0)</f>
        <v xml:space="preserve"> Alphaproteobacteria</v>
      </c>
      <c r="L338" t="str">
        <f>VLOOKUP($A338,Taxonomy!$A$2:$AA$6045,10,0)</f>
        <v xml:space="preserve"> Rhizobiales</v>
      </c>
      <c r="M338" t="str">
        <f>VLOOKUP($A338,Taxonomy!$A$2:$AA$6045,11,0)</f>
        <v>Brucellaceae</v>
      </c>
      <c r="N338" t="str">
        <f>VLOOKUP($A338,Taxonomy!$A$2:$AA$6045,12,0)</f>
        <v xml:space="preserve"> Brucella.</v>
      </c>
      <c r="O338">
        <f>VLOOKUP($A338,Taxonomy!$A$2:$AA$6045,13,0)</f>
        <v>0</v>
      </c>
      <c r="P338">
        <f>VLOOKUP($A338,Taxonomy!$A$2:$AA$6045,14,0)</f>
        <v>0</v>
      </c>
      <c r="Q338">
        <f>VLOOKUP($A338,Taxonomy!$A$2:$AA$6045,15,0)</f>
        <v>0</v>
      </c>
      <c r="R338">
        <f t="shared" si="5"/>
        <v>101</v>
      </c>
    </row>
    <row r="339" spans="1:18">
      <c r="A339" t="s">
        <v>570</v>
      </c>
      <c r="B339" t="s">
        <v>571</v>
      </c>
      <c r="C339">
        <v>116</v>
      </c>
      <c r="D339" t="s">
        <v>10</v>
      </c>
      <c r="E339">
        <v>1</v>
      </c>
      <c r="F339">
        <v>102</v>
      </c>
      <c r="G339">
        <v>967</v>
      </c>
      <c r="H339" t="s">
        <v>11</v>
      </c>
      <c r="I339" t="str">
        <f>VLOOKUP($A339,Taxonomy!$A$2:$AA$6045,7,0)</f>
        <v>Bacteria</v>
      </c>
      <c r="J339" t="str">
        <f>VLOOKUP($A339,Taxonomy!$A$2:$AA$6045,8,0)</f>
        <v xml:space="preserve"> Proteobacteria</v>
      </c>
      <c r="K339" t="str">
        <f>VLOOKUP($A339,Taxonomy!$A$2:$AA$6045,9,0)</f>
        <v xml:space="preserve"> Alphaproteobacteria</v>
      </c>
      <c r="L339" t="str">
        <f>VLOOKUP($A339,Taxonomy!$A$2:$AA$6045,10,0)</f>
        <v xml:space="preserve"> Rhizobiales</v>
      </c>
      <c r="M339" t="str">
        <f>VLOOKUP($A339,Taxonomy!$A$2:$AA$6045,11,0)</f>
        <v>Brucellaceae</v>
      </c>
      <c r="N339" t="str">
        <f>VLOOKUP($A339,Taxonomy!$A$2:$AA$6045,12,0)</f>
        <v xml:space="preserve"> Brucella.</v>
      </c>
      <c r="O339">
        <f>VLOOKUP($A339,Taxonomy!$A$2:$AA$6045,13,0)</f>
        <v>0</v>
      </c>
      <c r="P339">
        <f>VLOOKUP($A339,Taxonomy!$A$2:$AA$6045,14,0)</f>
        <v>0</v>
      </c>
      <c r="Q339">
        <f>VLOOKUP($A339,Taxonomy!$A$2:$AA$6045,15,0)</f>
        <v>0</v>
      </c>
      <c r="R339">
        <f t="shared" si="5"/>
        <v>101</v>
      </c>
    </row>
    <row r="340" spans="1:18">
      <c r="A340" t="s">
        <v>572</v>
      </c>
      <c r="B340" t="s">
        <v>573</v>
      </c>
      <c r="C340">
        <v>116</v>
      </c>
      <c r="D340" t="s">
        <v>10</v>
      </c>
      <c r="E340">
        <v>1</v>
      </c>
      <c r="F340">
        <v>102</v>
      </c>
      <c r="G340">
        <v>967</v>
      </c>
      <c r="H340" t="s">
        <v>11</v>
      </c>
      <c r="I340" t="e">
        <f>VLOOKUP($A340,Taxonomy!$A$2:$AA$6045,7,0)</f>
        <v>#N/A</v>
      </c>
      <c r="J340" t="e">
        <f>VLOOKUP($A340,Taxonomy!$A$2:$AA$6045,8,0)</f>
        <v>#N/A</v>
      </c>
      <c r="K340" t="e">
        <f>VLOOKUP($A340,Taxonomy!$A$2:$AA$6045,9,0)</f>
        <v>#N/A</v>
      </c>
      <c r="L340" t="e">
        <f>VLOOKUP($A340,Taxonomy!$A$2:$AA$6045,10,0)</f>
        <v>#N/A</v>
      </c>
      <c r="M340" t="e">
        <f>VLOOKUP($A340,Taxonomy!$A$2:$AA$6045,11,0)</f>
        <v>#N/A</v>
      </c>
      <c r="N340" t="e">
        <f>VLOOKUP($A340,Taxonomy!$A$2:$AA$6045,12,0)</f>
        <v>#N/A</v>
      </c>
      <c r="O340" t="e">
        <f>VLOOKUP($A340,Taxonomy!$A$2:$AA$6045,13,0)</f>
        <v>#N/A</v>
      </c>
      <c r="P340" t="e">
        <f>VLOOKUP($A340,Taxonomy!$A$2:$AA$6045,14,0)</f>
        <v>#N/A</v>
      </c>
      <c r="Q340" t="e">
        <f>VLOOKUP($A340,Taxonomy!$A$2:$AA$6045,15,0)</f>
        <v>#N/A</v>
      </c>
      <c r="R340">
        <f t="shared" si="5"/>
        <v>101</v>
      </c>
    </row>
    <row r="341" spans="1:18">
      <c r="A341" t="s">
        <v>574</v>
      </c>
      <c r="B341" t="s">
        <v>575</v>
      </c>
      <c r="C341">
        <v>116</v>
      </c>
      <c r="D341" t="s">
        <v>10</v>
      </c>
      <c r="E341">
        <v>1</v>
      </c>
      <c r="F341">
        <v>102</v>
      </c>
      <c r="G341">
        <v>967</v>
      </c>
      <c r="H341" t="s">
        <v>11</v>
      </c>
      <c r="I341" t="str">
        <f>VLOOKUP($A341,Taxonomy!$A$2:$AA$6045,7,0)</f>
        <v>Bacteria</v>
      </c>
      <c r="J341" t="str">
        <f>VLOOKUP($A341,Taxonomy!$A$2:$AA$6045,8,0)</f>
        <v xml:space="preserve"> Proteobacteria</v>
      </c>
      <c r="K341" t="str">
        <f>VLOOKUP($A341,Taxonomy!$A$2:$AA$6045,9,0)</f>
        <v xml:space="preserve"> Alphaproteobacteria</v>
      </c>
      <c r="L341" t="str">
        <f>VLOOKUP($A341,Taxonomy!$A$2:$AA$6045,10,0)</f>
        <v xml:space="preserve"> Rhizobiales</v>
      </c>
      <c r="M341" t="str">
        <f>VLOOKUP($A341,Taxonomy!$A$2:$AA$6045,11,0)</f>
        <v>Brucellaceae</v>
      </c>
      <c r="N341" t="str">
        <f>VLOOKUP($A341,Taxonomy!$A$2:$AA$6045,12,0)</f>
        <v xml:space="preserve"> Brucella.</v>
      </c>
      <c r="O341">
        <f>VLOOKUP($A341,Taxonomy!$A$2:$AA$6045,13,0)</f>
        <v>0</v>
      </c>
      <c r="P341">
        <f>VLOOKUP($A341,Taxonomy!$A$2:$AA$6045,14,0)</f>
        <v>0</v>
      </c>
      <c r="Q341">
        <f>VLOOKUP($A341,Taxonomy!$A$2:$AA$6045,15,0)</f>
        <v>0</v>
      </c>
      <c r="R341">
        <f t="shared" si="5"/>
        <v>101</v>
      </c>
    </row>
    <row r="342" spans="1:18">
      <c r="A342" t="s">
        <v>576</v>
      </c>
      <c r="B342" t="s">
        <v>577</v>
      </c>
      <c r="C342">
        <v>116</v>
      </c>
      <c r="D342" t="s">
        <v>10</v>
      </c>
      <c r="E342">
        <v>1</v>
      </c>
      <c r="F342">
        <v>102</v>
      </c>
      <c r="G342">
        <v>967</v>
      </c>
      <c r="H342" t="s">
        <v>11</v>
      </c>
      <c r="I342" t="str">
        <f>VLOOKUP($A342,Taxonomy!$A$2:$AA$6045,7,0)</f>
        <v>Bacteria</v>
      </c>
      <c r="J342" t="str">
        <f>VLOOKUP($A342,Taxonomy!$A$2:$AA$6045,8,0)</f>
        <v xml:space="preserve"> Proteobacteria</v>
      </c>
      <c r="K342" t="str">
        <f>VLOOKUP($A342,Taxonomy!$A$2:$AA$6045,9,0)</f>
        <v xml:space="preserve"> Alphaproteobacteria</v>
      </c>
      <c r="L342" t="str">
        <f>VLOOKUP($A342,Taxonomy!$A$2:$AA$6045,10,0)</f>
        <v xml:space="preserve"> Rhizobiales</v>
      </c>
      <c r="M342" t="str">
        <f>VLOOKUP($A342,Taxonomy!$A$2:$AA$6045,11,0)</f>
        <v>Brucellaceae</v>
      </c>
      <c r="N342" t="str">
        <f>VLOOKUP($A342,Taxonomy!$A$2:$AA$6045,12,0)</f>
        <v xml:space="preserve"> Brucella.</v>
      </c>
      <c r="O342">
        <f>VLOOKUP($A342,Taxonomy!$A$2:$AA$6045,13,0)</f>
        <v>0</v>
      </c>
      <c r="P342">
        <f>VLOOKUP($A342,Taxonomy!$A$2:$AA$6045,14,0)</f>
        <v>0</v>
      </c>
      <c r="Q342">
        <f>VLOOKUP($A342,Taxonomy!$A$2:$AA$6045,15,0)</f>
        <v>0</v>
      </c>
      <c r="R342">
        <f t="shared" si="5"/>
        <v>101</v>
      </c>
    </row>
    <row r="343" spans="1:18">
      <c r="A343" t="s">
        <v>578</v>
      </c>
      <c r="B343" t="s">
        <v>579</v>
      </c>
      <c r="C343">
        <v>116</v>
      </c>
      <c r="D343" t="s">
        <v>10</v>
      </c>
      <c r="E343">
        <v>1</v>
      </c>
      <c r="F343">
        <v>102</v>
      </c>
      <c r="G343">
        <v>967</v>
      </c>
      <c r="H343" t="s">
        <v>11</v>
      </c>
      <c r="I343" t="str">
        <f>VLOOKUP($A343,Taxonomy!$A$2:$AA$6045,7,0)</f>
        <v>Bacteria</v>
      </c>
      <c r="J343" t="str">
        <f>VLOOKUP($A343,Taxonomy!$A$2:$AA$6045,8,0)</f>
        <v xml:space="preserve"> Proteobacteria</v>
      </c>
      <c r="K343" t="str">
        <f>VLOOKUP($A343,Taxonomy!$A$2:$AA$6045,9,0)</f>
        <v xml:space="preserve"> Alphaproteobacteria</v>
      </c>
      <c r="L343" t="str">
        <f>VLOOKUP($A343,Taxonomy!$A$2:$AA$6045,10,0)</f>
        <v xml:space="preserve"> Rhizobiales</v>
      </c>
      <c r="M343" t="str">
        <f>VLOOKUP($A343,Taxonomy!$A$2:$AA$6045,11,0)</f>
        <v>Brucellaceae</v>
      </c>
      <c r="N343" t="str">
        <f>VLOOKUP($A343,Taxonomy!$A$2:$AA$6045,12,0)</f>
        <v xml:space="preserve"> Brucella.</v>
      </c>
      <c r="O343">
        <f>VLOOKUP($A343,Taxonomy!$A$2:$AA$6045,13,0)</f>
        <v>0</v>
      </c>
      <c r="P343">
        <f>VLOOKUP($A343,Taxonomy!$A$2:$AA$6045,14,0)</f>
        <v>0</v>
      </c>
      <c r="Q343">
        <f>VLOOKUP($A343,Taxonomy!$A$2:$AA$6045,15,0)</f>
        <v>0</v>
      </c>
      <c r="R343">
        <f t="shared" si="5"/>
        <v>101</v>
      </c>
    </row>
    <row r="344" spans="1:18">
      <c r="A344" t="s">
        <v>580</v>
      </c>
      <c r="B344" t="s">
        <v>581</v>
      </c>
      <c r="C344">
        <v>88</v>
      </c>
      <c r="D344" t="s">
        <v>10</v>
      </c>
      <c r="E344">
        <v>1</v>
      </c>
      <c r="F344">
        <v>74</v>
      </c>
      <c r="G344">
        <v>967</v>
      </c>
      <c r="H344" t="s">
        <v>11</v>
      </c>
      <c r="I344" t="str">
        <f>VLOOKUP($A344,Taxonomy!$A$2:$AA$6045,7,0)</f>
        <v>Bacteria</v>
      </c>
      <c r="J344" t="str">
        <f>VLOOKUP($A344,Taxonomy!$A$2:$AA$6045,8,0)</f>
        <v xml:space="preserve"> Proteobacteria</v>
      </c>
      <c r="K344" t="str">
        <f>VLOOKUP($A344,Taxonomy!$A$2:$AA$6045,9,0)</f>
        <v xml:space="preserve"> Alphaproteobacteria</v>
      </c>
      <c r="L344" t="str">
        <f>VLOOKUP($A344,Taxonomy!$A$2:$AA$6045,10,0)</f>
        <v xml:space="preserve"> Rhizobiales</v>
      </c>
      <c r="M344" t="str">
        <f>VLOOKUP($A344,Taxonomy!$A$2:$AA$6045,11,0)</f>
        <v>Brucellaceae</v>
      </c>
      <c r="N344" t="str">
        <f>VLOOKUP($A344,Taxonomy!$A$2:$AA$6045,12,0)</f>
        <v xml:space="preserve"> Brucella.</v>
      </c>
      <c r="O344">
        <f>VLOOKUP($A344,Taxonomy!$A$2:$AA$6045,13,0)</f>
        <v>0</v>
      </c>
      <c r="P344">
        <f>VLOOKUP($A344,Taxonomy!$A$2:$AA$6045,14,0)</f>
        <v>0</v>
      </c>
      <c r="Q344">
        <f>VLOOKUP($A344,Taxonomy!$A$2:$AA$6045,15,0)</f>
        <v>0</v>
      </c>
      <c r="R344">
        <f t="shared" si="5"/>
        <v>73</v>
      </c>
    </row>
    <row r="345" spans="1:18">
      <c r="A345" t="s">
        <v>582</v>
      </c>
      <c r="B345" t="s">
        <v>583</v>
      </c>
      <c r="C345">
        <v>116</v>
      </c>
      <c r="D345" t="s">
        <v>10</v>
      </c>
      <c r="E345">
        <v>1</v>
      </c>
      <c r="F345">
        <v>102</v>
      </c>
      <c r="G345">
        <v>967</v>
      </c>
      <c r="H345" t="s">
        <v>11</v>
      </c>
      <c r="I345" t="str">
        <f>VLOOKUP($A345,Taxonomy!$A$2:$AA$6045,7,0)</f>
        <v>Bacteria</v>
      </c>
      <c r="J345" t="str">
        <f>VLOOKUP($A345,Taxonomy!$A$2:$AA$6045,8,0)</f>
        <v xml:space="preserve"> Proteobacteria</v>
      </c>
      <c r="K345" t="str">
        <f>VLOOKUP($A345,Taxonomy!$A$2:$AA$6045,9,0)</f>
        <v xml:space="preserve"> Alphaproteobacteria</v>
      </c>
      <c r="L345" t="str">
        <f>VLOOKUP($A345,Taxonomy!$A$2:$AA$6045,10,0)</f>
        <v xml:space="preserve"> Rhizobiales</v>
      </c>
      <c r="M345" t="str">
        <f>VLOOKUP($A345,Taxonomy!$A$2:$AA$6045,11,0)</f>
        <v>Brucellaceae</v>
      </c>
      <c r="N345" t="str">
        <f>VLOOKUP($A345,Taxonomy!$A$2:$AA$6045,12,0)</f>
        <v xml:space="preserve"> Brucella.</v>
      </c>
      <c r="O345">
        <f>VLOOKUP($A345,Taxonomy!$A$2:$AA$6045,13,0)</f>
        <v>0</v>
      </c>
      <c r="P345">
        <f>VLOOKUP($A345,Taxonomy!$A$2:$AA$6045,14,0)</f>
        <v>0</v>
      </c>
      <c r="Q345">
        <f>VLOOKUP($A345,Taxonomy!$A$2:$AA$6045,15,0)</f>
        <v>0</v>
      </c>
      <c r="R345">
        <f t="shared" si="5"/>
        <v>101</v>
      </c>
    </row>
    <row r="346" spans="1:18">
      <c r="A346" t="s">
        <v>584</v>
      </c>
      <c r="B346" t="s">
        <v>585</v>
      </c>
      <c r="C346">
        <v>116</v>
      </c>
      <c r="D346" t="s">
        <v>10</v>
      </c>
      <c r="E346">
        <v>1</v>
      </c>
      <c r="F346">
        <v>102</v>
      </c>
      <c r="G346">
        <v>967</v>
      </c>
      <c r="H346" t="s">
        <v>11</v>
      </c>
      <c r="I346" t="str">
        <f>VLOOKUP($A346,Taxonomy!$A$2:$AA$6045,7,0)</f>
        <v>Bacteria</v>
      </c>
      <c r="J346" t="str">
        <f>VLOOKUP($A346,Taxonomy!$A$2:$AA$6045,8,0)</f>
        <v xml:space="preserve"> Proteobacteria</v>
      </c>
      <c r="K346" t="str">
        <f>VLOOKUP($A346,Taxonomy!$A$2:$AA$6045,9,0)</f>
        <v xml:space="preserve"> Alphaproteobacteria</v>
      </c>
      <c r="L346" t="str">
        <f>VLOOKUP($A346,Taxonomy!$A$2:$AA$6045,10,0)</f>
        <v xml:space="preserve"> Rhizobiales</v>
      </c>
      <c r="M346" t="str">
        <f>VLOOKUP($A346,Taxonomy!$A$2:$AA$6045,11,0)</f>
        <v>Brucellaceae</v>
      </c>
      <c r="N346" t="str">
        <f>VLOOKUP($A346,Taxonomy!$A$2:$AA$6045,12,0)</f>
        <v xml:space="preserve"> Brucella.</v>
      </c>
      <c r="O346">
        <f>VLOOKUP($A346,Taxonomy!$A$2:$AA$6045,13,0)</f>
        <v>0</v>
      </c>
      <c r="P346">
        <f>VLOOKUP($A346,Taxonomy!$A$2:$AA$6045,14,0)</f>
        <v>0</v>
      </c>
      <c r="Q346">
        <f>VLOOKUP($A346,Taxonomy!$A$2:$AA$6045,15,0)</f>
        <v>0</v>
      </c>
      <c r="R346">
        <f t="shared" si="5"/>
        <v>101</v>
      </c>
    </row>
    <row r="347" spans="1:18">
      <c r="A347" t="s">
        <v>586</v>
      </c>
      <c r="B347" t="s">
        <v>587</v>
      </c>
      <c r="C347">
        <v>116</v>
      </c>
      <c r="D347" t="s">
        <v>10</v>
      </c>
      <c r="E347">
        <v>1</v>
      </c>
      <c r="F347">
        <v>102</v>
      </c>
      <c r="G347">
        <v>967</v>
      </c>
      <c r="H347" t="s">
        <v>11</v>
      </c>
      <c r="I347" t="str">
        <f>VLOOKUP($A347,Taxonomy!$A$2:$AA$6045,7,0)</f>
        <v>Bacteria</v>
      </c>
      <c r="J347" t="str">
        <f>VLOOKUP($A347,Taxonomy!$A$2:$AA$6045,8,0)</f>
        <v xml:space="preserve"> Proteobacteria</v>
      </c>
      <c r="K347" t="str">
        <f>VLOOKUP($A347,Taxonomy!$A$2:$AA$6045,9,0)</f>
        <v xml:space="preserve"> Alphaproteobacteria</v>
      </c>
      <c r="L347" t="str">
        <f>VLOOKUP($A347,Taxonomy!$A$2:$AA$6045,10,0)</f>
        <v xml:space="preserve"> Rhizobiales</v>
      </c>
      <c r="M347" t="str">
        <f>VLOOKUP($A347,Taxonomy!$A$2:$AA$6045,11,0)</f>
        <v>Brucellaceae</v>
      </c>
      <c r="N347" t="str">
        <f>VLOOKUP($A347,Taxonomy!$A$2:$AA$6045,12,0)</f>
        <v xml:space="preserve"> Brucella.</v>
      </c>
      <c r="O347">
        <f>VLOOKUP($A347,Taxonomy!$A$2:$AA$6045,13,0)</f>
        <v>0</v>
      </c>
      <c r="P347">
        <f>VLOOKUP($A347,Taxonomy!$A$2:$AA$6045,14,0)</f>
        <v>0</v>
      </c>
      <c r="Q347">
        <f>VLOOKUP($A347,Taxonomy!$A$2:$AA$6045,15,0)</f>
        <v>0</v>
      </c>
      <c r="R347">
        <f t="shared" si="5"/>
        <v>101</v>
      </c>
    </row>
    <row r="348" spans="1:18">
      <c r="A348" t="s">
        <v>588</v>
      </c>
      <c r="B348" t="s">
        <v>589</v>
      </c>
      <c r="C348">
        <v>98</v>
      </c>
      <c r="D348" t="s">
        <v>10</v>
      </c>
      <c r="E348">
        <v>1</v>
      </c>
      <c r="F348">
        <v>93</v>
      </c>
      <c r="G348">
        <v>967</v>
      </c>
      <c r="H348" t="s">
        <v>11</v>
      </c>
      <c r="I348" t="str">
        <f>VLOOKUP($A348,Taxonomy!$A$2:$AA$6045,7,0)</f>
        <v>Bacteria</v>
      </c>
      <c r="J348" t="str">
        <f>VLOOKUP($A348,Taxonomy!$A$2:$AA$6045,8,0)</f>
        <v xml:space="preserve"> Proteobacteria</v>
      </c>
      <c r="K348" t="str">
        <f>VLOOKUP($A348,Taxonomy!$A$2:$AA$6045,9,0)</f>
        <v xml:space="preserve"> Alphaproteobacteria</v>
      </c>
      <c r="L348" t="str">
        <f>VLOOKUP($A348,Taxonomy!$A$2:$AA$6045,10,0)</f>
        <v xml:space="preserve"> Rickettsiales</v>
      </c>
      <c r="M348" t="str">
        <f>VLOOKUP($A348,Taxonomy!$A$2:$AA$6045,11,0)</f>
        <v>Anaplasmataceae</v>
      </c>
      <c r="N348" t="str">
        <f>VLOOKUP($A348,Taxonomy!$A$2:$AA$6045,12,0)</f>
        <v xml:space="preserve"> Wolbachieae</v>
      </c>
      <c r="O348" t="str">
        <f>VLOOKUP($A348,Taxonomy!$A$2:$AA$6045,13,0)</f>
        <v xml:space="preserve"> Wolbachia.</v>
      </c>
      <c r="P348">
        <f>VLOOKUP($A348,Taxonomy!$A$2:$AA$6045,14,0)</f>
        <v>0</v>
      </c>
      <c r="Q348">
        <f>VLOOKUP($A348,Taxonomy!$A$2:$AA$6045,15,0)</f>
        <v>0</v>
      </c>
      <c r="R348">
        <f t="shared" si="5"/>
        <v>92</v>
      </c>
    </row>
    <row r="349" spans="1:18">
      <c r="A349" t="s">
        <v>590</v>
      </c>
      <c r="B349" t="s">
        <v>591</v>
      </c>
      <c r="C349">
        <v>98</v>
      </c>
      <c r="D349" t="s">
        <v>10</v>
      </c>
      <c r="E349">
        <v>1</v>
      </c>
      <c r="F349">
        <v>93</v>
      </c>
      <c r="G349">
        <v>967</v>
      </c>
      <c r="H349" t="s">
        <v>11</v>
      </c>
      <c r="I349" t="str">
        <f>VLOOKUP($A349,Taxonomy!$A$2:$AA$6045,7,0)</f>
        <v>Bacteria</v>
      </c>
      <c r="J349" t="str">
        <f>VLOOKUP($A349,Taxonomy!$A$2:$AA$6045,8,0)</f>
        <v xml:space="preserve"> Proteobacteria</v>
      </c>
      <c r="K349" t="str">
        <f>VLOOKUP($A349,Taxonomy!$A$2:$AA$6045,9,0)</f>
        <v xml:space="preserve"> Alphaproteobacteria</v>
      </c>
      <c r="L349" t="str">
        <f>VLOOKUP($A349,Taxonomy!$A$2:$AA$6045,10,0)</f>
        <v xml:space="preserve"> Rickettsiales</v>
      </c>
      <c r="M349" t="str">
        <f>VLOOKUP($A349,Taxonomy!$A$2:$AA$6045,11,0)</f>
        <v>Anaplasmataceae</v>
      </c>
      <c r="N349" t="str">
        <f>VLOOKUP($A349,Taxonomy!$A$2:$AA$6045,12,0)</f>
        <v xml:space="preserve"> Wolbachieae</v>
      </c>
      <c r="O349" t="str">
        <f>VLOOKUP($A349,Taxonomy!$A$2:$AA$6045,13,0)</f>
        <v xml:space="preserve"> Wolbachia.</v>
      </c>
      <c r="P349">
        <f>VLOOKUP($A349,Taxonomy!$A$2:$AA$6045,14,0)</f>
        <v>0</v>
      </c>
      <c r="Q349">
        <f>VLOOKUP($A349,Taxonomy!$A$2:$AA$6045,15,0)</f>
        <v>0</v>
      </c>
      <c r="R349">
        <f t="shared" si="5"/>
        <v>92</v>
      </c>
    </row>
    <row r="350" spans="1:18">
      <c r="A350" t="s">
        <v>592</v>
      </c>
      <c r="B350" t="s">
        <v>593</v>
      </c>
      <c r="C350">
        <v>98</v>
      </c>
      <c r="D350" t="s">
        <v>10</v>
      </c>
      <c r="E350">
        <v>1</v>
      </c>
      <c r="F350">
        <v>92</v>
      </c>
      <c r="G350">
        <v>967</v>
      </c>
      <c r="H350" t="s">
        <v>11</v>
      </c>
      <c r="I350" t="str">
        <f>VLOOKUP($A350,Taxonomy!$A$2:$AA$6045,7,0)</f>
        <v>Bacteria</v>
      </c>
      <c r="J350" t="str">
        <f>VLOOKUP($A350,Taxonomy!$A$2:$AA$6045,8,0)</f>
        <v xml:space="preserve"> Proteobacteria</v>
      </c>
      <c r="K350" t="str">
        <f>VLOOKUP($A350,Taxonomy!$A$2:$AA$6045,9,0)</f>
        <v xml:space="preserve"> Alphaproteobacteria</v>
      </c>
      <c r="L350" t="str">
        <f>VLOOKUP($A350,Taxonomy!$A$2:$AA$6045,10,0)</f>
        <v xml:space="preserve"> Rickettsiales</v>
      </c>
      <c r="M350" t="str">
        <f>VLOOKUP($A350,Taxonomy!$A$2:$AA$6045,11,0)</f>
        <v>Anaplasmataceae</v>
      </c>
      <c r="N350" t="str">
        <f>VLOOKUP($A350,Taxonomy!$A$2:$AA$6045,12,0)</f>
        <v xml:space="preserve"> Wolbachieae</v>
      </c>
      <c r="O350" t="str">
        <f>VLOOKUP($A350,Taxonomy!$A$2:$AA$6045,13,0)</f>
        <v xml:space="preserve"> Wolbachia.</v>
      </c>
      <c r="P350">
        <f>VLOOKUP($A350,Taxonomy!$A$2:$AA$6045,14,0)</f>
        <v>0</v>
      </c>
      <c r="Q350">
        <f>VLOOKUP($A350,Taxonomy!$A$2:$AA$6045,15,0)</f>
        <v>0</v>
      </c>
      <c r="R350">
        <f t="shared" si="5"/>
        <v>91</v>
      </c>
    </row>
    <row r="351" spans="1:18">
      <c r="A351" t="s">
        <v>594</v>
      </c>
      <c r="B351" t="s">
        <v>595</v>
      </c>
      <c r="C351">
        <v>98</v>
      </c>
      <c r="D351" t="s">
        <v>10</v>
      </c>
      <c r="E351">
        <v>1</v>
      </c>
      <c r="F351">
        <v>93</v>
      </c>
      <c r="G351">
        <v>967</v>
      </c>
      <c r="H351" t="s">
        <v>11</v>
      </c>
      <c r="I351" t="str">
        <f>VLOOKUP($A351,Taxonomy!$A$2:$AA$6045,7,0)</f>
        <v>Bacteria</v>
      </c>
      <c r="J351" t="str">
        <f>VLOOKUP($A351,Taxonomy!$A$2:$AA$6045,8,0)</f>
        <v xml:space="preserve"> Proteobacteria</v>
      </c>
      <c r="K351" t="str">
        <f>VLOOKUP($A351,Taxonomy!$A$2:$AA$6045,9,0)</f>
        <v xml:space="preserve"> Alphaproteobacteria</v>
      </c>
      <c r="L351" t="str">
        <f>VLOOKUP($A351,Taxonomy!$A$2:$AA$6045,10,0)</f>
        <v xml:space="preserve"> Rickettsiales</v>
      </c>
      <c r="M351" t="str">
        <f>VLOOKUP($A351,Taxonomy!$A$2:$AA$6045,11,0)</f>
        <v>Anaplasmataceae</v>
      </c>
      <c r="N351" t="str">
        <f>VLOOKUP($A351,Taxonomy!$A$2:$AA$6045,12,0)</f>
        <v xml:space="preserve"> Wolbachieae</v>
      </c>
      <c r="O351" t="str">
        <f>VLOOKUP($A351,Taxonomy!$A$2:$AA$6045,13,0)</f>
        <v xml:space="preserve"> Wolbachia.</v>
      </c>
      <c r="P351">
        <f>VLOOKUP($A351,Taxonomy!$A$2:$AA$6045,14,0)</f>
        <v>0</v>
      </c>
      <c r="Q351">
        <f>VLOOKUP($A351,Taxonomy!$A$2:$AA$6045,15,0)</f>
        <v>0</v>
      </c>
      <c r="R351">
        <f t="shared" si="5"/>
        <v>92</v>
      </c>
    </row>
    <row r="352" spans="1:18">
      <c r="A352" t="s">
        <v>596</v>
      </c>
      <c r="B352" t="s">
        <v>597</v>
      </c>
      <c r="C352">
        <v>98</v>
      </c>
      <c r="D352" t="s">
        <v>10</v>
      </c>
      <c r="E352">
        <v>1</v>
      </c>
      <c r="F352">
        <v>93</v>
      </c>
      <c r="G352">
        <v>967</v>
      </c>
      <c r="H352" t="s">
        <v>11</v>
      </c>
      <c r="I352" t="str">
        <f>VLOOKUP($A352,Taxonomy!$A$2:$AA$6045,7,0)</f>
        <v>Bacteria</v>
      </c>
      <c r="J352" t="str">
        <f>VLOOKUP($A352,Taxonomy!$A$2:$AA$6045,8,0)</f>
        <v xml:space="preserve"> Proteobacteria</v>
      </c>
      <c r="K352" t="str">
        <f>VLOOKUP($A352,Taxonomy!$A$2:$AA$6045,9,0)</f>
        <v xml:space="preserve"> Alphaproteobacteria</v>
      </c>
      <c r="L352" t="str">
        <f>VLOOKUP($A352,Taxonomy!$A$2:$AA$6045,10,0)</f>
        <v xml:space="preserve"> Rickettsiales</v>
      </c>
      <c r="M352" t="str">
        <f>VLOOKUP($A352,Taxonomy!$A$2:$AA$6045,11,0)</f>
        <v>Anaplasmataceae</v>
      </c>
      <c r="N352" t="str">
        <f>VLOOKUP($A352,Taxonomy!$A$2:$AA$6045,12,0)</f>
        <v xml:space="preserve"> Wolbachieae</v>
      </c>
      <c r="O352" t="str">
        <f>VLOOKUP($A352,Taxonomy!$A$2:$AA$6045,13,0)</f>
        <v xml:space="preserve"> Wolbachia.</v>
      </c>
      <c r="P352">
        <f>VLOOKUP($A352,Taxonomy!$A$2:$AA$6045,14,0)</f>
        <v>0</v>
      </c>
      <c r="Q352">
        <f>VLOOKUP($A352,Taxonomy!$A$2:$AA$6045,15,0)</f>
        <v>0</v>
      </c>
      <c r="R352">
        <f t="shared" si="5"/>
        <v>92</v>
      </c>
    </row>
    <row r="353" spans="1:18">
      <c r="A353" t="s">
        <v>598</v>
      </c>
      <c r="B353" t="s">
        <v>599</v>
      </c>
      <c r="C353">
        <v>98</v>
      </c>
      <c r="D353" t="s">
        <v>10</v>
      </c>
      <c r="E353">
        <v>1</v>
      </c>
      <c r="F353">
        <v>93</v>
      </c>
      <c r="G353">
        <v>967</v>
      </c>
      <c r="H353" t="s">
        <v>11</v>
      </c>
      <c r="I353" t="str">
        <f>VLOOKUP($A353,Taxonomy!$A$2:$AA$6045,7,0)</f>
        <v>Bacteria</v>
      </c>
      <c r="J353" t="str">
        <f>VLOOKUP($A353,Taxonomy!$A$2:$AA$6045,8,0)</f>
        <v xml:space="preserve"> Proteobacteria</v>
      </c>
      <c r="K353" t="str">
        <f>VLOOKUP($A353,Taxonomy!$A$2:$AA$6045,9,0)</f>
        <v xml:space="preserve"> Alphaproteobacteria</v>
      </c>
      <c r="L353" t="str">
        <f>VLOOKUP($A353,Taxonomy!$A$2:$AA$6045,10,0)</f>
        <v xml:space="preserve"> Rickettsiales</v>
      </c>
      <c r="M353" t="str">
        <f>VLOOKUP($A353,Taxonomy!$A$2:$AA$6045,11,0)</f>
        <v>Anaplasmataceae</v>
      </c>
      <c r="N353" t="str">
        <f>VLOOKUP($A353,Taxonomy!$A$2:$AA$6045,12,0)</f>
        <v xml:space="preserve"> Wolbachieae</v>
      </c>
      <c r="O353" t="str">
        <f>VLOOKUP($A353,Taxonomy!$A$2:$AA$6045,13,0)</f>
        <v xml:space="preserve"> Wolbachia.</v>
      </c>
      <c r="P353">
        <f>VLOOKUP($A353,Taxonomy!$A$2:$AA$6045,14,0)</f>
        <v>0</v>
      </c>
      <c r="Q353">
        <f>VLOOKUP($A353,Taxonomy!$A$2:$AA$6045,15,0)</f>
        <v>0</v>
      </c>
      <c r="R353">
        <f t="shared" si="5"/>
        <v>92</v>
      </c>
    </row>
    <row r="354" spans="1:18">
      <c r="A354" t="s">
        <v>600</v>
      </c>
      <c r="B354" t="s">
        <v>601</v>
      </c>
      <c r="C354">
        <v>98</v>
      </c>
      <c r="D354" t="s">
        <v>10</v>
      </c>
      <c r="E354">
        <v>1</v>
      </c>
      <c r="F354">
        <v>93</v>
      </c>
      <c r="G354">
        <v>967</v>
      </c>
      <c r="H354" t="s">
        <v>11</v>
      </c>
      <c r="I354" t="str">
        <f>VLOOKUP($A354,Taxonomy!$A$2:$AA$6045,7,0)</f>
        <v>Bacteria</v>
      </c>
      <c r="J354" t="str">
        <f>VLOOKUP($A354,Taxonomy!$A$2:$AA$6045,8,0)</f>
        <v xml:space="preserve"> Proteobacteria</v>
      </c>
      <c r="K354" t="str">
        <f>VLOOKUP($A354,Taxonomy!$A$2:$AA$6045,9,0)</f>
        <v xml:space="preserve"> Alphaproteobacteria</v>
      </c>
      <c r="L354" t="str">
        <f>VLOOKUP($A354,Taxonomy!$A$2:$AA$6045,10,0)</f>
        <v xml:space="preserve"> Rickettsiales</v>
      </c>
      <c r="M354" t="str">
        <f>VLOOKUP($A354,Taxonomy!$A$2:$AA$6045,11,0)</f>
        <v>Anaplasmataceae</v>
      </c>
      <c r="N354" t="str">
        <f>VLOOKUP($A354,Taxonomy!$A$2:$AA$6045,12,0)</f>
        <v xml:space="preserve"> Wolbachieae</v>
      </c>
      <c r="O354" t="str">
        <f>VLOOKUP($A354,Taxonomy!$A$2:$AA$6045,13,0)</f>
        <v xml:space="preserve"> Wolbachia.</v>
      </c>
      <c r="P354">
        <f>VLOOKUP($A354,Taxonomy!$A$2:$AA$6045,14,0)</f>
        <v>0</v>
      </c>
      <c r="Q354">
        <f>VLOOKUP($A354,Taxonomy!$A$2:$AA$6045,15,0)</f>
        <v>0</v>
      </c>
      <c r="R354">
        <f t="shared" si="5"/>
        <v>92</v>
      </c>
    </row>
    <row r="355" spans="1:18">
      <c r="A355" t="s">
        <v>602</v>
      </c>
      <c r="B355" t="s">
        <v>603</v>
      </c>
      <c r="C355">
        <v>98</v>
      </c>
      <c r="D355" t="s">
        <v>10</v>
      </c>
      <c r="E355">
        <v>1</v>
      </c>
      <c r="F355">
        <v>93</v>
      </c>
      <c r="G355">
        <v>967</v>
      </c>
      <c r="H355" t="s">
        <v>11</v>
      </c>
      <c r="I355" t="str">
        <f>VLOOKUP($A355,Taxonomy!$A$2:$AA$6045,7,0)</f>
        <v>Bacteria</v>
      </c>
      <c r="J355" t="str">
        <f>VLOOKUP($A355,Taxonomy!$A$2:$AA$6045,8,0)</f>
        <v xml:space="preserve"> Proteobacteria</v>
      </c>
      <c r="K355" t="str">
        <f>VLOOKUP($A355,Taxonomy!$A$2:$AA$6045,9,0)</f>
        <v xml:space="preserve"> Alphaproteobacteria</v>
      </c>
      <c r="L355" t="str">
        <f>VLOOKUP($A355,Taxonomy!$A$2:$AA$6045,10,0)</f>
        <v xml:space="preserve"> Rickettsiales</v>
      </c>
      <c r="M355" t="str">
        <f>VLOOKUP($A355,Taxonomy!$A$2:$AA$6045,11,0)</f>
        <v>Anaplasmataceae</v>
      </c>
      <c r="N355" t="str">
        <f>VLOOKUP($A355,Taxonomy!$A$2:$AA$6045,12,0)</f>
        <v xml:space="preserve"> Wolbachieae</v>
      </c>
      <c r="O355" t="str">
        <f>VLOOKUP($A355,Taxonomy!$A$2:$AA$6045,13,0)</f>
        <v xml:space="preserve"> Wolbachia.</v>
      </c>
      <c r="P355">
        <f>VLOOKUP($A355,Taxonomy!$A$2:$AA$6045,14,0)</f>
        <v>0</v>
      </c>
      <c r="Q355">
        <f>VLOOKUP($A355,Taxonomy!$A$2:$AA$6045,15,0)</f>
        <v>0</v>
      </c>
      <c r="R355">
        <f t="shared" si="5"/>
        <v>92</v>
      </c>
    </row>
    <row r="356" spans="1:18">
      <c r="A356" t="s">
        <v>604</v>
      </c>
      <c r="B356" t="s">
        <v>605</v>
      </c>
      <c r="C356">
        <v>98</v>
      </c>
      <c r="D356" t="s">
        <v>10</v>
      </c>
      <c r="E356">
        <v>1</v>
      </c>
      <c r="F356">
        <v>93</v>
      </c>
      <c r="G356">
        <v>967</v>
      </c>
      <c r="H356" t="s">
        <v>11</v>
      </c>
      <c r="I356" t="str">
        <f>VLOOKUP($A356,Taxonomy!$A$2:$AA$6045,7,0)</f>
        <v>Bacteria</v>
      </c>
      <c r="J356" t="str">
        <f>VLOOKUP($A356,Taxonomy!$A$2:$AA$6045,8,0)</f>
        <v xml:space="preserve"> Proteobacteria</v>
      </c>
      <c r="K356" t="str">
        <f>VLOOKUP($A356,Taxonomy!$A$2:$AA$6045,9,0)</f>
        <v xml:space="preserve"> Alphaproteobacteria</v>
      </c>
      <c r="L356" t="str">
        <f>VLOOKUP($A356,Taxonomy!$A$2:$AA$6045,10,0)</f>
        <v xml:space="preserve"> Rickettsiales</v>
      </c>
      <c r="M356" t="str">
        <f>VLOOKUP($A356,Taxonomy!$A$2:$AA$6045,11,0)</f>
        <v>Anaplasmataceae</v>
      </c>
      <c r="N356" t="str">
        <f>VLOOKUP($A356,Taxonomy!$A$2:$AA$6045,12,0)</f>
        <v xml:space="preserve"> Wolbachieae</v>
      </c>
      <c r="O356" t="str">
        <f>VLOOKUP($A356,Taxonomy!$A$2:$AA$6045,13,0)</f>
        <v xml:space="preserve"> Wolbachia.</v>
      </c>
      <c r="P356">
        <f>VLOOKUP($A356,Taxonomy!$A$2:$AA$6045,14,0)</f>
        <v>0</v>
      </c>
      <c r="Q356">
        <f>VLOOKUP($A356,Taxonomy!$A$2:$AA$6045,15,0)</f>
        <v>0</v>
      </c>
      <c r="R356">
        <f t="shared" si="5"/>
        <v>92</v>
      </c>
    </row>
    <row r="357" spans="1:18">
      <c r="A357" t="s">
        <v>606</v>
      </c>
      <c r="B357" t="s">
        <v>607</v>
      </c>
      <c r="C357">
        <v>98</v>
      </c>
      <c r="D357" t="s">
        <v>10</v>
      </c>
      <c r="E357">
        <v>1</v>
      </c>
      <c r="F357">
        <v>93</v>
      </c>
      <c r="G357">
        <v>967</v>
      </c>
      <c r="H357" t="s">
        <v>11</v>
      </c>
      <c r="I357" t="str">
        <f>VLOOKUP($A357,Taxonomy!$A$2:$AA$6045,7,0)</f>
        <v>Bacteria</v>
      </c>
      <c r="J357" t="str">
        <f>VLOOKUP($A357,Taxonomy!$A$2:$AA$6045,8,0)</f>
        <v xml:space="preserve"> Proteobacteria</v>
      </c>
      <c r="K357" t="str">
        <f>VLOOKUP($A357,Taxonomy!$A$2:$AA$6045,9,0)</f>
        <v xml:space="preserve"> Alphaproteobacteria</v>
      </c>
      <c r="L357" t="str">
        <f>VLOOKUP($A357,Taxonomy!$A$2:$AA$6045,10,0)</f>
        <v xml:space="preserve"> Rickettsiales</v>
      </c>
      <c r="M357" t="str">
        <f>VLOOKUP($A357,Taxonomy!$A$2:$AA$6045,11,0)</f>
        <v>Anaplasmataceae</v>
      </c>
      <c r="N357" t="str">
        <f>VLOOKUP($A357,Taxonomy!$A$2:$AA$6045,12,0)</f>
        <v xml:space="preserve"> Wolbachieae</v>
      </c>
      <c r="O357" t="str">
        <f>VLOOKUP($A357,Taxonomy!$A$2:$AA$6045,13,0)</f>
        <v xml:space="preserve"> Wolbachia.</v>
      </c>
      <c r="P357">
        <f>VLOOKUP($A357,Taxonomy!$A$2:$AA$6045,14,0)</f>
        <v>0</v>
      </c>
      <c r="Q357">
        <f>VLOOKUP($A357,Taxonomy!$A$2:$AA$6045,15,0)</f>
        <v>0</v>
      </c>
      <c r="R357">
        <f t="shared" si="5"/>
        <v>92</v>
      </c>
    </row>
    <row r="358" spans="1:18">
      <c r="A358" t="s">
        <v>608</v>
      </c>
      <c r="B358" t="s">
        <v>609</v>
      </c>
      <c r="C358">
        <v>98</v>
      </c>
      <c r="D358" t="s">
        <v>10</v>
      </c>
      <c r="E358">
        <v>1</v>
      </c>
      <c r="F358">
        <v>93</v>
      </c>
      <c r="G358">
        <v>967</v>
      </c>
      <c r="H358" t="s">
        <v>11</v>
      </c>
      <c r="I358" t="str">
        <f>VLOOKUP($A358,Taxonomy!$A$2:$AA$6045,7,0)</f>
        <v>Bacteria</v>
      </c>
      <c r="J358" t="str">
        <f>VLOOKUP($A358,Taxonomy!$A$2:$AA$6045,8,0)</f>
        <v xml:space="preserve"> Proteobacteria</v>
      </c>
      <c r="K358" t="str">
        <f>VLOOKUP($A358,Taxonomy!$A$2:$AA$6045,9,0)</f>
        <v xml:space="preserve"> Alphaproteobacteria</v>
      </c>
      <c r="L358" t="str">
        <f>VLOOKUP($A358,Taxonomy!$A$2:$AA$6045,10,0)</f>
        <v xml:space="preserve"> Rickettsiales</v>
      </c>
      <c r="M358" t="str">
        <f>VLOOKUP($A358,Taxonomy!$A$2:$AA$6045,11,0)</f>
        <v>Anaplasmataceae</v>
      </c>
      <c r="N358" t="str">
        <f>VLOOKUP($A358,Taxonomy!$A$2:$AA$6045,12,0)</f>
        <v xml:space="preserve"> Wolbachieae</v>
      </c>
      <c r="O358" t="str">
        <f>VLOOKUP($A358,Taxonomy!$A$2:$AA$6045,13,0)</f>
        <v xml:space="preserve"> Wolbachia.</v>
      </c>
      <c r="P358">
        <f>VLOOKUP($A358,Taxonomy!$A$2:$AA$6045,14,0)</f>
        <v>0</v>
      </c>
      <c r="Q358">
        <f>VLOOKUP($A358,Taxonomy!$A$2:$AA$6045,15,0)</f>
        <v>0</v>
      </c>
      <c r="R358">
        <f t="shared" si="5"/>
        <v>92</v>
      </c>
    </row>
    <row r="359" spans="1:18">
      <c r="A359" t="s">
        <v>610</v>
      </c>
      <c r="B359" t="s">
        <v>611</v>
      </c>
      <c r="C359">
        <v>98</v>
      </c>
      <c r="D359" t="s">
        <v>10</v>
      </c>
      <c r="E359">
        <v>1</v>
      </c>
      <c r="F359">
        <v>93</v>
      </c>
      <c r="G359">
        <v>967</v>
      </c>
      <c r="H359" t="s">
        <v>11</v>
      </c>
      <c r="I359" t="str">
        <f>VLOOKUP($A359,Taxonomy!$A$2:$AA$6045,7,0)</f>
        <v>Bacteria</v>
      </c>
      <c r="J359" t="str">
        <f>VLOOKUP($A359,Taxonomy!$A$2:$AA$6045,8,0)</f>
        <v xml:space="preserve"> Proteobacteria</v>
      </c>
      <c r="K359" t="str">
        <f>VLOOKUP($A359,Taxonomy!$A$2:$AA$6045,9,0)</f>
        <v xml:space="preserve"> Alphaproteobacteria</v>
      </c>
      <c r="L359" t="str">
        <f>VLOOKUP($A359,Taxonomy!$A$2:$AA$6045,10,0)</f>
        <v xml:space="preserve"> Rickettsiales</v>
      </c>
      <c r="M359" t="str">
        <f>VLOOKUP($A359,Taxonomy!$A$2:$AA$6045,11,0)</f>
        <v>Anaplasmataceae</v>
      </c>
      <c r="N359" t="str">
        <f>VLOOKUP($A359,Taxonomy!$A$2:$AA$6045,12,0)</f>
        <v xml:space="preserve"> Wolbachieae</v>
      </c>
      <c r="O359" t="str">
        <f>VLOOKUP($A359,Taxonomy!$A$2:$AA$6045,13,0)</f>
        <v xml:space="preserve"> Wolbachia.</v>
      </c>
      <c r="P359">
        <f>VLOOKUP($A359,Taxonomy!$A$2:$AA$6045,14,0)</f>
        <v>0</v>
      </c>
      <c r="Q359">
        <f>VLOOKUP($A359,Taxonomy!$A$2:$AA$6045,15,0)</f>
        <v>0</v>
      </c>
      <c r="R359">
        <f t="shared" si="5"/>
        <v>92</v>
      </c>
    </row>
    <row r="360" spans="1:18">
      <c r="A360" t="s">
        <v>612</v>
      </c>
      <c r="B360" t="s">
        <v>613</v>
      </c>
      <c r="C360">
        <v>98</v>
      </c>
      <c r="D360" t="s">
        <v>10</v>
      </c>
      <c r="E360">
        <v>1</v>
      </c>
      <c r="F360">
        <v>93</v>
      </c>
      <c r="G360">
        <v>967</v>
      </c>
      <c r="H360" t="s">
        <v>11</v>
      </c>
      <c r="I360" t="str">
        <f>VLOOKUP($A360,Taxonomy!$A$2:$AA$6045,7,0)</f>
        <v>Bacteria</v>
      </c>
      <c r="J360" t="str">
        <f>VLOOKUP($A360,Taxonomy!$A$2:$AA$6045,8,0)</f>
        <v xml:space="preserve"> Proteobacteria</v>
      </c>
      <c r="K360" t="str">
        <f>VLOOKUP($A360,Taxonomy!$A$2:$AA$6045,9,0)</f>
        <v xml:space="preserve"> Alphaproteobacteria</v>
      </c>
      <c r="L360" t="str">
        <f>VLOOKUP($A360,Taxonomy!$A$2:$AA$6045,10,0)</f>
        <v xml:space="preserve"> Rickettsiales</v>
      </c>
      <c r="M360" t="str">
        <f>VLOOKUP($A360,Taxonomy!$A$2:$AA$6045,11,0)</f>
        <v>Anaplasmataceae</v>
      </c>
      <c r="N360" t="str">
        <f>VLOOKUP($A360,Taxonomy!$A$2:$AA$6045,12,0)</f>
        <v xml:space="preserve"> Wolbachieae</v>
      </c>
      <c r="O360" t="str">
        <f>VLOOKUP($A360,Taxonomy!$A$2:$AA$6045,13,0)</f>
        <v xml:space="preserve"> Wolbachia.</v>
      </c>
      <c r="P360">
        <f>VLOOKUP($A360,Taxonomy!$A$2:$AA$6045,14,0)</f>
        <v>0</v>
      </c>
      <c r="Q360">
        <f>VLOOKUP($A360,Taxonomy!$A$2:$AA$6045,15,0)</f>
        <v>0</v>
      </c>
      <c r="R360">
        <f t="shared" si="5"/>
        <v>92</v>
      </c>
    </row>
    <row r="361" spans="1:18">
      <c r="A361" t="s">
        <v>614</v>
      </c>
      <c r="B361" t="s">
        <v>615</v>
      </c>
      <c r="C361">
        <v>98</v>
      </c>
      <c r="D361" t="s">
        <v>10</v>
      </c>
      <c r="E361">
        <v>1</v>
      </c>
      <c r="F361">
        <v>93</v>
      </c>
      <c r="G361">
        <v>967</v>
      </c>
      <c r="H361" t="s">
        <v>11</v>
      </c>
      <c r="I361" t="str">
        <f>VLOOKUP($A361,Taxonomy!$A$2:$AA$6045,7,0)</f>
        <v>Bacteria</v>
      </c>
      <c r="J361" t="str">
        <f>VLOOKUP($A361,Taxonomy!$A$2:$AA$6045,8,0)</f>
        <v xml:space="preserve"> Proteobacteria</v>
      </c>
      <c r="K361" t="str">
        <f>VLOOKUP($A361,Taxonomy!$A$2:$AA$6045,9,0)</f>
        <v xml:space="preserve"> Alphaproteobacteria</v>
      </c>
      <c r="L361" t="str">
        <f>VLOOKUP($A361,Taxonomy!$A$2:$AA$6045,10,0)</f>
        <v xml:space="preserve"> Rickettsiales</v>
      </c>
      <c r="M361" t="str">
        <f>VLOOKUP($A361,Taxonomy!$A$2:$AA$6045,11,0)</f>
        <v>Anaplasmataceae</v>
      </c>
      <c r="N361" t="str">
        <f>VLOOKUP($A361,Taxonomy!$A$2:$AA$6045,12,0)</f>
        <v xml:space="preserve"> Wolbachieae</v>
      </c>
      <c r="O361" t="str">
        <f>VLOOKUP($A361,Taxonomy!$A$2:$AA$6045,13,0)</f>
        <v xml:space="preserve"> Wolbachia.</v>
      </c>
      <c r="P361">
        <f>VLOOKUP($A361,Taxonomy!$A$2:$AA$6045,14,0)</f>
        <v>0</v>
      </c>
      <c r="Q361">
        <f>VLOOKUP($A361,Taxonomy!$A$2:$AA$6045,15,0)</f>
        <v>0</v>
      </c>
      <c r="R361">
        <f t="shared" si="5"/>
        <v>92</v>
      </c>
    </row>
    <row r="362" spans="1:18">
      <c r="A362" t="s">
        <v>616</v>
      </c>
      <c r="B362" t="s">
        <v>617</v>
      </c>
      <c r="C362">
        <v>98</v>
      </c>
      <c r="D362" t="s">
        <v>10</v>
      </c>
      <c r="E362">
        <v>1</v>
      </c>
      <c r="F362">
        <v>93</v>
      </c>
      <c r="G362">
        <v>967</v>
      </c>
      <c r="H362" t="s">
        <v>11</v>
      </c>
      <c r="I362" t="str">
        <f>VLOOKUP($A362,Taxonomy!$A$2:$AA$6045,7,0)</f>
        <v>Bacteria</v>
      </c>
      <c r="J362" t="str">
        <f>VLOOKUP($A362,Taxonomy!$A$2:$AA$6045,8,0)</f>
        <v xml:space="preserve"> Proteobacteria</v>
      </c>
      <c r="K362" t="str">
        <f>VLOOKUP($A362,Taxonomy!$A$2:$AA$6045,9,0)</f>
        <v xml:space="preserve"> Alphaproteobacteria</v>
      </c>
      <c r="L362" t="str">
        <f>VLOOKUP($A362,Taxonomy!$A$2:$AA$6045,10,0)</f>
        <v xml:space="preserve"> Rickettsiales</v>
      </c>
      <c r="M362" t="str">
        <f>VLOOKUP($A362,Taxonomy!$A$2:$AA$6045,11,0)</f>
        <v>Anaplasmataceae</v>
      </c>
      <c r="N362" t="str">
        <f>VLOOKUP($A362,Taxonomy!$A$2:$AA$6045,12,0)</f>
        <v xml:space="preserve"> Wolbachieae</v>
      </c>
      <c r="O362" t="str">
        <f>VLOOKUP($A362,Taxonomy!$A$2:$AA$6045,13,0)</f>
        <v xml:space="preserve"> Wolbachia.</v>
      </c>
      <c r="P362">
        <f>VLOOKUP($A362,Taxonomy!$A$2:$AA$6045,14,0)</f>
        <v>0</v>
      </c>
      <c r="Q362">
        <f>VLOOKUP($A362,Taxonomy!$A$2:$AA$6045,15,0)</f>
        <v>0</v>
      </c>
      <c r="R362">
        <f t="shared" si="5"/>
        <v>92</v>
      </c>
    </row>
    <row r="363" spans="1:18">
      <c r="A363" t="s">
        <v>618</v>
      </c>
      <c r="B363" t="s">
        <v>619</v>
      </c>
      <c r="C363">
        <v>98</v>
      </c>
      <c r="D363" t="s">
        <v>10</v>
      </c>
      <c r="E363">
        <v>1</v>
      </c>
      <c r="F363">
        <v>93</v>
      </c>
      <c r="G363">
        <v>967</v>
      </c>
      <c r="H363" t="s">
        <v>11</v>
      </c>
      <c r="I363" t="str">
        <f>VLOOKUP($A363,Taxonomy!$A$2:$AA$6045,7,0)</f>
        <v>Bacteria</v>
      </c>
      <c r="J363" t="str">
        <f>VLOOKUP($A363,Taxonomy!$A$2:$AA$6045,8,0)</f>
        <v xml:space="preserve"> Proteobacteria</v>
      </c>
      <c r="K363" t="str">
        <f>VLOOKUP($A363,Taxonomy!$A$2:$AA$6045,9,0)</f>
        <v xml:space="preserve"> Alphaproteobacteria</v>
      </c>
      <c r="L363" t="str">
        <f>VLOOKUP($A363,Taxonomy!$A$2:$AA$6045,10,0)</f>
        <v xml:space="preserve"> Rickettsiales</v>
      </c>
      <c r="M363" t="str">
        <f>VLOOKUP($A363,Taxonomy!$A$2:$AA$6045,11,0)</f>
        <v>Anaplasmataceae</v>
      </c>
      <c r="N363" t="str">
        <f>VLOOKUP($A363,Taxonomy!$A$2:$AA$6045,12,0)</f>
        <v xml:space="preserve"> Wolbachieae</v>
      </c>
      <c r="O363" t="str">
        <f>VLOOKUP($A363,Taxonomy!$A$2:$AA$6045,13,0)</f>
        <v xml:space="preserve"> Wolbachia.</v>
      </c>
      <c r="P363">
        <f>VLOOKUP($A363,Taxonomy!$A$2:$AA$6045,14,0)</f>
        <v>0</v>
      </c>
      <c r="Q363">
        <f>VLOOKUP($A363,Taxonomy!$A$2:$AA$6045,15,0)</f>
        <v>0</v>
      </c>
      <c r="R363">
        <f t="shared" si="5"/>
        <v>92</v>
      </c>
    </row>
    <row r="364" spans="1:18">
      <c r="A364" t="s">
        <v>620</v>
      </c>
      <c r="B364" t="s">
        <v>621</v>
      </c>
      <c r="C364">
        <v>98</v>
      </c>
      <c r="D364" t="s">
        <v>10</v>
      </c>
      <c r="E364">
        <v>1</v>
      </c>
      <c r="F364">
        <v>93</v>
      </c>
      <c r="G364">
        <v>967</v>
      </c>
      <c r="H364" t="s">
        <v>11</v>
      </c>
      <c r="I364" t="str">
        <f>VLOOKUP($A364,Taxonomy!$A$2:$AA$6045,7,0)</f>
        <v>Bacteria</v>
      </c>
      <c r="J364" t="str">
        <f>VLOOKUP($A364,Taxonomy!$A$2:$AA$6045,8,0)</f>
        <v xml:space="preserve"> Proteobacteria</v>
      </c>
      <c r="K364" t="str">
        <f>VLOOKUP($A364,Taxonomy!$A$2:$AA$6045,9,0)</f>
        <v xml:space="preserve"> Alphaproteobacteria</v>
      </c>
      <c r="L364" t="str">
        <f>VLOOKUP($A364,Taxonomy!$A$2:$AA$6045,10,0)</f>
        <v xml:space="preserve"> Rickettsiales</v>
      </c>
      <c r="M364" t="str">
        <f>VLOOKUP($A364,Taxonomy!$A$2:$AA$6045,11,0)</f>
        <v>Anaplasmataceae</v>
      </c>
      <c r="N364" t="str">
        <f>VLOOKUP($A364,Taxonomy!$A$2:$AA$6045,12,0)</f>
        <v xml:space="preserve"> Wolbachieae</v>
      </c>
      <c r="O364" t="str">
        <f>VLOOKUP($A364,Taxonomy!$A$2:$AA$6045,13,0)</f>
        <v xml:space="preserve"> Wolbachia.</v>
      </c>
      <c r="P364">
        <f>VLOOKUP($A364,Taxonomy!$A$2:$AA$6045,14,0)</f>
        <v>0</v>
      </c>
      <c r="Q364">
        <f>VLOOKUP($A364,Taxonomy!$A$2:$AA$6045,15,0)</f>
        <v>0</v>
      </c>
      <c r="R364">
        <f t="shared" si="5"/>
        <v>92</v>
      </c>
    </row>
    <row r="365" spans="1:18">
      <c r="A365" t="s">
        <v>622</v>
      </c>
      <c r="B365" t="s">
        <v>623</v>
      </c>
      <c r="C365">
        <v>98</v>
      </c>
      <c r="D365" t="s">
        <v>10</v>
      </c>
      <c r="E365">
        <v>1</v>
      </c>
      <c r="F365">
        <v>93</v>
      </c>
      <c r="G365">
        <v>967</v>
      </c>
      <c r="H365" t="s">
        <v>11</v>
      </c>
      <c r="I365" t="str">
        <f>VLOOKUP($A365,Taxonomy!$A$2:$AA$6045,7,0)</f>
        <v>Bacteria</v>
      </c>
      <c r="J365" t="str">
        <f>VLOOKUP($A365,Taxonomy!$A$2:$AA$6045,8,0)</f>
        <v xml:space="preserve"> Proteobacteria</v>
      </c>
      <c r="K365" t="str">
        <f>VLOOKUP($A365,Taxonomy!$A$2:$AA$6045,9,0)</f>
        <v xml:space="preserve"> Alphaproteobacteria</v>
      </c>
      <c r="L365" t="str">
        <f>VLOOKUP($A365,Taxonomy!$A$2:$AA$6045,10,0)</f>
        <v xml:space="preserve"> Rickettsiales</v>
      </c>
      <c r="M365" t="str">
        <f>VLOOKUP($A365,Taxonomy!$A$2:$AA$6045,11,0)</f>
        <v>Anaplasmataceae</v>
      </c>
      <c r="N365" t="str">
        <f>VLOOKUP($A365,Taxonomy!$A$2:$AA$6045,12,0)</f>
        <v xml:space="preserve"> Wolbachieae</v>
      </c>
      <c r="O365" t="str">
        <f>VLOOKUP($A365,Taxonomy!$A$2:$AA$6045,13,0)</f>
        <v xml:space="preserve"> Wolbachia.</v>
      </c>
      <c r="P365">
        <f>VLOOKUP($A365,Taxonomy!$A$2:$AA$6045,14,0)</f>
        <v>0</v>
      </c>
      <c r="Q365">
        <f>VLOOKUP($A365,Taxonomy!$A$2:$AA$6045,15,0)</f>
        <v>0</v>
      </c>
      <c r="R365">
        <f t="shared" si="5"/>
        <v>92</v>
      </c>
    </row>
    <row r="366" spans="1:18">
      <c r="A366" t="s">
        <v>624</v>
      </c>
      <c r="B366" t="s">
        <v>625</v>
      </c>
      <c r="C366">
        <v>98</v>
      </c>
      <c r="D366" t="s">
        <v>10</v>
      </c>
      <c r="E366">
        <v>1</v>
      </c>
      <c r="F366">
        <v>93</v>
      </c>
      <c r="G366">
        <v>967</v>
      </c>
      <c r="H366" t="s">
        <v>11</v>
      </c>
      <c r="I366" t="str">
        <f>VLOOKUP($A366,Taxonomy!$A$2:$AA$6045,7,0)</f>
        <v>Bacteria</v>
      </c>
      <c r="J366" t="str">
        <f>VLOOKUP($A366,Taxonomy!$A$2:$AA$6045,8,0)</f>
        <v xml:space="preserve"> Proteobacteria</v>
      </c>
      <c r="K366" t="str">
        <f>VLOOKUP($A366,Taxonomy!$A$2:$AA$6045,9,0)</f>
        <v xml:space="preserve"> Alphaproteobacteria</v>
      </c>
      <c r="L366" t="str">
        <f>VLOOKUP($A366,Taxonomy!$A$2:$AA$6045,10,0)</f>
        <v xml:space="preserve"> Rickettsiales</v>
      </c>
      <c r="M366" t="str">
        <f>VLOOKUP($A366,Taxonomy!$A$2:$AA$6045,11,0)</f>
        <v>Anaplasmataceae</v>
      </c>
      <c r="N366" t="str">
        <f>VLOOKUP($A366,Taxonomy!$A$2:$AA$6045,12,0)</f>
        <v xml:space="preserve"> Wolbachieae</v>
      </c>
      <c r="O366" t="str">
        <f>VLOOKUP($A366,Taxonomy!$A$2:$AA$6045,13,0)</f>
        <v xml:space="preserve"> Wolbachia.</v>
      </c>
      <c r="P366">
        <f>VLOOKUP($A366,Taxonomy!$A$2:$AA$6045,14,0)</f>
        <v>0</v>
      </c>
      <c r="Q366">
        <f>VLOOKUP($A366,Taxonomy!$A$2:$AA$6045,15,0)</f>
        <v>0</v>
      </c>
      <c r="R366">
        <f t="shared" si="5"/>
        <v>92</v>
      </c>
    </row>
    <row r="367" spans="1:18">
      <c r="A367" t="s">
        <v>626</v>
      </c>
      <c r="B367" t="s">
        <v>627</v>
      </c>
      <c r="C367">
        <v>98</v>
      </c>
      <c r="D367" t="s">
        <v>10</v>
      </c>
      <c r="E367">
        <v>1</v>
      </c>
      <c r="F367">
        <v>93</v>
      </c>
      <c r="G367">
        <v>967</v>
      </c>
      <c r="H367" t="s">
        <v>11</v>
      </c>
      <c r="I367" t="str">
        <f>VLOOKUP($A367,Taxonomy!$A$2:$AA$6045,7,0)</f>
        <v>Bacteria</v>
      </c>
      <c r="J367" t="str">
        <f>VLOOKUP($A367,Taxonomy!$A$2:$AA$6045,8,0)</f>
        <v xml:space="preserve"> Proteobacteria</v>
      </c>
      <c r="K367" t="str">
        <f>VLOOKUP($A367,Taxonomy!$A$2:$AA$6045,9,0)</f>
        <v xml:space="preserve"> Alphaproteobacteria</v>
      </c>
      <c r="L367" t="str">
        <f>VLOOKUP($A367,Taxonomy!$A$2:$AA$6045,10,0)</f>
        <v xml:space="preserve"> Rickettsiales</v>
      </c>
      <c r="M367" t="str">
        <f>VLOOKUP($A367,Taxonomy!$A$2:$AA$6045,11,0)</f>
        <v>Anaplasmataceae</v>
      </c>
      <c r="N367" t="str">
        <f>VLOOKUP($A367,Taxonomy!$A$2:$AA$6045,12,0)</f>
        <v xml:space="preserve"> Wolbachieae</v>
      </c>
      <c r="O367" t="str">
        <f>VLOOKUP($A367,Taxonomy!$A$2:$AA$6045,13,0)</f>
        <v xml:space="preserve"> Wolbachia.</v>
      </c>
      <c r="P367">
        <f>VLOOKUP($A367,Taxonomy!$A$2:$AA$6045,14,0)</f>
        <v>0</v>
      </c>
      <c r="Q367">
        <f>VLOOKUP($A367,Taxonomy!$A$2:$AA$6045,15,0)</f>
        <v>0</v>
      </c>
      <c r="R367">
        <f t="shared" si="5"/>
        <v>92</v>
      </c>
    </row>
    <row r="368" spans="1:18">
      <c r="A368" t="s">
        <v>628</v>
      </c>
      <c r="B368" t="s">
        <v>629</v>
      </c>
      <c r="C368">
        <v>98</v>
      </c>
      <c r="D368" t="s">
        <v>10</v>
      </c>
      <c r="E368">
        <v>1</v>
      </c>
      <c r="F368">
        <v>93</v>
      </c>
      <c r="G368">
        <v>967</v>
      </c>
      <c r="H368" t="s">
        <v>11</v>
      </c>
      <c r="I368" t="str">
        <f>VLOOKUP($A368,Taxonomy!$A$2:$AA$6045,7,0)</f>
        <v>Bacteria</v>
      </c>
      <c r="J368" t="str">
        <f>VLOOKUP($A368,Taxonomy!$A$2:$AA$6045,8,0)</f>
        <v xml:space="preserve"> Proteobacteria</v>
      </c>
      <c r="K368" t="str">
        <f>VLOOKUP($A368,Taxonomy!$A$2:$AA$6045,9,0)</f>
        <v xml:space="preserve"> Alphaproteobacteria</v>
      </c>
      <c r="L368" t="str">
        <f>VLOOKUP($A368,Taxonomy!$A$2:$AA$6045,10,0)</f>
        <v xml:space="preserve"> Rickettsiales</v>
      </c>
      <c r="M368" t="str">
        <f>VLOOKUP($A368,Taxonomy!$A$2:$AA$6045,11,0)</f>
        <v>Anaplasmataceae</v>
      </c>
      <c r="N368" t="str">
        <f>VLOOKUP($A368,Taxonomy!$A$2:$AA$6045,12,0)</f>
        <v xml:space="preserve"> Wolbachieae</v>
      </c>
      <c r="O368" t="str">
        <f>VLOOKUP($A368,Taxonomy!$A$2:$AA$6045,13,0)</f>
        <v xml:space="preserve"> Wolbachia.</v>
      </c>
      <c r="P368">
        <f>VLOOKUP($A368,Taxonomy!$A$2:$AA$6045,14,0)</f>
        <v>0</v>
      </c>
      <c r="Q368">
        <f>VLOOKUP($A368,Taxonomy!$A$2:$AA$6045,15,0)</f>
        <v>0</v>
      </c>
      <c r="R368">
        <f t="shared" si="5"/>
        <v>92</v>
      </c>
    </row>
    <row r="369" spans="1:18">
      <c r="A369" t="s">
        <v>630</v>
      </c>
      <c r="B369" t="s">
        <v>631</v>
      </c>
      <c r="C369">
        <v>98</v>
      </c>
      <c r="D369" t="s">
        <v>10</v>
      </c>
      <c r="E369">
        <v>1</v>
      </c>
      <c r="F369">
        <v>93</v>
      </c>
      <c r="G369">
        <v>967</v>
      </c>
      <c r="H369" t="s">
        <v>11</v>
      </c>
      <c r="I369" t="str">
        <f>VLOOKUP($A369,Taxonomy!$A$2:$AA$6045,7,0)</f>
        <v>Bacteria</v>
      </c>
      <c r="J369" t="str">
        <f>VLOOKUP($A369,Taxonomy!$A$2:$AA$6045,8,0)</f>
        <v xml:space="preserve"> Proteobacteria</v>
      </c>
      <c r="K369" t="str">
        <f>VLOOKUP($A369,Taxonomy!$A$2:$AA$6045,9,0)</f>
        <v xml:space="preserve"> Alphaproteobacteria</v>
      </c>
      <c r="L369" t="str">
        <f>VLOOKUP($A369,Taxonomy!$A$2:$AA$6045,10,0)</f>
        <v xml:space="preserve"> Rickettsiales</v>
      </c>
      <c r="M369" t="str">
        <f>VLOOKUP($A369,Taxonomy!$A$2:$AA$6045,11,0)</f>
        <v>Anaplasmataceae</v>
      </c>
      <c r="N369" t="str">
        <f>VLOOKUP($A369,Taxonomy!$A$2:$AA$6045,12,0)</f>
        <v xml:space="preserve"> Wolbachieae</v>
      </c>
      <c r="O369" t="str">
        <f>VLOOKUP($A369,Taxonomy!$A$2:$AA$6045,13,0)</f>
        <v xml:space="preserve"> Wolbachia.</v>
      </c>
      <c r="P369">
        <f>VLOOKUP($A369,Taxonomy!$A$2:$AA$6045,14,0)</f>
        <v>0</v>
      </c>
      <c r="Q369">
        <f>VLOOKUP($A369,Taxonomy!$A$2:$AA$6045,15,0)</f>
        <v>0</v>
      </c>
      <c r="R369">
        <f t="shared" si="5"/>
        <v>92</v>
      </c>
    </row>
    <row r="370" spans="1:18">
      <c r="A370" t="s">
        <v>632</v>
      </c>
      <c r="B370" t="s">
        <v>633</v>
      </c>
      <c r="C370">
        <v>98</v>
      </c>
      <c r="D370" t="s">
        <v>10</v>
      </c>
      <c r="E370">
        <v>1</v>
      </c>
      <c r="F370">
        <v>93</v>
      </c>
      <c r="G370">
        <v>967</v>
      </c>
      <c r="H370" t="s">
        <v>11</v>
      </c>
      <c r="I370" t="str">
        <f>VLOOKUP($A370,Taxonomy!$A$2:$AA$6045,7,0)</f>
        <v>Bacteria</v>
      </c>
      <c r="J370" t="str">
        <f>VLOOKUP($A370,Taxonomy!$A$2:$AA$6045,8,0)</f>
        <v xml:space="preserve"> Proteobacteria</v>
      </c>
      <c r="K370" t="str">
        <f>VLOOKUP($A370,Taxonomy!$A$2:$AA$6045,9,0)</f>
        <v xml:space="preserve"> Alphaproteobacteria</v>
      </c>
      <c r="L370" t="str">
        <f>VLOOKUP($A370,Taxonomy!$A$2:$AA$6045,10,0)</f>
        <v xml:space="preserve"> Rickettsiales</v>
      </c>
      <c r="M370" t="str">
        <f>VLOOKUP($A370,Taxonomy!$A$2:$AA$6045,11,0)</f>
        <v>Anaplasmataceae</v>
      </c>
      <c r="N370" t="str">
        <f>VLOOKUP($A370,Taxonomy!$A$2:$AA$6045,12,0)</f>
        <v xml:space="preserve"> Wolbachieae</v>
      </c>
      <c r="O370" t="str">
        <f>VLOOKUP($A370,Taxonomy!$A$2:$AA$6045,13,0)</f>
        <v xml:space="preserve"> Wolbachia.</v>
      </c>
      <c r="P370">
        <f>VLOOKUP($A370,Taxonomy!$A$2:$AA$6045,14,0)</f>
        <v>0</v>
      </c>
      <c r="Q370">
        <f>VLOOKUP($A370,Taxonomy!$A$2:$AA$6045,15,0)</f>
        <v>0</v>
      </c>
      <c r="R370">
        <f t="shared" si="5"/>
        <v>92</v>
      </c>
    </row>
    <row r="371" spans="1:18">
      <c r="A371" t="s">
        <v>634</v>
      </c>
      <c r="B371" t="s">
        <v>635</v>
      </c>
      <c r="C371">
        <v>98</v>
      </c>
      <c r="D371" t="s">
        <v>10</v>
      </c>
      <c r="E371">
        <v>1</v>
      </c>
      <c r="F371">
        <v>93</v>
      </c>
      <c r="G371">
        <v>967</v>
      </c>
      <c r="H371" t="s">
        <v>11</v>
      </c>
      <c r="I371" t="str">
        <f>VLOOKUP($A371,Taxonomy!$A$2:$AA$6045,7,0)</f>
        <v>Bacteria</v>
      </c>
      <c r="J371" t="str">
        <f>VLOOKUP($A371,Taxonomy!$A$2:$AA$6045,8,0)</f>
        <v xml:space="preserve"> Proteobacteria</v>
      </c>
      <c r="K371" t="str">
        <f>VLOOKUP($A371,Taxonomy!$A$2:$AA$6045,9,0)</f>
        <v xml:space="preserve"> Alphaproteobacteria</v>
      </c>
      <c r="L371" t="str">
        <f>VLOOKUP($A371,Taxonomy!$A$2:$AA$6045,10,0)</f>
        <v xml:space="preserve"> Rickettsiales</v>
      </c>
      <c r="M371" t="str">
        <f>VLOOKUP($A371,Taxonomy!$A$2:$AA$6045,11,0)</f>
        <v>Anaplasmataceae</v>
      </c>
      <c r="N371" t="str">
        <f>VLOOKUP($A371,Taxonomy!$A$2:$AA$6045,12,0)</f>
        <v xml:space="preserve"> Wolbachieae</v>
      </c>
      <c r="O371" t="str">
        <f>VLOOKUP($A371,Taxonomy!$A$2:$AA$6045,13,0)</f>
        <v xml:space="preserve"> Wolbachia.</v>
      </c>
      <c r="P371">
        <f>VLOOKUP($A371,Taxonomy!$A$2:$AA$6045,14,0)</f>
        <v>0</v>
      </c>
      <c r="Q371">
        <f>VLOOKUP($A371,Taxonomy!$A$2:$AA$6045,15,0)</f>
        <v>0</v>
      </c>
      <c r="R371">
        <f t="shared" si="5"/>
        <v>92</v>
      </c>
    </row>
    <row r="372" spans="1:18">
      <c r="A372" t="s">
        <v>636</v>
      </c>
      <c r="B372" t="s">
        <v>637</v>
      </c>
      <c r="C372">
        <v>907</v>
      </c>
      <c r="D372" t="s">
        <v>32</v>
      </c>
      <c r="E372">
        <v>527</v>
      </c>
      <c r="F372">
        <v>822</v>
      </c>
      <c r="G372">
        <v>6551</v>
      </c>
      <c r="H372" t="s">
        <v>33</v>
      </c>
      <c r="I372" t="str">
        <f>VLOOKUP($A372,Taxonomy!$A$2:$AA$6045,7,0)</f>
        <v>Bacteria</v>
      </c>
      <c r="J372" t="str">
        <f>VLOOKUP($A372,Taxonomy!$A$2:$AA$6045,8,0)</f>
        <v xml:space="preserve"> Proteobacteria</v>
      </c>
      <c r="K372" t="str">
        <f>VLOOKUP($A372,Taxonomy!$A$2:$AA$6045,9,0)</f>
        <v xml:space="preserve"> Gammaproteobacteria</v>
      </c>
      <c r="L372" t="str">
        <f>VLOOKUP($A372,Taxonomy!$A$2:$AA$6045,10,0)</f>
        <v xml:space="preserve"> Enterobacteriales</v>
      </c>
      <c r="M372" t="str">
        <f>VLOOKUP($A372,Taxonomy!$A$2:$AA$6045,11,0)</f>
        <v>Enterobacteriaceae</v>
      </c>
      <c r="N372" t="str">
        <f>VLOOKUP($A372,Taxonomy!$A$2:$AA$6045,12,0)</f>
        <v xml:space="preserve"> Cronobacter.</v>
      </c>
      <c r="O372">
        <f>VLOOKUP($A372,Taxonomy!$A$2:$AA$6045,13,0)</f>
        <v>0</v>
      </c>
      <c r="P372">
        <f>VLOOKUP($A372,Taxonomy!$A$2:$AA$6045,14,0)</f>
        <v>0</v>
      </c>
      <c r="Q372">
        <f>VLOOKUP($A372,Taxonomy!$A$2:$AA$6045,15,0)</f>
        <v>0</v>
      </c>
      <c r="R372">
        <f t="shared" si="5"/>
        <v>295</v>
      </c>
    </row>
    <row r="373" spans="1:18">
      <c r="A373" t="s">
        <v>636</v>
      </c>
      <c r="B373" t="s">
        <v>637</v>
      </c>
      <c r="C373">
        <v>907</v>
      </c>
      <c r="D373" t="s">
        <v>34</v>
      </c>
      <c r="E373">
        <v>262</v>
      </c>
      <c r="F373">
        <v>465</v>
      </c>
      <c r="G373">
        <v>1506</v>
      </c>
      <c r="H373" t="s">
        <v>35</v>
      </c>
      <c r="I373" t="str">
        <f>VLOOKUP($A373,Taxonomy!$A$2:$AA$6045,7,0)</f>
        <v>Bacteria</v>
      </c>
      <c r="J373" t="str">
        <f>VLOOKUP($A373,Taxonomy!$A$2:$AA$6045,8,0)</f>
        <v xml:space="preserve"> Proteobacteria</v>
      </c>
      <c r="K373" t="str">
        <f>VLOOKUP($A373,Taxonomy!$A$2:$AA$6045,9,0)</f>
        <v xml:space="preserve"> Gammaproteobacteria</v>
      </c>
      <c r="L373" t="str">
        <f>VLOOKUP($A373,Taxonomy!$A$2:$AA$6045,10,0)</f>
        <v xml:space="preserve"> Enterobacteriales</v>
      </c>
      <c r="M373" t="str">
        <f>VLOOKUP($A373,Taxonomy!$A$2:$AA$6045,11,0)</f>
        <v>Enterobacteriaceae</v>
      </c>
      <c r="N373" t="str">
        <f>VLOOKUP($A373,Taxonomy!$A$2:$AA$6045,12,0)</f>
        <v xml:space="preserve"> Cronobacter.</v>
      </c>
      <c r="O373">
        <f>VLOOKUP($A373,Taxonomy!$A$2:$AA$6045,13,0)</f>
        <v>0</v>
      </c>
      <c r="P373">
        <f>VLOOKUP($A373,Taxonomy!$A$2:$AA$6045,14,0)</f>
        <v>0</v>
      </c>
      <c r="Q373">
        <f>VLOOKUP($A373,Taxonomy!$A$2:$AA$6045,15,0)</f>
        <v>0</v>
      </c>
      <c r="R373">
        <f t="shared" si="5"/>
        <v>203</v>
      </c>
    </row>
    <row r="374" spans="1:18">
      <c r="A374" t="s">
        <v>636</v>
      </c>
      <c r="B374" t="s">
        <v>637</v>
      </c>
      <c r="C374">
        <v>907</v>
      </c>
      <c r="D374" t="s">
        <v>84</v>
      </c>
      <c r="E374">
        <v>78</v>
      </c>
      <c r="F374">
        <v>159</v>
      </c>
      <c r="G374">
        <v>22</v>
      </c>
      <c r="H374" t="s">
        <v>84</v>
      </c>
      <c r="I374" t="str">
        <f>VLOOKUP($A374,Taxonomy!$A$2:$AA$6045,7,0)</f>
        <v>Bacteria</v>
      </c>
      <c r="J374" t="str">
        <f>VLOOKUP($A374,Taxonomy!$A$2:$AA$6045,8,0)</f>
        <v xml:space="preserve"> Proteobacteria</v>
      </c>
      <c r="K374" t="str">
        <f>VLOOKUP($A374,Taxonomy!$A$2:$AA$6045,9,0)</f>
        <v xml:space="preserve"> Gammaproteobacteria</v>
      </c>
      <c r="L374" t="str">
        <f>VLOOKUP($A374,Taxonomy!$A$2:$AA$6045,10,0)</f>
        <v xml:space="preserve"> Enterobacteriales</v>
      </c>
      <c r="M374" t="str">
        <f>VLOOKUP($A374,Taxonomy!$A$2:$AA$6045,11,0)</f>
        <v>Enterobacteriaceae</v>
      </c>
      <c r="N374" t="str">
        <f>VLOOKUP($A374,Taxonomy!$A$2:$AA$6045,12,0)</f>
        <v xml:space="preserve"> Cronobacter.</v>
      </c>
      <c r="O374">
        <f>VLOOKUP($A374,Taxonomy!$A$2:$AA$6045,13,0)</f>
        <v>0</v>
      </c>
      <c r="P374">
        <f>VLOOKUP($A374,Taxonomy!$A$2:$AA$6045,14,0)</f>
        <v>0</v>
      </c>
      <c r="Q374">
        <f>VLOOKUP($A374,Taxonomy!$A$2:$AA$6045,15,0)</f>
        <v>0</v>
      </c>
      <c r="R374">
        <f t="shared" si="5"/>
        <v>81</v>
      </c>
    </row>
    <row r="375" spans="1:18">
      <c r="A375" t="s">
        <v>636</v>
      </c>
      <c r="B375" t="s">
        <v>637</v>
      </c>
      <c r="C375">
        <v>907</v>
      </c>
      <c r="D375" t="s">
        <v>10</v>
      </c>
      <c r="E375">
        <v>1</v>
      </c>
      <c r="F375">
        <v>77</v>
      </c>
      <c r="G375">
        <v>967</v>
      </c>
      <c r="H375" t="s">
        <v>11</v>
      </c>
      <c r="I375" t="str">
        <f>VLOOKUP($A375,Taxonomy!$A$2:$AA$6045,7,0)</f>
        <v>Bacteria</v>
      </c>
      <c r="J375" t="str">
        <f>VLOOKUP($A375,Taxonomy!$A$2:$AA$6045,8,0)</f>
        <v xml:space="preserve"> Proteobacteria</v>
      </c>
      <c r="K375" t="str">
        <f>VLOOKUP($A375,Taxonomy!$A$2:$AA$6045,9,0)</f>
        <v xml:space="preserve"> Gammaproteobacteria</v>
      </c>
      <c r="L375" t="str">
        <f>VLOOKUP($A375,Taxonomy!$A$2:$AA$6045,10,0)</f>
        <v xml:space="preserve"> Enterobacteriales</v>
      </c>
      <c r="M375" t="str">
        <f>VLOOKUP($A375,Taxonomy!$A$2:$AA$6045,11,0)</f>
        <v>Enterobacteriaceae</v>
      </c>
      <c r="N375" t="str">
        <f>VLOOKUP($A375,Taxonomy!$A$2:$AA$6045,12,0)</f>
        <v xml:space="preserve"> Cronobacter.</v>
      </c>
      <c r="O375">
        <f>VLOOKUP($A375,Taxonomy!$A$2:$AA$6045,13,0)</f>
        <v>0</v>
      </c>
      <c r="P375">
        <f>VLOOKUP($A375,Taxonomy!$A$2:$AA$6045,14,0)</f>
        <v>0</v>
      </c>
      <c r="Q375">
        <f>VLOOKUP($A375,Taxonomy!$A$2:$AA$6045,15,0)</f>
        <v>0</v>
      </c>
      <c r="R375">
        <f t="shared" si="5"/>
        <v>76</v>
      </c>
    </row>
    <row r="376" spans="1:18">
      <c r="A376" t="s">
        <v>638</v>
      </c>
      <c r="B376" t="s">
        <v>639</v>
      </c>
      <c r="C376">
        <v>102</v>
      </c>
      <c r="D376" t="s">
        <v>10</v>
      </c>
      <c r="E376">
        <v>1</v>
      </c>
      <c r="F376">
        <v>91</v>
      </c>
      <c r="G376">
        <v>967</v>
      </c>
      <c r="H376" t="s">
        <v>11</v>
      </c>
      <c r="I376" t="str">
        <f>VLOOKUP($A376,Taxonomy!$A$2:$AA$6045,7,0)</f>
        <v>Bacteria</v>
      </c>
      <c r="J376" t="str">
        <f>VLOOKUP($A376,Taxonomy!$A$2:$AA$6045,8,0)</f>
        <v xml:space="preserve"> Proteobacteria</v>
      </c>
      <c r="K376" t="str">
        <f>VLOOKUP($A376,Taxonomy!$A$2:$AA$6045,9,0)</f>
        <v xml:space="preserve"> Alphaproteobacteria</v>
      </c>
      <c r="L376" t="str">
        <f>VLOOKUP($A376,Taxonomy!$A$2:$AA$6045,10,0)</f>
        <v xml:space="preserve"> Rhizobiales</v>
      </c>
      <c r="M376" t="str">
        <f>VLOOKUP($A376,Taxonomy!$A$2:$AA$6045,11,0)</f>
        <v>Bartonellaceae</v>
      </c>
      <c r="N376" t="str">
        <f>VLOOKUP($A376,Taxonomy!$A$2:$AA$6045,12,0)</f>
        <v xml:space="preserve"> Bartonella.</v>
      </c>
      <c r="O376">
        <f>VLOOKUP($A376,Taxonomy!$A$2:$AA$6045,13,0)</f>
        <v>0</v>
      </c>
      <c r="P376">
        <f>VLOOKUP($A376,Taxonomy!$A$2:$AA$6045,14,0)</f>
        <v>0</v>
      </c>
      <c r="Q376">
        <f>VLOOKUP($A376,Taxonomy!$A$2:$AA$6045,15,0)</f>
        <v>0</v>
      </c>
      <c r="R376">
        <f t="shared" si="5"/>
        <v>90</v>
      </c>
    </row>
    <row r="377" spans="1:18">
      <c r="A377" t="s">
        <v>640</v>
      </c>
      <c r="B377" t="s">
        <v>641</v>
      </c>
      <c r="C377">
        <v>88</v>
      </c>
      <c r="D377" t="s">
        <v>10</v>
      </c>
      <c r="E377">
        <v>1</v>
      </c>
      <c r="F377">
        <v>74</v>
      </c>
      <c r="G377">
        <v>967</v>
      </c>
      <c r="H377" t="s">
        <v>11</v>
      </c>
      <c r="I377" t="str">
        <f>VLOOKUP($A377,Taxonomy!$A$2:$AA$6045,7,0)</f>
        <v>Bacteria</v>
      </c>
      <c r="J377" t="str">
        <f>VLOOKUP($A377,Taxonomy!$A$2:$AA$6045,8,0)</f>
        <v xml:space="preserve"> Proteobacteria</v>
      </c>
      <c r="K377" t="str">
        <f>VLOOKUP($A377,Taxonomy!$A$2:$AA$6045,9,0)</f>
        <v xml:space="preserve"> Alphaproteobacteria</v>
      </c>
      <c r="L377" t="str">
        <f>VLOOKUP($A377,Taxonomy!$A$2:$AA$6045,10,0)</f>
        <v xml:space="preserve"> Rhizobiales</v>
      </c>
      <c r="M377" t="str">
        <f>VLOOKUP($A377,Taxonomy!$A$2:$AA$6045,11,0)</f>
        <v>Brucellaceae</v>
      </c>
      <c r="N377" t="str">
        <f>VLOOKUP($A377,Taxonomy!$A$2:$AA$6045,12,0)</f>
        <v xml:space="preserve"> Brucella.</v>
      </c>
      <c r="O377">
        <f>VLOOKUP($A377,Taxonomy!$A$2:$AA$6045,13,0)</f>
        <v>0</v>
      </c>
      <c r="P377">
        <f>VLOOKUP($A377,Taxonomy!$A$2:$AA$6045,14,0)</f>
        <v>0</v>
      </c>
      <c r="Q377">
        <f>VLOOKUP($A377,Taxonomy!$A$2:$AA$6045,15,0)</f>
        <v>0</v>
      </c>
      <c r="R377">
        <f t="shared" si="5"/>
        <v>73</v>
      </c>
    </row>
    <row r="378" spans="1:18">
      <c r="A378" t="s">
        <v>642</v>
      </c>
      <c r="B378" t="s">
        <v>643</v>
      </c>
      <c r="C378">
        <v>88</v>
      </c>
      <c r="D378" t="s">
        <v>10</v>
      </c>
      <c r="E378">
        <v>1</v>
      </c>
      <c r="F378">
        <v>74</v>
      </c>
      <c r="G378">
        <v>967</v>
      </c>
      <c r="H378" t="s">
        <v>11</v>
      </c>
      <c r="I378" t="str">
        <f>VLOOKUP($A378,Taxonomy!$A$2:$AA$6045,7,0)</f>
        <v>Bacteria</v>
      </c>
      <c r="J378" t="str">
        <f>VLOOKUP($A378,Taxonomy!$A$2:$AA$6045,8,0)</f>
        <v xml:space="preserve"> Proteobacteria</v>
      </c>
      <c r="K378" t="str">
        <f>VLOOKUP($A378,Taxonomy!$A$2:$AA$6045,9,0)</f>
        <v xml:space="preserve"> Alphaproteobacteria</v>
      </c>
      <c r="L378" t="str">
        <f>VLOOKUP($A378,Taxonomy!$A$2:$AA$6045,10,0)</f>
        <v xml:space="preserve"> Rhizobiales</v>
      </c>
      <c r="M378" t="str">
        <f>VLOOKUP($A378,Taxonomy!$A$2:$AA$6045,11,0)</f>
        <v>Brucellaceae</v>
      </c>
      <c r="N378" t="str">
        <f>VLOOKUP($A378,Taxonomy!$A$2:$AA$6045,12,0)</f>
        <v xml:space="preserve"> Brucella.</v>
      </c>
      <c r="O378">
        <f>VLOOKUP($A378,Taxonomy!$A$2:$AA$6045,13,0)</f>
        <v>0</v>
      </c>
      <c r="P378">
        <f>VLOOKUP($A378,Taxonomy!$A$2:$AA$6045,14,0)</f>
        <v>0</v>
      </c>
      <c r="Q378">
        <f>VLOOKUP($A378,Taxonomy!$A$2:$AA$6045,15,0)</f>
        <v>0</v>
      </c>
      <c r="R378">
        <f t="shared" si="5"/>
        <v>73</v>
      </c>
    </row>
    <row r="379" spans="1:18">
      <c r="A379" t="s">
        <v>644</v>
      </c>
      <c r="B379" t="s">
        <v>645</v>
      </c>
      <c r="C379">
        <v>88</v>
      </c>
      <c r="D379" t="s">
        <v>10</v>
      </c>
      <c r="E379">
        <v>1</v>
      </c>
      <c r="F379">
        <v>74</v>
      </c>
      <c r="G379">
        <v>967</v>
      </c>
      <c r="H379" t="s">
        <v>11</v>
      </c>
      <c r="I379" t="str">
        <f>VLOOKUP($A379,Taxonomy!$A$2:$AA$6045,7,0)</f>
        <v>Bacteria</v>
      </c>
      <c r="J379" t="str">
        <f>VLOOKUP($A379,Taxonomy!$A$2:$AA$6045,8,0)</f>
        <v xml:space="preserve"> Proteobacteria</v>
      </c>
      <c r="K379" t="str">
        <f>VLOOKUP($A379,Taxonomy!$A$2:$AA$6045,9,0)</f>
        <v xml:space="preserve"> Alphaproteobacteria</v>
      </c>
      <c r="L379" t="str">
        <f>VLOOKUP($A379,Taxonomy!$A$2:$AA$6045,10,0)</f>
        <v xml:space="preserve"> Rhizobiales</v>
      </c>
      <c r="M379" t="str">
        <f>VLOOKUP($A379,Taxonomy!$A$2:$AA$6045,11,0)</f>
        <v>Brucellaceae</v>
      </c>
      <c r="N379" t="str">
        <f>VLOOKUP($A379,Taxonomy!$A$2:$AA$6045,12,0)</f>
        <v xml:space="preserve"> Brucella.</v>
      </c>
      <c r="O379">
        <f>VLOOKUP($A379,Taxonomy!$A$2:$AA$6045,13,0)</f>
        <v>0</v>
      </c>
      <c r="P379">
        <f>VLOOKUP($A379,Taxonomy!$A$2:$AA$6045,14,0)</f>
        <v>0</v>
      </c>
      <c r="Q379">
        <f>VLOOKUP($A379,Taxonomy!$A$2:$AA$6045,15,0)</f>
        <v>0</v>
      </c>
      <c r="R379">
        <f t="shared" si="5"/>
        <v>73</v>
      </c>
    </row>
    <row r="380" spans="1:18">
      <c r="A380" t="s">
        <v>646</v>
      </c>
      <c r="B380" t="s">
        <v>647</v>
      </c>
      <c r="C380">
        <v>88</v>
      </c>
      <c r="D380" t="s">
        <v>10</v>
      </c>
      <c r="E380">
        <v>1</v>
      </c>
      <c r="F380">
        <v>87</v>
      </c>
      <c r="G380">
        <v>967</v>
      </c>
      <c r="H380" t="s">
        <v>11</v>
      </c>
      <c r="I380" t="e">
        <f>VLOOKUP($A380,Taxonomy!$A$2:$AA$6045,7,0)</f>
        <v>#N/A</v>
      </c>
      <c r="J380" t="e">
        <f>VLOOKUP($A380,Taxonomy!$A$2:$AA$6045,8,0)</f>
        <v>#N/A</v>
      </c>
      <c r="K380" t="e">
        <f>VLOOKUP($A380,Taxonomy!$A$2:$AA$6045,9,0)</f>
        <v>#N/A</v>
      </c>
      <c r="L380" t="e">
        <f>VLOOKUP($A380,Taxonomy!$A$2:$AA$6045,10,0)</f>
        <v>#N/A</v>
      </c>
      <c r="M380" t="e">
        <f>VLOOKUP($A380,Taxonomy!$A$2:$AA$6045,11,0)</f>
        <v>#N/A</v>
      </c>
      <c r="N380" t="e">
        <f>VLOOKUP($A380,Taxonomy!$A$2:$AA$6045,12,0)</f>
        <v>#N/A</v>
      </c>
      <c r="O380" t="e">
        <f>VLOOKUP($A380,Taxonomy!$A$2:$AA$6045,13,0)</f>
        <v>#N/A</v>
      </c>
      <c r="P380" t="e">
        <f>VLOOKUP($A380,Taxonomy!$A$2:$AA$6045,14,0)</f>
        <v>#N/A</v>
      </c>
      <c r="Q380" t="e">
        <f>VLOOKUP($A380,Taxonomy!$A$2:$AA$6045,15,0)</f>
        <v>#N/A</v>
      </c>
      <c r="R380">
        <f t="shared" si="5"/>
        <v>86</v>
      </c>
    </row>
    <row r="381" spans="1:18">
      <c r="A381" t="s">
        <v>648</v>
      </c>
      <c r="B381" t="s">
        <v>649</v>
      </c>
      <c r="C381">
        <v>128</v>
      </c>
      <c r="D381" t="s">
        <v>10</v>
      </c>
      <c r="E381">
        <v>13</v>
      </c>
      <c r="F381">
        <v>114</v>
      </c>
      <c r="G381">
        <v>967</v>
      </c>
      <c r="H381" t="s">
        <v>11</v>
      </c>
      <c r="I381" t="str">
        <f>VLOOKUP($A381,Taxonomy!$A$2:$AA$6045,7,0)</f>
        <v>Bacteria</v>
      </c>
      <c r="J381" t="str">
        <f>VLOOKUP($A381,Taxonomy!$A$2:$AA$6045,8,0)</f>
        <v xml:space="preserve"> Proteobacteria</v>
      </c>
      <c r="K381" t="str">
        <f>VLOOKUP($A381,Taxonomy!$A$2:$AA$6045,9,0)</f>
        <v xml:space="preserve"> Alphaproteobacteria</v>
      </c>
      <c r="L381" t="str">
        <f>VLOOKUP($A381,Taxonomy!$A$2:$AA$6045,10,0)</f>
        <v xml:space="preserve"> Rhizobiales</v>
      </c>
      <c r="M381" t="str">
        <f>VLOOKUP($A381,Taxonomy!$A$2:$AA$6045,11,0)</f>
        <v>Brucellaceae</v>
      </c>
      <c r="N381" t="str">
        <f>VLOOKUP($A381,Taxonomy!$A$2:$AA$6045,12,0)</f>
        <v xml:space="preserve"> Brucella.</v>
      </c>
      <c r="O381">
        <f>VLOOKUP($A381,Taxonomy!$A$2:$AA$6045,13,0)</f>
        <v>0</v>
      </c>
      <c r="P381">
        <f>VLOOKUP($A381,Taxonomy!$A$2:$AA$6045,14,0)</f>
        <v>0</v>
      </c>
      <c r="Q381">
        <f>VLOOKUP($A381,Taxonomy!$A$2:$AA$6045,15,0)</f>
        <v>0</v>
      </c>
      <c r="R381">
        <f t="shared" si="5"/>
        <v>101</v>
      </c>
    </row>
    <row r="382" spans="1:18">
      <c r="A382" t="s">
        <v>650</v>
      </c>
      <c r="B382" t="s">
        <v>651</v>
      </c>
      <c r="C382">
        <v>98</v>
      </c>
      <c r="D382" t="s">
        <v>10</v>
      </c>
      <c r="E382">
        <v>1</v>
      </c>
      <c r="F382">
        <v>91</v>
      </c>
      <c r="G382">
        <v>967</v>
      </c>
      <c r="H382" t="s">
        <v>11</v>
      </c>
      <c r="I382" t="str">
        <f>VLOOKUP($A382,Taxonomy!$A$2:$AA$6045,7,0)</f>
        <v>Bacteria</v>
      </c>
      <c r="J382" t="str">
        <f>VLOOKUP($A382,Taxonomy!$A$2:$AA$6045,8,0)</f>
        <v xml:space="preserve"> Proteobacteria</v>
      </c>
      <c r="K382" t="str">
        <f>VLOOKUP($A382,Taxonomy!$A$2:$AA$6045,9,0)</f>
        <v xml:space="preserve"> Gammaproteobacteria</v>
      </c>
      <c r="L382" t="str">
        <f>VLOOKUP($A382,Taxonomy!$A$2:$AA$6045,10,0)</f>
        <v xml:space="preserve"> Chromatiales</v>
      </c>
      <c r="M382" t="str">
        <f>VLOOKUP($A382,Taxonomy!$A$2:$AA$6045,11,0)</f>
        <v>Halothiobacillaceae</v>
      </c>
      <c r="N382" t="str">
        <f>VLOOKUP($A382,Taxonomy!$A$2:$AA$6045,12,0)</f>
        <v xml:space="preserve"> Halothiobacillus.</v>
      </c>
      <c r="O382">
        <f>VLOOKUP($A382,Taxonomy!$A$2:$AA$6045,13,0)</f>
        <v>0</v>
      </c>
      <c r="P382">
        <f>VLOOKUP($A382,Taxonomy!$A$2:$AA$6045,14,0)</f>
        <v>0</v>
      </c>
      <c r="Q382">
        <f>VLOOKUP($A382,Taxonomy!$A$2:$AA$6045,15,0)</f>
        <v>0</v>
      </c>
      <c r="R382">
        <f t="shared" si="5"/>
        <v>90</v>
      </c>
    </row>
    <row r="383" spans="1:18">
      <c r="A383" t="s">
        <v>652</v>
      </c>
      <c r="B383" t="s">
        <v>653</v>
      </c>
      <c r="C383">
        <v>116</v>
      </c>
      <c r="D383" t="s">
        <v>10</v>
      </c>
      <c r="E383">
        <v>1</v>
      </c>
      <c r="F383">
        <v>102</v>
      </c>
      <c r="G383">
        <v>967</v>
      </c>
      <c r="H383" t="s">
        <v>11</v>
      </c>
      <c r="I383" t="str">
        <f>VLOOKUP($A383,Taxonomy!$A$2:$AA$6045,7,0)</f>
        <v>Bacteria</v>
      </c>
      <c r="J383" t="str">
        <f>VLOOKUP($A383,Taxonomy!$A$2:$AA$6045,8,0)</f>
        <v xml:space="preserve"> Proteobacteria</v>
      </c>
      <c r="K383" t="str">
        <f>VLOOKUP($A383,Taxonomy!$A$2:$AA$6045,9,0)</f>
        <v xml:space="preserve"> Alphaproteobacteria</v>
      </c>
      <c r="L383" t="str">
        <f>VLOOKUP($A383,Taxonomy!$A$2:$AA$6045,10,0)</f>
        <v xml:space="preserve"> Rhizobiales</v>
      </c>
      <c r="M383" t="str">
        <f>VLOOKUP($A383,Taxonomy!$A$2:$AA$6045,11,0)</f>
        <v>Brucellaceae</v>
      </c>
      <c r="N383" t="str">
        <f>VLOOKUP($A383,Taxonomy!$A$2:$AA$6045,12,0)</f>
        <v xml:space="preserve"> Brucella.</v>
      </c>
      <c r="O383">
        <f>VLOOKUP($A383,Taxonomy!$A$2:$AA$6045,13,0)</f>
        <v>0</v>
      </c>
      <c r="P383">
        <f>VLOOKUP($A383,Taxonomy!$A$2:$AA$6045,14,0)</f>
        <v>0</v>
      </c>
      <c r="Q383">
        <f>VLOOKUP($A383,Taxonomy!$A$2:$AA$6045,15,0)</f>
        <v>0</v>
      </c>
      <c r="R383">
        <f t="shared" si="5"/>
        <v>101</v>
      </c>
    </row>
    <row r="384" spans="1:18">
      <c r="A384" t="s">
        <v>654</v>
      </c>
      <c r="B384" t="s">
        <v>655</v>
      </c>
      <c r="C384">
        <v>88</v>
      </c>
      <c r="D384" t="s">
        <v>10</v>
      </c>
      <c r="E384">
        <v>1</v>
      </c>
      <c r="F384">
        <v>74</v>
      </c>
      <c r="G384">
        <v>967</v>
      </c>
      <c r="H384" t="s">
        <v>11</v>
      </c>
      <c r="I384" t="str">
        <f>VLOOKUP($A384,Taxonomy!$A$2:$AA$6045,7,0)</f>
        <v>Bacteria</v>
      </c>
      <c r="J384" t="str">
        <f>VLOOKUP($A384,Taxonomy!$A$2:$AA$6045,8,0)</f>
        <v xml:space="preserve"> Proteobacteria</v>
      </c>
      <c r="K384" t="str">
        <f>VLOOKUP($A384,Taxonomy!$A$2:$AA$6045,9,0)</f>
        <v xml:space="preserve"> Alphaproteobacteria</v>
      </c>
      <c r="L384" t="str">
        <f>VLOOKUP($A384,Taxonomy!$A$2:$AA$6045,10,0)</f>
        <v xml:space="preserve"> Rhizobiales</v>
      </c>
      <c r="M384" t="str">
        <f>VLOOKUP($A384,Taxonomy!$A$2:$AA$6045,11,0)</f>
        <v>Brucellaceae</v>
      </c>
      <c r="N384" t="str">
        <f>VLOOKUP($A384,Taxonomy!$A$2:$AA$6045,12,0)</f>
        <v xml:space="preserve"> Brucella.</v>
      </c>
      <c r="O384">
        <f>VLOOKUP($A384,Taxonomy!$A$2:$AA$6045,13,0)</f>
        <v>0</v>
      </c>
      <c r="P384">
        <f>VLOOKUP($A384,Taxonomy!$A$2:$AA$6045,14,0)</f>
        <v>0</v>
      </c>
      <c r="Q384">
        <f>VLOOKUP($A384,Taxonomy!$A$2:$AA$6045,15,0)</f>
        <v>0</v>
      </c>
      <c r="R384">
        <f t="shared" si="5"/>
        <v>73</v>
      </c>
    </row>
    <row r="385" spans="1:18">
      <c r="A385" t="s">
        <v>656</v>
      </c>
      <c r="B385" t="s">
        <v>657</v>
      </c>
      <c r="C385">
        <v>917</v>
      </c>
      <c r="D385" t="s">
        <v>32</v>
      </c>
      <c r="E385">
        <v>538</v>
      </c>
      <c r="F385">
        <v>832</v>
      </c>
      <c r="G385">
        <v>6551</v>
      </c>
      <c r="H385" t="s">
        <v>33</v>
      </c>
      <c r="I385" t="str">
        <f>VLOOKUP($A385,Taxonomy!$A$2:$AA$6045,7,0)</f>
        <v>Bacteria</v>
      </c>
      <c r="J385" t="str">
        <f>VLOOKUP($A385,Taxonomy!$A$2:$AA$6045,8,0)</f>
        <v xml:space="preserve"> Proteobacteria</v>
      </c>
      <c r="K385" t="str">
        <f>VLOOKUP($A385,Taxonomy!$A$2:$AA$6045,9,0)</f>
        <v xml:space="preserve"> Gammaproteobacteria</v>
      </c>
      <c r="L385" t="str">
        <f>VLOOKUP($A385,Taxonomy!$A$2:$AA$6045,10,0)</f>
        <v xml:space="preserve"> Enterobacteriales</v>
      </c>
      <c r="M385" t="str">
        <f>VLOOKUP($A385,Taxonomy!$A$2:$AA$6045,11,0)</f>
        <v>Enterobacteriaceae</v>
      </c>
      <c r="N385" t="str">
        <f>VLOOKUP($A385,Taxonomy!$A$2:$AA$6045,12,0)</f>
        <v xml:space="preserve"> Escherichia.</v>
      </c>
      <c r="O385">
        <f>VLOOKUP($A385,Taxonomy!$A$2:$AA$6045,13,0)</f>
        <v>0</v>
      </c>
      <c r="P385">
        <f>VLOOKUP($A385,Taxonomy!$A$2:$AA$6045,14,0)</f>
        <v>0</v>
      </c>
      <c r="Q385">
        <f>VLOOKUP($A385,Taxonomy!$A$2:$AA$6045,15,0)</f>
        <v>0</v>
      </c>
      <c r="R385">
        <f t="shared" si="5"/>
        <v>294</v>
      </c>
    </row>
    <row r="386" spans="1:18">
      <c r="A386" t="s">
        <v>656</v>
      </c>
      <c r="B386" t="s">
        <v>657</v>
      </c>
      <c r="C386">
        <v>917</v>
      </c>
      <c r="D386" t="s">
        <v>34</v>
      </c>
      <c r="E386">
        <v>271</v>
      </c>
      <c r="F386">
        <v>474</v>
      </c>
      <c r="G386">
        <v>1506</v>
      </c>
      <c r="H386" t="s">
        <v>35</v>
      </c>
      <c r="I386" t="str">
        <f>VLOOKUP($A386,Taxonomy!$A$2:$AA$6045,7,0)</f>
        <v>Bacteria</v>
      </c>
      <c r="J386" t="str">
        <f>VLOOKUP($A386,Taxonomy!$A$2:$AA$6045,8,0)</f>
        <v xml:space="preserve"> Proteobacteria</v>
      </c>
      <c r="K386" t="str">
        <f>VLOOKUP($A386,Taxonomy!$A$2:$AA$6045,9,0)</f>
        <v xml:space="preserve"> Gammaproteobacteria</v>
      </c>
      <c r="L386" t="str">
        <f>VLOOKUP($A386,Taxonomy!$A$2:$AA$6045,10,0)</f>
        <v xml:space="preserve"> Enterobacteriales</v>
      </c>
      <c r="M386" t="str">
        <f>VLOOKUP($A386,Taxonomy!$A$2:$AA$6045,11,0)</f>
        <v>Enterobacteriaceae</v>
      </c>
      <c r="N386" t="str">
        <f>VLOOKUP($A386,Taxonomy!$A$2:$AA$6045,12,0)</f>
        <v xml:space="preserve"> Escherichia.</v>
      </c>
      <c r="O386">
        <f>VLOOKUP($A386,Taxonomy!$A$2:$AA$6045,13,0)</f>
        <v>0</v>
      </c>
      <c r="P386">
        <f>VLOOKUP($A386,Taxonomy!$A$2:$AA$6045,14,0)</f>
        <v>0</v>
      </c>
      <c r="Q386">
        <f>VLOOKUP($A386,Taxonomy!$A$2:$AA$6045,15,0)</f>
        <v>0</v>
      </c>
      <c r="R386">
        <f t="shared" si="5"/>
        <v>203</v>
      </c>
    </row>
    <row r="387" spans="1:18">
      <c r="A387" t="s">
        <v>656</v>
      </c>
      <c r="B387" t="s">
        <v>657</v>
      </c>
      <c r="C387">
        <v>917</v>
      </c>
      <c r="D387" t="s">
        <v>10</v>
      </c>
      <c r="E387">
        <v>1</v>
      </c>
      <c r="F387">
        <v>87</v>
      </c>
      <c r="G387">
        <v>967</v>
      </c>
      <c r="H387" t="s">
        <v>11</v>
      </c>
      <c r="I387" t="str">
        <f>VLOOKUP($A387,Taxonomy!$A$2:$AA$6045,7,0)</f>
        <v>Bacteria</v>
      </c>
      <c r="J387" t="str">
        <f>VLOOKUP($A387,Taxonomy!$A$2:$AA$6045,8,0)</f>
        <v xml:space="preserve"> Proteobacteria</v>
      </c>
      <c r="K387" t="str">
        <f>VLOOKUP($A387,Taxonomy!$A$2:$AA$6045,9,0)</f>
        <v xml:space="preserve"> Gammaproteobacteria</v>
      </c>
      <c r="L387" t="str">
        <f>VLOOKUP($A387,Taxonomy!$A$2:$AA$6045,10,0)</f>
        <v xml:space="preserve"> Enterobacteriales</v>
      </c>
      <c r="M387" t="str">
        <f>VLOOKUP($A387,Taxonomy!$A$2:$AA$6045,11,0)</f>
        <v>Enterobacteriaceae</v>
      </c>
      <c r="N387" t="str">
        <f>VLOOKUP($A387,Taxonomy!$A$2:$AA$6045,12,0)</f>
        <v xml:space="preserve"> Escherichia.</v>
      </c>
      <c r="O387">
        <f>VLOOKUP($A387,Taxonomy!$A$2:$AA$6045,13,0)</f>
        <v>0</v>
      </c>
      <c r="P387">
        <f>VLOOKUP($A387,Taxonomy!$A$2:$AA$6045,14,0)</f>
        <v>0</v>
      </c>
      <c r="Q387">
        <f>VLOOKUP($A387,Taxonomy!$A$2:$AA$6045,15,0)</f>
        <v>0</v>
      </c>
      <c r="R387">
        <f t="shared" ref="R387:R450" si="6">F387-E387</f>
        <v>86</v>
      </c>
    </row>
    <row r="388" spans="1:18">
      <c r="A388" t="s">
        <v>658</v>
      </c>
      <c r="B388" t="s">
        <v>659</v>
      </c>
      <c r="C388">
        <v>116</v>
      </c>
      <c r="D388" t="s">
        <v>10</v>
      </c>
      <c r="E388">
        <v>1</v>
      </c>
      <c r="F388">
        <v>102</v>
      </c>
      <c r="G388">
        <v>967</v>
      </c>
      <c r="H388" t="s">
        <v>11</v>
      </c>
      <c r="I388" t="str">
        <f>VLOOKUP($A388,Taxonomy!$A$2:$AA$6045,7,0)</f>
        <v>Bacteria</v>
      </c>
      <c r="J388" t="str">
        <f>VLOOKUP($A388,Taxonomy!$A$2:$AA$6045,8,0)</f>
        <v xml:space="preserve"> Proteobacteria</v>
      </c>
      <c r="K388" t="str">
        <f>VLOOKUP($A388,Taxonomy!$A$2:$AA$6045,9,0)</f>
        <v xml:space="preserve"> Alphaproteobacteria</v>
      </c>
      <c r="L388" t="str">
        <f>VLOOKUP($A388,Taxonomy!$A$2:$AA$6045,10,0)</f>
        <v xml:space="preserve"> Rhizobiales</v>
      </c>
      <c r="M388" t="str">
        <f>VLOOKUP($A388,Taxonomy!$A$2:$AA$6045,11,0)</f>
        <v>Brucellaceae</v>
      </c>
      <c r="N388" t="str">
        <f>VLOOKUP($A388,Taxonomy!$A$2:$AA$6045,12,0)</f>
        <v xml:space="preserve"> Brucella.</v>
      </c>
      <c r="O388">
        <f>VLOOKUP($A388,Taxonomy!$A$2:$AA$6045,13,0)</f>
        <v>0</v>
      </c>
      <c r="P388">
        <f>VLOOKUP($A388,Taxonomy!$A$2:$AA$6045,14,0)</f>
        <v>0</v>
      </c>
      <c r="Q388">
        <f>VLOOKUP($A388,Taxonomy!$A$2:$AA$6045,15,0)</f>
        <v>0</v>
      </c>
      <c r="R388">
        <f t="shared" si="6"/>
        <v>101</v>
      </c>
    </row>
    <row r="389" spans="1:18">
      <c r="A389" t="s">
        <v>660</v>
      </c>
      <c r="B389" t="s">
        <v>661</v>
      </c>
      <c r="C389">
        <v>108</v>
      </c>
      <c r="D389" t="s">
        <v>10</v>
      </c>
      <c r="E389">
        <v>14</v>
      </c>
      <c r="F389">
        <v>102</v>
      </c>
      <c r="G389">
        <v>967</v>
      </c>
      <c r="H389" t="s">
        <v>11</v>
      </c>
      <c r="I389" t="str">
        <f>VLOOKUP($A389,Taxonomy!$A$2:$AA$6045,7,0)</f>
        <v>Bacteria</v>
      </c>
      <c r="J389" t="str">
        <f>VLOOKUP($A389,Taxonomy!$A$2:$AA$6045,8,0)</f>
        <v xml:space="preserve"> Proteobacteria</v>
      </c>
      <c r="K389" t="str">
        <f>VLOOKUP($A389,Taxonomy!$A$2:$AA$6045,9,0)</f>
        <v xml:space="preserve"> Gammaproteobacteria</v>
      </c>
      <c r="L389" t="str">
        <f>VLOOKUP($A389,Taxonomy!$A$2:$AA$6045,10,0)</f>
        <v xml:space="preserve"> Pseudomonadales</v>
      </c>
      <c r="M389" t="str">
        <f>VLOOKUP($A389,Taxonomy!$A$2:$AA$6045,11,0)</f>
        <v>Moraxellaceae</v>
      </c>
      <c r="N389" t="str">
        <f>VLOOKUP($A389,Taxonomy!$A$2:$AA$6045,12,0)</f>
        <v xml:space="preserve"> Acinetobacter.</v>
      </c>
      <c r="O389">
        <f>VLOOKUP($A389,Taxonomy!$A$2:$AA$6045,13,0)</f>
        <v>0</v>
      </c>
      <c r="P389">
        <f>VLOOKUP($A389,Taxonomy!$A$2:$AA$6045,14,0)</f>
        <v>0</v>
      </c>
      <c r="Q389">
        <f>VLOOKUP($A389,Taxonomy!$A$2:$AA$6045,15,0)</f>
        <v>0</v>
      </c>
      <c r="R389">
        <f t="shared" si="6"/>
        <v>88</v>
      </c>
    </row>
    <row r="390" spans="1:18">
      <c r="A390" t="s">
        <v>662</v>
      </c>
      <c r="B390" t="s">
        <v>663</v>
      </c>
      <c r="C390">
        <v>98</v>
      </c>
      <c r="D390" t="s">
        <v>10</v>
      </c>
      <c r="E390">
        <v>1</v>
      </c>
      <c r="F390">
        <v>77</v>
      </c>
      <c r="G390">
        <v>967</v>
      </c>
      <c r="H390" t="s">
        <v>11</v>
      </c>
      <c r="I390" t="str">
        <f>VLOOKUP($A390,Taxonomy!$A$2:$AA$6045,7,0)</f>
        <v>Bacteria</v>
      </c>
      <c r="J390" t="str">
        <f>VLOOKUP($A390,Taxonomy!$A$2:$AA$6045,8,0)</f>
        <v xml:space="preserve"> Bacteroidetes</v>
      </c>
      <c r="K390" t="str">
        <f>VLOOKUP($A390,Taxonomy!$A$2:$AA$6045,9,0)</f>
        <v xml:space="preserve"> Bacteroidia</v>
      </c>
      <c r="L390" t="str">
        <f>VLOOKUP($A390,Taxonomy!$A$2:$AA$6045,10,0)</f>
        <v xml:space="preserve"> Bacteroidales</v>
      </c>
      <c r="M390" t="str">
        <f>VLOOKUP($A390,Taxonomy!$A$2:$AA$6045,11,0)</f>
        <v xml:space="preserve"> Bacteroidaceae</v>
      </c>
      <c r="N390" t="str">
        <f>VLOOKUP($A390,Taxonomy!$A$2:$AA$6045,12,0)</f>
        <v>Bacteroides.</v>
      </c>
      <c r="O390">
        <f>VLOOKUP($A390,Taxonomy!$A$2:$AA$6045,13,0)</f>
        <v>0</v>
      </c>
      <c r="P390">
        <f>VLOOKUP($A390,Taxonomy!$A$2:$AA$6045,14,0)</f>
        <v>0</v>
      </c>
      <c r="Q390">
        <f>VLOOKUP($A390,Taxonomy!$A$2:$AA$6045,15,0)</f>
        <v>0</v>
      </c>
      <c r="R390">
        <f t="shared" si="6"/>
        <v>76</v>
      </c>
    </row>
    <row r="391" spans="1:18">
      <c r="A391" t="s">
        <v>664</v>
      </c>
      <c r="B391" t="s">
        <v>665</v>
      </c>
      <c r="C391">
        <v>927</v>
      </c>
      <c r="D391" t="s">
        <v>32</v>
      </c>
      <c r="E391">
        <v>548</v>
      </c>
      <c r="F391">
        <v>845</v>
      </c>
      <c r="G391">
        <v>6551</v>
      </c>
      <c r="H391" t="s">
        <v>33</v>
      </c>
      <c r="I391" t="str">
        <f>VLOOKUP($A391,Taxonomy!$A$2:$AA$6045,7,0)</f>
        <v>Bacteria</v>
      </c>
      <c r="J391" t="str">
        <f>VLOOKUP($A391,Taxonomy!$A$2:$AA$6045,8,0)</f>
        <v xml:space="preserve"> Proteobacteria</v>
      </c>
      <c r="K391" t="str">
        <f>VLOOKUP($A391,Taxonomy!$A$2:$AA$6045,9,0)</f>
        <v xml:space="preserve"> Gammaproteobacteria</v>
      </c>
      <c r="L391" t="str">
        <f>VLOOKUP($A391,Taxonomy!$A$2:$AA$6045,10,0)</f>
        <v xml:space="preserve"> Pasteurellales</v>
      </c>
      <c r="M391" t="str">
        <f>VLOOKUP($A391,Taxonomy!$A$2:$AA$6045,11,0)</f>
        <v>Pasteurellaceae</v>
      </c>
      <c r="N391" t="str">
        <f>VLOOKUP($A391,Taxonomy!$A$2:$AA$6045,12,0)</f>
        <v xml:space="preserve"> Aggregatibacter.</v>
      </c>
      <c r="O391">
        <f>VLOOKUP($A391,Taxonomy!$A$2:$AA$6045,13,0)</f>
        <v>0</v>
      </c>
      <c r="P391">
        <f>VLOOKUP($A391,Taxonomy!$A$2:$AA$6045,14,0)</f>
        <v>0</v>
      </c>
      <c r="Q391">
        <f>VLOOKUP($A391,Taxonomy!$A$2:$AA$6045,15,0)</f>
        <v>0</v>
      </c>
      <c r="R391">
        <f t="shared" si="6"/>
        <v>297</v>
      </c>
    </row>
    <row r="392" spans="1:18">
      <c r="A392" t="s">
        <v>664</v>
      </c>
      <c r="B392" t="s">
        <v>665</v>
      </c>
      <c r="C392">
        <v>927</v>
      </c>
      <c r="D392" t="s">
        <v>34</v>
      </c>
      <c r="E392">
        <v>283</v>
      </c>
      <c r="F392">
        <v>486</v>
      </c>
      <c r="G392">
        <v>1506</v>
      </c>
      <c r="H392" t="s">
        <v>35</v>
      </c>
      <c r="I392" t="str">
        <f>VLOOKUP($A392,Taxonomy!$A$2:$AA$6045,7,0)</f>
        <v>Bacteria</v>
      </c>
      <c r="J392" t="str">
        <f>VLOOKUP($A392,Taxonomy!$A$2:$AA$6045,8,0)</f>
        <v xml:space="preserve"> Proteobacteria</v>
      </c>
      <c r="K392" t="str">
        <f>VLOOKUP($A392,Taxonomy!$A$2:$AA$6045,9,0)</f>
        <v xml:space="preserve"> Gammaproteobacteria</v>
      </c>
      <c r="L392" t="str">
        <f>VLOOKUP($A392,Taxonomy!$A$2:$AA$6045,10,0)</f>
        <v xml:space="preserve"> Pasteurellales</v>
      </c>
      <c r="M392" t="str">
        <f>VLOOKUP($A392,Taxonomy!$A$2:$AA$6045,11,0)</f>
        <v>Pasteurellaceae</v>
      </c>
      <c r="N392" t="str">
        <f>VLOOKUP($A392,Taxonomy!$A$2:$AA$6045,12,0)</f>
        <v xml:space="preserve"> Aggregatibacter.</v>
      </c>
      <c r="O392">
        <f>VLOOKUP($A392,Taxonomy!$A$2:$AA$6045,13,0)</f>
        <v>0</v>
      </c>
      <c r="P392">
        <f>VLOOKUP($A392,Taxonomy!$A$2:$AA$6045,14,0)</f>
        <v>0</v>
      </c>
      <c r="Q392">
        <f>VLOOKUP($A392,Taxonomy!$A$2:$AA$6045,15,0)</f>
        <v>0</v>
      </c>
      <c r="R392">
        <f t="shared" si="6"/>
        <v>203</v>
      </c>
    </row>
    <row r="393" spans="1:18">
      <c r="A393" t="s">
        <v>664</v>
      </c>
      <c r="B393" t="s">
        <v>665</v>
      </c>
      <c r="C393">
        <v>927</v>
      </c>
      <c r="D393" t="s">
        <v>10</v>
      </c>
      <c r="E393">
        <v>1</v>
      </c>
      <c r="F393">
        <v>84</v>
      </c>
      <c r="G393">
        <v>967</v>
      </c>
      <c r="H393" t="s">
        <v>11</v>
      </c>
      <c r="I393" t="str">
        <f>VLOOKUP($A393,Taxonomy!$A$2:$AA$6045,7,0)</f>
        <v>Bacteria</v>
      </c>
      <c r="J393" t="str">
        <f>VLOOKUP($A393,Taxonomy!$A$2:$AA$6045,8,0)</f>
        <v xml:space="preserve"> Proteobacteria</v>
      </c>
      <c r="K393" t="str">
        <f>VLOOKUP($A393,Taxonomy!$A$2:$AA$6045,9,0)</f>
        <v xml:space="preserve"> Gammaproteobacteria</v>
      </c>
      <c r="L393" t="str">
        <f>VLOOKUP($A393,Taxonomy!$A$2:$AA$6045,10,0)</f>
        <v xml:space="preserve"> Pasteurellales</v>
      </c>
      <c r="M393" t="str">
        <f>VLOOKUP($A393,Taxonomy!$A$2:$AA$6045,11,0)</f>
        <v>Pasteurellaceae</v>
      </c>
      <c r="N393" t="str">
        <f>VLOOKUP($A393,Taxonomy!$A$2:$AA$6045,12,0)</f>
        <v xml:space="preserve"> Aggregatibacter.</v>
      </c>
      <c r="O393">
        <f>VLOOKUP($A393,Taxonomy!$A$2:$AA$6045,13,0)</f>
        <v>0</v>
      </c>
      <c r="P393">
        <f>VLOOKUP($A393,Taxonomy!$A$2:$AA$6045,14,0)</f>
        <v>0</v>
      </c>
      <c r="Q393">
        <f>VLOOKUP($A393,Taxonomy!$A$2:$AA$6045,15,0)</f>
        <v>0</v>
      </c>
      <c r="R393">
        <f t="shared" si="6"/>
        <v>83</v>
      </c>
    </row>
    <row r="394" spans="1:18">
      <c r="A394" t="s">
        <v>666</v>
      </c>
      <c r="B394" t="s">
        <v>667</v>
      </c>
      <c r="C394">
        <v>98</v>
      </c>
      <c r="D394" t="s">
        <v>10</v>
      </c>
      <c r="E394">
        <v>1</v>
      </c>
      <c r="F394">
        <v>92</v>
      </c>
      <c r="G394">
        <v>967</v>
      </c>
      <c r="H394" t="s">
        <v>11</v>
      </c>
      <c r="I394" t="str">
        <f>VLOOKUP($A394,Taxonomy!$A$2:$AA$6045,7,0)</f>
        <v>Bacteria</v>
      </c>
      <c r="J394" t="str">
        <f>VLOOKUP($A394,Taxonomy!$A$2:$AA$6045,8,0)</f>
        <v xml:space="preserve"> Proteobacteria</v>
      </c>
      <c r="K394" t="str">
        <f>VLOOKUP($A394,Taxonomy!$A$2:$AA$6045,9,0)</f>
        <v xml:space="preserve"> Alphaproteobacteria</v>
      </c>
      <c r="L394" t="str">
        <f>VLOOKUP($A394,Taxonomy!$A$2:$AA$6045,10,0)</f>
        <v xml:space="preserve"> Rickettsiales</v>
      </c>
      <c r="M394" t="str">
        <f>VLOOKUP($A394,Taxonomy!$A$2:$AA$6045,11,0)</f>
        <v>Anaplasmataceae</v>
      </c>
      <c r="N394" t="str">
        <f>VLOOKUP($A394,Taxonomy!$A$2:$AA$6045,12,0)</f>
        <v xml:space="preserve"> Anaplasma.</v>
      </c>
      <c r="O394">
        <f>VLOOKUP($A394,Taxonomy!$A$2:$AA$6045,13,0)</f>
        <v>0</v>
      </c>
      <c r="P394">
        <f>VLOOKUP($A394,Taxonomy!$A$2:$AA$6045,14,0)</f>
        <v>0</v>
      </c>
      <c r="Q394">
        <f>VLOOKUP($A394,Taxonomy!$A$2:$AA$6045,15,0)</f>
        <v>0</v>
      </c>
      <c r="R394">
        <f t="shared" si="6"/>
        <v>91</v>
      </c>
    </row>
    <row r="395" spans="1:18">
      <c r="A395" t="s">
        <v>668</v>
      </c>
      <c r="B395" t="s">
        <v>669</v>
      </c>
      <c r="C395">
        <v>80</v>
      </c>
      <c r="D395" t="s">
        <v>10</v>
      </c>
      <c r="E395">
        <v>1</v>
      </c>
      <c r="F395">
        <v>80</v>
      </c>
      <c r="G395">
        <v>967</v>
      </c>
      <c r="H395" t="s">
        <v>11</v>
      </c>
      <c r="I395" t="str">
        <f>VLOOKUP($A395,Taxonomy!$A$2:$AA$6045,7,0)</f>
        <v>Bacteria</v>
      </c>
      <c r="J395" t="str">
        <f>VLOOKUP($A395,Taxonomy!$A$2:$AA$6045,8,0)</f>
        <v xml:space="preserve"> Fusobacteria</v>
      </c>
      <c r="K395" t="str">
        <f>VLOOKUP($A395,Taxonomy!$A$2:$AA$6045,9,0)</f>
        <v xml:space="preserve"> Fusobacteriales</v>
      </c>
      <c r="L395" t="str">
        <f>VLOOKUP($A395,Taxonomy!$A$2:$AA$6045,10,0)</f>
        <v xml:space="preserve"> Leptotrichiaceae</v>
      </c>
      <c r="M395" t="str">
        <f>VLOOKUP($A395,Taxonomy!$A$2:$AA$6045,11,0)</f>
        <v>Streptobacillus.</v>
      </c>
      <c r="N395">
        <f>VLOOKUP($A395,Taxonomy!$A$2:$AA$6045,12,0)</f>
        <v>0</v>
      </c>
      <c r="O395">
        <f>VLOOKUP($A395,Taxonomy!$A$2:$AA$6045,13,0)</f>
        <v>0</v>
      </c>
      <c r="P395">
        <f>VLOOKUP($A395,Taxonomy!$A$2:$AA$6045,14,0)</f>
        <v>0</v>
      </c>
      <c r="Q395">
        <f>VLOOKUP($A395,Taxonomy!$A$2:$AA$6045,15,0)</f>
        <v>0</v>
      </c>
      <c r="R395">
        <f t="shared" si="6"/>
        <v>79</v>
      </c>
    </row>
    <row r="396" spans="1:18">
      <c r="A396" t="s">
        <v>670</v>
      </c>
      <c r="B396" t="s">
        <v>671</v>
      </c>
      <c r="C396">
        <v>80</v>
      </c>
      <c r="D396" t="s">
        <v>10</v>
      </c>
      <c r="E396">
        <v>1</v>
      </c>
      <c r="F396">
        <v>80</v>
      </c>
      <c r="G396">
        <v>967</v>
      </c>
      <c r="H396" s="10" t="s">
        <v>11</v>
      </c>
      <c r="I396" t="str">
        <f>VLOOKUP($A396,Taxonomy!$A$2:$AA$6045,7,0)</f>
        <v>Bacteria</v>
      </c>
      <c r="J396" t="str">
        <f>VLOOKUP($A396,Taxonomy!$A$2:$AA$6045,8,0)</f>
        <v xml:space="preserve"> Fusobacteria</v>
      </c>
      <c r="K396" t="str">
        <f>VLOOKUP($A396,Taxonomy!$A$2:$AA$6045,9,0)</f>
        <v xml:space="preserve"> Fusobacteriales</v>
      </c>
      <c r="L396" t="str">
        <f>VLOOKUP($A396,Taxonomy!$A$2:$AA$6045,10,0)</f>
        <v xml:space="preserve"> Leptotrichiaceae</v>
      </c>
      <c r="M396" t="str">
        <f>VLOOKUP($A396,Taxonomy!$A$2:$AA$6045,11,0)</f>
        <v>Streptobacillus.</v>
      </c>
      <c r="N396">
        <f>VLOOKUP($A396,Taxonomy!$A$2:$AA$6045,12,0)</f>
        <v>0</v>
      </c>
      <c r="O396">
        <f>VLOOKUP($A396,Taxonomy!$A$2:$AA$6045,13,0)</f>
        <v>0</v>
      </c>
      <c r="P396">
        <f>VLOOKUP($A396,Taxonomy!$A$2:$AA$6045,14,0)</f>
        <v>0</v>
      </c>
      <c r="Q396">
        <f>VLOOKUP($A396,Taxonomy!$A$2:$AA$6045,15,0)</f>
        <v>0</v>
      </c>
      <c r="R396">
        <f t="shared" si="6"/>
        <v>79</v>
      </c>
    </row>
    <row r="397" spans="1:18">
      <c r="A397" t="s">
        <v>672</v>
      </c>
      <c r="B397" t="s">
        <v>673</v>
      </c>
      <c r="C397">
        <v>116</v>
      </c>
      <c r="D397" t="s">
        <v>10</v>
      </c>
      <c r="E397">
        <v>1</v>
      </c>
      <c r="F397">
        <v>102</v>
      </c>
      <c r="G397">
        <v>967</v>
      </c>
      <c r="H397" t="s">
        <v>11</v>
      </c>
      <c r="I397" t="str">
        <f>VLOOKUP($A397,Taxonomy!$A$2:$AA$6045,7,0)</f>
        <v>Bacteria</v>
      </c>
      <c r="J397" t="str">
        <f>VLOOKUP($A397,Taxonomy!$A$2:$AA$6045,8,0)</f>
        <v xml:space="preserve"> Proteobacteria</v>
      </c>
      <c r="K397" t="str">
        <f>VLOOKUP($A397,Taxonomy!$A$2:$AA$6045,9,0)</f>
        <v xml:space="preserve"> Alphaproteobacteria</v>
      </c>
      <c r="L397" t="str">
        <f>VLOOKUP($A397,Taxonomy!$A$2:$AA$6045,10,0)</f>
        <v xml:space="preserve"> Rhizobiales</v>
      </c>
      <c r="M397" t="str">
        <f>VLOOKUP($A397,Taxonomy!$A$2:$AA$6045,11,0)</f>
        <v>Brucellaceae</v>
      </c>
      <c r="N397" t="str">
        <f>VLOOKUP($A397,Taxonomy!$A$2:$AA$6045,12,0)</f>
        <v xml:space="preserve"> Brucella.</v>
      </c>
      <c r="O397">
        <f>VLOOKUP($A397,Taxonomy!$A$2:$AA$6045,13,0)</f>
        <v>0</v>
      </c>
      <c r="P397">
        <f>VLOOKUP($A397,Taxonomy!$A$2:$AA$6045,14,0)</f>
        <v>0</v>
      </c>
      <c r="Q397">
        <f>VLOOKUP($A397,Taxonomy!$A$2:$AA$6045,15,0)</f>
        <v>0</v>
      </c>
      <c r="R397">
        <f t="shared" si="6"/>
        <v>101</v>
      </c>
    </row>
    <row r="398" spans="1:18">
      <c r="A398" t="s">
        <v>674</v>
      </c>
      <c r="B398" t="s">
        <v>675</v>
      </c>
      <c r="C398">
        <v>94</v>
      </c>
      <c r="D398" t="s">
        <v>10</v>
      </c>
      <c r="E398">
        <v>2</v>
      </c>
      <c r="F398">
        <v>78</v>
      </c>
      <c r="G398">
        <v>967</v>
      </c>
      <c r="H398" t="s">
        <v>11</v>
      </c>
      <c r="I398" t="str">
        <f>VLOOKUP($A398,Taxonomy!$A$2:$AA$6045,7,0)</f>
        <v>Bacteria</v>
      </c>
      <c r="J398" t="str">
        <f>VLOOKUP($A398,Taxonomy!$A$2:$AA$6045,8,0)</f>
        <v xml:space="preserve"> Proteobacteria</v>
      </c>
      <c r="K398" t="str">
        <f>VLOOKUP($A398,Taxonomy!$A$2:$AA$6045,9,0)</f>
        <v xml:space="preserve"> Betaproteobacteria</v>
      </c>
      <c r="L398" t="str">
        <f>VLOOKUP($A398,Taxonomy!$A$2:$AA$6045,10,0)</f>
        <v xml:space="preserve"> Neisseriales</v>
      </c>
      <c r="M398" t="str">
        <f>VLOOKUP($A398,Taxonomy!$A$2:$AA$6045,11,0)</f>
        <v>Neisseriaceae</v>
      </c>
      <c r="N398" t="str">
        <f>VLOOKUP($A398,Taxonomy!$A$2:$AA$6045,12,0)</f>
        <v xml:space="preserve"> Neisseria.</v>
      </c>
      <c r="O398">
        <f>VLOOKUP($A398,Taxonomy!$A$2:$AA$6045,13,0)</f>
        <v>0</v>
      </c>
      <c r="P398">
        <f>VLOOKUP($A398,Taxonomy!$A$2:$AA$6045,14,0)</f>
        <v>0</v>
      </c>
      <c r="Q398">
        <f>VLOOKUP($A398,Taxonomy!$A$2:$AA$6045,15,0)</f>
        <v>0</v>
      </c>
      <c r="R398">
        <f t="shared" si="6"/>
        <v>76</v>
      </c>
    </row>
    <row r="399" spans="1:18">
      <c r="A399" t="s">
        <v>676</v>
      </c>
      <c r="B399" t="s">
        <v>677</v>
      </c>
      <c r="C399">
        <v>116</v>
      </c>
      <c r="D399" t="s">
        <v>10</v>
      </c>
      <c r="E399">
        <v>1</v>
      </c>
      <c r="F399">
        <v>102</v>
      </c>
      <c r="G399">
        <v>967</v>
      </c>
      <c r="H399" t="s">
        <v>11</v>
      </c>
      <c r="I399" t="str">
        <f>VLOOKUP($A399,Taxonomy!$A$2:$AA$6045,7,0)</f>
        <v>Bacteria</v>
      </c>
      <c r="J399" t="str">
        <f>VLOOKUP($A399,Taxonomy!$A$2:$AA$6045,8,0)</f>
        <v xml:space="preserve"> Proteobacteria</v>
      </c>
      <c r="K399" t="str">
        <f>VLOOKUP($A399,Taxonomy!$A$2:$AA$6045,9,0)</f>
        <v xml:space="preserve"> Alphaproteobacteria</v>
      </c>
      <c r="L399" t="str">
        <f>VLOOKUP($A399,Taxonomy!$A$2:$AA$6045,10,0)</f>
        <v xml:space="preserve"> Rhizobiales</v>
      </c>
      <c r="M399" t="str">
        <f>VLOOKUP($A399,Taxonomy!$A$2:$AA$6045,11,0)</f>
        <v>Brucellaceae</v>
      </c>
      <c r="N399" t="str">
        <f>VLOOKUP($A399,Taxonomy!$A$2:$AA$6045,12,0)</f>
        <v xml:space="preserve"> Brucella.</v>
      </c>
      <c r="O399">
        <f>VLOOKUP($A399,Taxonomy!$A$2:$AA$6045,13,0)</f>
        <v>0</v>
      </c>
      <c r="P399">
        <f>VLOOKUP($A399,Taxonomy!$A$2:$AA$6045,14,0)</f>
        <v>0</v>
      </c>
      <c r="Q399">
        <f>VLOOKUP($A399,Taxonomy!$A$2:$AA$6045,15,0)</f>
        <v>0</v>
      </c>
      <c r="R399">
        <f t="shared" si="6"/>
        <v>101</v>
      </c>
    </row>
    <row r="400" spans="1:18">
      <c r="A400" t="s">
        <v>678</v>
      </c>
      <c r="B400" t="s">
        <v>679</v>
      </c>
      <c r="C400">
        <v>116</v>
      </c>
      <c r="D400" t="s">
        <v>10</v>
      </c>
      <c r="E400">
        <v>1</v>
      </c>
      <c r="F400">
        <v>102</v>
      </c>
      <c r="G400">
        <v>967</v>
      </c>
      <c r="H400" t="s">
        <v>11</v>
      </c>
      <c r="I400" t="str">
        <f>VLOOKUP($A400,Taxonomy!$A$2:$AA$6045,7,0)</f>
        <v>Bacteria</v>
      </c>
      <c r="J400" t="str">
        <f>VLOOKUP($A400,Taxonomy!$A$2:$AA$6045,8,0)</f>
        <v xml:space="preserve"> Proteobacteria</v>
      </c>
      <c r="K400" t="str">
        <f>VLOOKUP($A400,Taxonomy!$A$2:$AA$6045,9,0)</f>
        <v xml:space="preserve"> Alphaproteobacteria</v>
      </c>
      <c r="L400" t="str">
        <f>VLOOKUP($A400,Taxonomy!$A$2:$AA$6045,10,0)</f>
        <v xml:space="preserve"> Rhizobiales</v>
      </c>
      <c r="M400" t="str">
        <f>VLOOKUP($A400,Taxonomy!$A$2:$AA$6045,11,0)</f>
        <v>Brucellaceae</v>
      </c>
      <c r="N400" t="str">
        <f>VLOOKUP($A400,Taxonomy!$A$2:$AA$6045,12,0)</f>
        <v xml:space="preserve"> Brucella.</v>
      </c>
      <c r="O400">
        <f>VLOOKUP($A400,Taxonomy!$A$2:$AA$6045,13,0)</f>
        <v>0</v>
      </c>
      <c r="P400">
        <f>VLOOKUP($A400,Taxonomy!$A$2:$AA$6045,14,0)</f>
        <v>0</v>
      </c>
      <c r="Q400">
        <f>VLOOKUP($A400,Taxonomy!$A$2:$AA$6045,15,0)</f>
        <v>0</v>
      </c>
      <c r="R400">
        <f t="shared" si="6"/>
        <v>101</v>
      </c>
    </row>
    <row r="401" spans="1:18">
      <c r="A401" t="s">
        <v>680</v>
      </c>
      <c r="B401" t="s">
        <v>681</v>
      </c>
      <c r="C401">
        <v>116</v>
      </c>
      <c r="D401" t="s">
        <v>10</v>
      </c>
      <c r="E401">
        <v>1</v>
      </c>
      <c r="F401">
        <v>102</v>
      </c>
      <c r="G401">
        <v>967</v>
      </c>
      <c r="H401" t="s">
        <v>11</v>
      </c>
      <c r="I401" t="str">
        <f>VLOOKUP($A401,Taxonomy!$A$2:$AA$6045,7,0)</f>
        <v>Bacteria</v>
      </c>
      <c r="J401" t="str">
        <f>VLOOKUP($A401,Taxonomy!$A$2:$AA$6045,8,0)</f>
        <v xml:space="preserve"> Proteobacteria</v>
      </c>
      <c r="K401" t="str">
        <f>VLOOKUP($A401,Taxonomy!$A$2:$AA$6045,9,0)</f>
        <v xml:space="preserve"> Alphaproteobacteria</v>
      </c>
      <c r="L401" t="str">
        <f>VLOOKUP($A401,Taxonomy!$A$2:$AA$6045,10,0)</f>
        <v xml:space="preserve"> Rhizobiales</v>
      </c>
      <c r="M401" t="str">
        <f>VLOOKUP($A401,Taxonomy!$A$2:$AA$6045,11,0)</f>
        <v>Brucellaceae</v>
      </c>
      <c r="N401" t="str">
        <f>VLOOKUP($A401,Taxonomy!$A$2:$AA$6045,12,0)</f>
        <v xml:space="preserve"> Brucella.</v>
      </c>
      <c r="O401">
        <f>VLOOKUP($A401,Taxonomy!$A$2:$AA$6045,13,0)</f>
        <v>0</v>
      </c>
      <c r="P401">
        <f>VLOOKUP($A401,Taxonomy!$A$2:$AA$6045,14,0)</f>
        <v>0</v>
      </c>
      <c r="Q401">
        <f>VLOOKUP($A401,Taxonomy!$A$2:$AA$6045,15,0)</f>
        <v>0</v>
      </c>
      <c r="R401">
        <f t="shared" si="6"/>
        <v>101</v>
      </c>
    </row>
    <row r="402" spans="1:18">
      <c r="A402" t="s">
        <v>682</v>
      </c>
      <c r="B402" t="s">
        <v>683</v>
      </c>
      <c r="C402">
        <v>116</v>
      </c>
      <c r="D402" t="s">
        <v>10</v>
      </c>
      <c r="E402">
        <v>1</v>
      </c>
      <c r="F402">
        <v>102</v>
      </c>
      <c r="G402">
        <v>967</v>
      </c>
      <c r="H402" t="s">
        <v>11</v>
      </c>
      <c r="I402" t="str">
        <f>VLOOKUP($A402,Taxonomy!$A$2:$AA$6045,7,0)</f>
        <v>Bacteria</v>
      </c>
      <c r="J402" t="str">
        <f>VLOOKUP($A402,Taxonomy!$A$2:$AA$6045,8,0)</f>
        <v xml:space="preserve"> Proteobacteria</v>
      </c>
      <c r="K402" t="str">
        <f>VLOOKUP($A402,Taxonomy!$A$2:$AA$6045,9,0)</f>
        <v xml:space="preserve"> Alphaproteobacteria</v>
      </c>
      <c r="L402" t="str">
        <f>VLOOKUP($A402,Taxonomy!$A$2:$AA$6045,10,0)</f>
        <v xml:space="preserve"> Rhizobiales</v>
      </c>
      <c r="M402" t="str">
        <f>VLOOKUP($A402,Taxonomy!$A$2:$AA$6045,11,0)</f>
        <v>Brucellaceae</v>
      </c>
      <c r="N402" t="str">
        <f>VLOOKUP($A402,Taxonomy!$A$2:$AA$6045,12,0)</f>
        <v xml:space="preserve"> Brucella.</v>
      </c>
      <c r="O402">
        <f>VLOOKUP($A402,Taxonomy!$A$2:$AA$6045,13,0)</f>
        <v>0</v>
      </c>
      <c r="P402">
        <f>VLOOKUP($A402,Taxonomy!$A$2:$AA$6045,14,0)</f>
        <v>0</v>
      </c>
      <c r="Q402">
        <f>VLOOKUP($A402,Taxonomy!$A$2:$AA$6045,15,0)</f>
        <v>0</v>
      </c>
      <c r="R402">
        <f t="shared" si="6"/>
        <v>101</v>
      </c>
    </row>
    <row r="403" spans="1:18">
      <c r="A403" t="s">
        <v>684</v>
      </c>
      <c r="B403" t="s">
        <v>685</v>
      </c>
      <c r="C403">
        <v>108</v>
      </c>
      <c r="D403" t="s">
        <v>10</v>
      </c>
      <c r="E403">
        <v>1</v>
      </c>
      <c r="F403">
        <v>99</v>
      </c>
      <c r="G403">
        <v>967</v>
      </c>
      <c r="H403" t="s">
        <v>11</v>
      </c>
      <c r="I403" t="str">
        <f>VLOOKUP($A403,Taxonomy!$A$2:$AA$6045,7,0)</f>
        <v>Bacteria</v>
      </c>
      <c r="J403" t="str">
        <f>VLOOKUP($A403,Taxonomy!$A$2:$AA$6045,8,0)</f>
        <v xml:space="preserve"> Proteobacteria</v>
      </c>
      <c r="K403" t="str">
        <f>VLOOKUP($A403,Taxonomy!$A$2:$AA$6045,9,0)</f>
        <v xml:space="preserve"> Alphaproteobacteria</v>
      </c>
      <c r="L403" t="str">
        <f>VLOOKUP($A403,Taxonomy!$A$2:$AA$6045,10,0)</f>
        <v xml:space="preserve"> Rhizobiales</v>
      </c>
      <c r="M403" t="str">
        <f>VLOOKUP($A403,Taxonomy!$A$2:$AA$6045,11,0)</f>
        <v>Rhizobiaceae</v>
      </c>
      <c r="N403" t="str">
        <f>VLOOKUP($A403,Taxonomy!$A$2:$AA$6045,12,0)</f>
        <v xml:space="preserve"> Rhizobium/Agrobacterium group</v>
      </c>
      <c r="O403" t="str">
        <f>VLOOKUP($A403,Taxonomy!$A$2:$AA$6045,13,0)</f>
        <v xml:space="preserve"> Rhizobium.</v>
      </c>
      <c r="P403">
        <f>VLOOKUP($A403,Taxonomy!$A$2:$AA$6045,14,0)</f>
        <v>0</v>
      </c>
      <c r="Q403">
        <f>VLOOKUP($A403,Taxonomy!$A$2:$AA$6045,15,0)</f>
        <v>0</v>
      </c>
      <c r="R403">
        <f t="shared" si="6"/>
        <v>98</v>
      </c>
    </row>
    <row r="404" spans="1:18">
      <c r="A404" t="s">
        <v>686</v>
      </c>
      <c r="B404" t="s">
        <v>687</v>
      </c>
      <c r="C404">
        <v>923</v>
      </c>
      <c r="D404" t="s">
        <v>32</v>
      </c>
      <c r="E404">
        <v>542</v>
      </c>
      <c r="F404">
        <v>838</v>
      </c>
      <c r="G404">
        <v>6551</v>
      </c>
      <c r="H404" t="s">
        <v>33</v>
      </c>
      <c r="I404" t="str">
        <f>VLOOKUP($A404,Taxonomy!$A$2:$AA$6045,7,0)</f>
        <v>Bacteria</v>
      </c>
      <c r="J404" t="str">
        <f>VLOOKUP($A404,Taxonomy!$A$2:$AA$6045,8,0)</f>
        <v xml:space="preserve"> Proteobacteria</v>
      </c>
      <c r="K404" t="str">
        <f>VLOOKUP($A404,Taxonomy!$A$2:$AA$6045,9,0)</f>
        <v xml:space="preserve"> Gammaproteobacteria</v>
      </c>
      <c r="L404" t="str">
        <f>VLOOKUP($A404,Taxonomy!$A$2:$AA$6045,10,0)</f>
        <v xml:space="preserve"> Enterobacteriales</v>
      </c>
      <c r="M404" t="str">
        <f>VLOOKUP($A404,Taxonomy!$A$2:$AA$6045,11,0)</f>
        <v>Enterobacteriaceae</v>
      </c>
      <c r="N404" t="str">
        <f>VLOOKUP($A404,Taxonomy!$A$2:$AA$6045,12,0)</f>
        <v xml:space="preserve"> Providencia.</v>
      </c>
      <c r="O404">
        <f>VLOOKUP($A404,Taxonomy!$A$2:$AA$6045,13,0)</f>
        <v>0</v>
      </c>
      <c r="P404">
        <f>VLOOKUP($A404,Taxonomy!$A$2:$AA$6045,14,0)</f>
        <v>0</v>
      </c>
      <c r="Q404">
        <f>VLOOKUP($A404,Taxonomy!$A$2:$AA$6045,15,0)</f>
        <v>0</v>
      </c>
      <c r="R404">
        <f t="shared" si="6"/>
        <v>296</v>
      </c>
    </row>
    <row r="405" spans="1:18">
      <c r="A405" t="s">
        <v>686</v>
      </c>
      <c r="B405" t="s">
        <v>687</v>
      </c>
      <c r="C405">
        <v>923</v>
      </c>
      <c r="D405" t="s">
        <v>34</v>
      </c>
      <c r="E405">
        <v>275</v>
      </c>
      <c r="F405">
        <v>478</v>
      </c>
      <c r="G405">
        <v>1506</v>
      </c>
      <c r="H405" t="s">
        <v>35</v>
      </c>
      <c r="I405" t="str">
        <f>VLOOKUP($A405,Taxonomy!$A$2:$AA$6045,7,0)</f>
        <v>Bacteria</v>
      </c>
      <c r="J405" t="str">
        <f>VLOOKUP($A405,Taxonomy!$A$2:$AA$6045,8,0)</f>
        <v xml:space="preserve"> Proteobacteria</v>
      </c>
      <c r="K405" t="str">
        <f>VLOOKUP($A405,Taxonomy!$A$2:$AA$6045,9,0)</f>
        <v xml:space="preserve"> Gammaproteobacteria</v>
      </c>
      <c r="L405" t="str">
        <f>VLOOKUP($A405,Taxonomy!$A$2:$AA$6045,10,0)</f>
        <v xml:space="preserve"> Enterobacteriales</v>
      </c>
      <c r="M405" t="str">
        <f>VLOOKUP($A405,Taxonomy!$A$2:$AA$6045,11,0)</f>
        <v>Enterobacteriaceae</v>
      </c>
      <c r="N405" t="str">
        <f>VLOOKUP($A405,Taxonomy!$A$2:$AA$6045,12,0)</f>
        <v xml:space="preserve"> Providencia.</v>
      </c>
      <c r="O405">
        <f>VLOOKUP($A405,Taxonomy!$A$2:$AA$6045,13,0)</f>
        <v>0</v>
      </c>
      <c r="P405">
        <f>VLOOKUP($A405,Taxonomy!$A$2:$AA$6045,14,0)</f>
        <v>0</v>
      </c>
      <c r="Q405">
        <f>VLOOKUP($A405,Taxonomy!$A$2:$AA$6045,15,0)</f>
        <v>0</v>
      </c>
      <c r="R405">
        <f t="shared" si="6"/>
        <v>203</v>
      </c>
    </row>
    <row r="406" spans="1:18">
      <c r="A406" t="s">
        <v>686</v>
      </c>
      <c r="B406" t="s">
        <v>687</v>
      </c>
      <c r="C406">
        <v>923</v>
      </c>
      <c r="D406" t="s">
        <v>10</v>
      </c>
      <c r="E406">
        <v>1</v>
      </c>
      <c r="F406">
        <v>85</v>
      </c>
      <c r="G406">
        <v>967</v>
      </c>
      <c r="H406" t="s">
        <v>11</v>
      </c>
      <c r="I406" t="str">
        <f>VLOOKUP($A406,Taxonomy!$A$2:$AA$6045,7,0)</f>
        <v>Bacteria</v>
      </c>
      <c r="J406" t="str">
        <f>VLOOKUP($A406,Taxonomy!$A$2:$AA$6045,8,0)</f>
        <v xml:space="preserve"> Proteobacteria</v>
      </c>
      <c r="K406" t="str">
        <f>VLOOKUP($A406,Taxonomy!$A$2:$AA$6045,9,0)</f>
        <v xml:space="preserve"> Gammaproteobacteria</v>
      </c>
      <c r="L406" t="str">
        <f>VLOOKUP($A406,Taxonomy!$A$2:$AA$6045,10,0)</f>
        <v xml:space="preserve"> Enterobacteriales</v>
      </c>
      <c r="M406" t="str">
        <f>VLOOKUP($A406,Taxonomy!$A$2:$AA$6045,11,0)</f>
        <v>Enterobacteriaceae</v>
      </c>
      <c r="N406" t="str">
        <f>VLOOKUP($A406,Taxonomy!$A$2:$AA$6045,12,0)</f>
        <v xml:space="preserve"> Providencia.</v>
      </c>
      <c r="O406">
        <f>VLOOKUP($A406,Taxonomy!$A$2:$AA$6045,13,0)</f>
        <v>0</v>
      </c>
      <c r="P406">
        <f>VLOOKUP($A406,Taxonomy!$A$2:$AA$6045,14,0)</f>
        <v>0</v>
      </c>
      <c r="Q406">
        <f>VLOOKUP($A406,Taxonomy!$A$2:$AA$6045,15,0)</f>
        <v>0</v>
      </c>
      <c r="R406">
        <f t="shared" si="6"/>
        <v>84</v>
      </c>
    </row>
    <row r="407" spans="1:18">
      <c r="A407" t="s">
        <v>688</v>
      </c>
      <c r="B407" t="s">
        <v>689</v>
      </c>
      <c r="C407">
        <v>100</v>
      </c>
      <c r="D407" t="s">
        <v>10</v>
      </c>
      <c r="E407">
        <v>1</v>
      </c>
      <c r="F407">
        <v>95</v>
      </c>
      <c r="G407">
        <v>967</v>
      </c>
      <c r="H407" t="s">
        <v>11</v>
      </c>
      <c r="I407" t="str">
        <f>VLOOKUP($A407,Taxonomy!$A$2:$AA$6045,7,0)</f>
        <v>Bacteria</v>
      </c>
      <c r="J407" t="str">
        <f>VLOOKUP($A407,Taxonomy!$A$2:$AA$6045,8,0)</f>
        <v xml:space="preserve"> Proteobacteria</v>
      </c>
      <c r="K407" t="str">
        <f>VLOOKUP($A407,Taxonomy!$A$2:$AA$6045,9,0)</f>
        <v xml:space="preserve"> Gammaproteobacteria</v>
      </c>
      <c r="L407" t="str">
        <f>VLOOKUP($A407,Taxonomy!$A$2:$AA$6045,10,0)</f>
        <v xml:space="preserve"> Legionellales</v>
      </c>
      <c r="M407" t="str">
        <f>VLOOKUP($A407,Taxonomy!$A$2:$AA$6045,11,0)</f>
        <v>Legionellaceae</v>
      </c>
      <c r="N407" t="str">
        <f>VLOOKUP($A407,Taxonomy!$A$2:$AA$6045,12,0)</f>
        <v xml:space="preserve"> Legionella.</v>
      </c>
      <c r="O407">
        <f>VLOOKUP($A407,Taxonomy!$A$2:$AA$6045,13,0)</f>
        <v>0</v>
      </c>
      <c r="P407">
        <f>VLOOKUP($A407,Taxonomy!$A$2:$AA$6045,14,0)</f>
        <v>0</v>
      </c>
      <c r="Q407">
        <f>VLOOKUP($A407,Taxonomy!$A$2:$AA$6045,15,0)</f>
        <v>0</v>
      </c>
      <c r="R407">
        <f t="shared" si="6"/>
        <v>94</v>
      </c>
    </row>
    <row r="408" spans="1:18">
      <c r="A408" t="s">
        <v>690</v>
      </c>
      <c r="B408" t="s">
        <v>691</v>
      </c>
      <c r="C408">
        <v>915</v>
      </c>
      <c r="D408" t="s">
        <v>32</v>
      </c>
      <c r="E408">
        <v>534</v>
      </c>
      <c r="F408">
        <v>835</v>
      </c>
      <c r="G408">
        <v>6551</v>
      </c>
      <c r="H408" t="s">
        <v>33</v>
      </c>
      <c r="I408" t="str">
        <f>VLOOKUP($A408,Taxonomy!$A$2:$AA$6045,7,0)</f>
        <v>Bacteria</v>
      </c>
      <c r="J408" t="str">
        <f>VLOOKUP($A408,Taxonomy!$A$2:$AA$6045,8,0)</f>
        <v xml:space="preserve"> Proteobacteria</v>
      </c>
      <c r="K408" t="str">
        <f>VLOOKUP($A408,Taxonomy!$A$2:$AA$6045,9,0)</f>
        <v xml:space="preserve"> Gammaproteobacteria</v>
      </c>
      <c r="L408" t="str">
        <f>VLOOKUP($A408,Taxonomy!$A$2:$AA$6045,10,0)</f>
        <v xml:space="preserve"> Enterobacteriales</v>
      </c>
      <c r="M408" t="str">
        <f>VLOOKUP($A408,Taxonomy!$A$2:$AA$6045,11,0)</f>
        <v>Enterobacteriaceae</v>
      </c>
      <c r="N408" t="str">
        <f>VLOOKUP($A408,Taxonomy!$A$2:$AA$6045,12,0)</f>
        <v xml:space="preserve"> Dickeya.</v>
      </c>
      <c r="O408">
        <f>VLOOKUP($A408,Taxonomy!$A$2:$AA$6045,13,0)</f>
        <v>0</v>
      </c>
      <c r="P408">
        <f>VLOOKUP($A408,Taxonomy!$A$2:$AA$6045,14,0)</f>
        <v>0</v>
      </c>
      <c r="Q408">
        <f>VLOOKUP($A408,Taxonomy!$A$2:$AA$6045,15,0)</f>
        <v>0</v>
      </c>
      <c r="R408">
        <f t="shared" si="6"/>
        <v>301</v>
      </c>
    </row>
    <row r="409" spans="1:18">
      <c r="A409" t="s">
        <v>690</v>
      </c>
      <c r="B409" t="s">
        <v>691</v>
      </c>
      <c r="C409">
        <v>915</v>
      </c>
      <c r="D409" t="s">
        <v>34</v>
      </c>
      <c r="E409">
        <v>269</v>
      </c>
      <c r="F409">
        <v>472</v>
      </c>
      <c r="G409">
        <v>1506</v>
      </c>
      <c r="H409" t="s">
        <v>35</v>
      </c>
      <c r="I409" t="str">
        <f>VLOOKUP($A409,Taxonomy!$A$2:$AA$6045,7,0)</f>
        <v>Bacteria</v>
      </c>
      <c r="J409" t="str">
        <f>VLOOKUP($A409,Taxonomy!$A$2:$AA$6045,8,0)</f>
        <v xml:space="preserve"> Proteobacteria</v>
      </c>
      <c r="K409" t="str">
        <f>VLOOKUP($A409,Taxonomy!$A$2:$AA$6045,9,0)</f>
        <v xml:space="preserve"> Gammaproteobacteria</v>
      </c>
      <c r="L409" t="str">
        <f>VLOOKUP($A409,Taxonomy!$A$2:$AA$6045,10,0)</f>
        <v xml:space="preserve"> Enterobacteriales</v>
      </c>
      <c r="M409" t="str">
        <f>VLOOKUP($A409,Taxonomy!$A$2:$AA$6045,11,0)</f>
        <v>Enterobacteriaceae</v>
      </c>
      <c r="N409" t="str">
        <f>VLOOKUP($A409,Taxonomy!$A$2:$AA$6045,12,0)</f>
        <v xml:space="preserve"> Dickeya.</v>
      </c>
      <c r="O409">
        <f>VLOOKUP($A409,Taxonomy!$A$2:$AA$6045,13,0)</f>
        <v>0</v>
      </c>
      <c r="P409">
        <f>VLOOKUP($A409,Taxonomy!$A$2:$AA$6045,14,0)</f>
        <v>0</v>
      </c>
      <c r="Q409">
        <f>VLOOKUP($A409,Taxonomy!$A$2:$AA$6045,15,0)</f>
        <v>0</v>
      </c>
      <c r="R409">
        <f t="shared" si="6"/>
        <v>203</v>
      </c>
    </row>
    <row r="410" spans="1:18">
      <c r="A410" t="s">
        <v>690</v>
      </c>
      <c r="B410" t="s">
        <v>691</v>
      </c>
      <c r="C410">
        <v>915</v>
      </c>
      <c r="D410" t="s">
        <v>10</v>
      </c>
      <c r="E410">
        <v>1</v>
      </c>
      <c r="F410">
        <v>84</v>
      </c>
      <c r="G410">
        <v>967</v>
      </c>
      <c r="H410" t="s">
        <v>11</v>
      </c>
      <c r="I410" t="str">
        <f>VLOOKUP($A410,Taxonomy!$A$2:$AA$6045,7,0)</f>
        <v>Bacteria</v>
      </c>
      <c r="J410" t="str">
        <f>VLOOKUP($A410,Taxonomy!$A$2:$AA$6045,8,0)</f>
        <v xml:space="preserve"> Proteobacteria</v>
      </c>
      <c r="K410" t="str">
        <f>VLOOKUP($A410,Taxonomy!$A$2:$AA$6045,9,0)</f>
        <v xml:space="preserve"> Gammaproteobacteria</v>
      </c>
      <c r="L410" t="str">
        <f>VLOOKUP($A410,Taxonomy!$A$2:$AA$6045,10,0)</f>
        <v xml:space="preserve"> Enterobacteriales</v>
      </c>
      <c r="M410" t="str">
        <f>VLOOKUP($A410,Taxonomy!$A$2:$AA$6045,11,0)</f>
        <v>Enterobacteriaceae</v>
      </c>
      <c r="N410" t="str">
        <f>VLOOKUP($A410,Taxonomy!$A$2:$AA$6045,12,0)</f>
        <v xml:space="preserve"> Dickeya.</v>
      </c>
      <c r="O410">
        <f>VLOOKUP($A410,Taxonomy!$A$2:$AA$6045,13,0)</f>
        <v>0</v>
      </c>
      <c r="P410">
        <f>VLOOKUP($A410,Taxonomy!$A$2:$AA$6045,14,0)</f>
        <v>0</v>
      </c>
      <c r="Q410">
        <f>VLOOKUP($A410,Taxonomy!$A$2:$AA$6045,15,0)</f>
        <v>0</v>
      </c>
      <c r="R410">
        <f t="shared" si="6"/>
        <v>83</v>
      </c>
    </row>
    <row r="411" spans="1:18">
      <c r="A411" t="s">
        <v>692</v>
      </c>
      <c r="B411" t="s">
        <v>693</v>
      </c>
      <c r="C411">
        <v>914</v>
      </c>
      <c r="D411" t="s">
        <v>32</v>
      </c>
      <c r="E411">
        <v>534</v>
      </c>
      <c r="F411">
        <v>830</v>
      </c>
      <c r="G411">
        <v>6551</v>
      </c>
      <c r="H411" t="s">
        <v>33</v>
      </c>
      <c r="I411" t="str">
        <f>VLOOKUP($A411,Taxonomy!$A$2:$AA$6045,7,0)</f>
        <v>Bacteria</v>
      </c>
      <c r="J411" t="str">
        <f>VLOOKUP($A411,Taxonomy!$A$2:$AA$6045,8,0)</f>
        <v xml:space="preserve"> Proteobacteria</v>
      </c>
      <c r="K411" t="str">
        <f>VLOOKUP($A411,Taxonomy!$A$2:$AA$6045,9,0)</f>
        <v xml:space="preserve"> Gammaproteobacteria</v>
      </c>
      <c r="L411" t="str">
        <f>VLOOKUP($A411,Taxonomy!$A$2:$AA$6045,10,0)</f>
        <v xml:space="preserve"> Enterobacteriales</v>
      </c>
      <c r="M411" t="str">
        <f>VLOOKUP($A411,Taxonomy!$A$2:$AA$6045,11,0)</f>
        <v>Enterobacteriaceae</v>
      </c>
      <c r="N411" t="str">
        <f>VLOOKUP($A411,Taxonomy!$A$2:$AA$6045,12,0)</f>
        <v xml:space="preserve"> Dickeya.</v>
      </c>
      <c r="O411">
        <f>VLOOKUP($A411,Taxonomy!$A$2:$AA$6045,13,0)</f>
        <v>0</v>
      </c>
      <c r="P411">
        <f>VLOOKUP($A411,Taxonomy!$A$2:$AA$6045,14,0)</f>
        <v>0</v>
      </c>
      <c r="Q411">
        <f>VLOOKUP($A411,Taxonomy!$A$2:$AA$6045,15,0)</f>
        <v>0</v>
      </c>
      <c r="R411">
        <f t="shared" si="6"/>
        <v>296</v>
      </c>
    </row>
    <row r="412" spans="1:18">
      <c r="A412" t="s">
        <v>692</v>
      </c>
      <c r="B412" t="s">
        <v>693</v>
      </c>
      <c r="C412">
        <v>914</v>
      </c>
      <c r="D412" t="s">
        <v>34</v>
      </c>
      <c r="E412">
        <v>269</v>
      </c>
      <c r="F412">
        <v>472</v>
      </c>
      <c r="G412">
        <v>1506</v>
      </c>
      <c r="H412" t="s">
        <v>35</v>
      </c>
      <c r="I412" t="str">
        <f>VLOOKUP($A412,Taxonomy!$A$2:$AA$6045,7,0)</f>
        <v>Bacteria</v>
      </c>
      <c r="J412" t="str">
        <f>VLOOKUP($A412,Taxonomy!$A$2:$AA$6045,8,0)</f>
        <v xml:space="preserve"> Proteobacteria</v>
      </c>
      <c r="K412" t="str">
        <f>VLOOKUP($A412,Taxonomy!$A$2:$AA$6045,9,0)</f>
        <v xml:space="preserve"> Gammaproteobacteria</v>
      </c>
      <c r="L412" t="str">
        <f>VLOOKUP($A412,Taxonomy!$A$2:$AA$6045,10,0)</f>
        <v xml:space="preserve"> Enterobacteriales</v>
      </c>
      <c r="M412" t="str">
        <f>VLOOKUP($A412,Taxonomy!$A$2:$AA$6045,11,0)</f>
        <v>Enterobacteriaceae</v>
      </c>
      <c r="N412" t="str">
        <f>VLOOKUP($A412,Taxonomy!$A$2:$AA$6045,12,0)</f>
        <v xml:space="preserve"> Dickeya.</v>
      </c>
      <c r="O412">
        <f>VLOOKUP($A412,Taxonomy!$A$2:$AA$6045,13,0)</f>
        <v>0</v>
      </c>
      <c r="P412">
        <f>VLOOKUP($A412,Taxonomy!$A$2:$AA$6045,14,0)</f>
        <v>0</v>
      </c>
      <c r="Q412">
        <f>VLOOKUP($A412,Taxonomy!$A$2:$AA$6045,15,0)</f>
        <v>0</v>
      </c>
      <c r="R412">
        <f t="shared" si="6"/>
        <v>203</v>
      </c>
    </row>
    <row r="413" spans="1:18">
      <c r="A413" t="s">
        <v>692</v>
      </c>
      <c r="B413" t="s">
        <v>693</v>
      </c>
      <c r="C413">
        <v>914</v>
      </c>
      <c r="D413" t="s">
        <v>84</v>
      </c>
      <c r="E413">
        <v>85</v>
      </c>
      <c r="F413">
        <v>166</v>
      </c>
      <c r="G413">
        <v>22</v>
      </c>
      <c r="H413" t="s">
        <v>84</v>
      </c>
      <c r="I413" t="str">
        <f>VLOOKUP($A413,Taxonomy!$A$2:$AA$6045,7,0)</f>
        <v>Bacteria</v>
      </c>
      <c r="J413" t="str">
        <f>VLOOKUP($A413,Taxonomy!$A$2:$AA$6045,8,0)</f>
        <v xml:space="preserve"> Proteobacteria</v>
      </c>
      <c r="K413" t="str">
        <f>VLOOKUP($A413,Taxonomy!$A$2:$AA$6045,9,0)</f>
        <v xml:space="preserve"> Gammaproteobacteria</v>
      </c>
      <c r="L413" t="str">
        <f>VLOOKUP($A413,Taxonomy!$A$2:$AA$6045,10,0)</f>
        <v xml:space="preserve"> Enterobacteriales</v>
      </c>
      <c r="M413" t="str">
        <f>VLOOKUP($A413,Taxonomy!$A$2:$AA$6045,11,0)</f>
        <v>Enterobacteriaceae</v>
      </c>
      <c r="N413" t="str">
        <f>VLOOKUP($A413,Taxonomy!$A$2:$AA$6045,12,0)</f>
        <v xml:space="preserve"> Dickeya.</v>
      </c>
      <c r="O413">
        <f>VLOOKUP($A413,Taxonomy!$A$2:$AA$6045,13,0)</f>
        <v>0</v>
      </c>
      <c r="P413">
        <f>VLOOKUP($A413,Taxonomy!$A$2:$AA$6045,14,0)</f>
        <v>0</v>
      </c>
      <c r="Q413">
        <f>VLOOKUP($A413,Taxonomy!$A$2:$AA$6045,15,0)</f>
        <v>0</v>
      </c>
      <c r="R413">
        <f t="shared" si="6"/>
        <v>81</v>
      </c>
    </row>
    <row r="414" spans="1:18">
      <c r="A414" t="s">
        <v>692</v>
      </c>
      <c r="B414" t="s">
        <v>693</v>
      </c>
      <c r="C414">
        <v>914</v>
      </c>
      <c r="D414" t="s">
        <v>10</v>
      </c>
      <c r="E414">
        <v>1</v>
      </c>
      <c r="F414">
        <v>84</v>
      </c>
      <c r="G414">
        <v>967</v>
      </c>
      <c r="H414" t="s">
        <v>11</v>
      </c>
      <c r="I414" t="str">
        <f>VLOOKUP($A414,Taxonomy!$A$2:$AA$6045,7,0)</f>
        <v>Bacteria</v>
      </c>
      <c r="J414" t="str">
        <f>VLOOKUP($A414,Taxonomy!$A$2:$AA$6045,8,0)</f>
        <v xml:space="preserve"> Proteobacteria</v>
      </c>
      <c r="K414" t="str">
        <f>VLOOKUP($A414,Taxonomy!$A$2:$AA$6045,9,0)</f>
        <v xml:space="preserve"> Gammaproteobacteria</v>
      </c>
      <c r="L414" t="str">
        <f>VLOOKUP($A414,Taxonomy!$A$2:$AA$6045,10,0)</f>
        <v xml:space="preserve"> Enterobacteriales</v>
      </c>
      <c r="M414" t="str">
        <f>VLOOKUP($A414,Taxonomy!$A$2:$AA$6045,11,0)</f>
        <v>Enterobacteriaceae</v>
      </c>
      <c r="N414" t="str">
        <f>VLOOKUP($A414,Taxonomy!$A$2:$AA$6045,12,0)</f>
        <v xml:space="preserve"> Dickeya.</v>
      </c>
      <c r="O414">
        <f>VLOOKUP($A414,Taxonomy!$A$2:$AA$6045,13,0)</f>
        <v>0</v>
      </c>
      <c r="P414">
        <f>VLOOKUP($A414,Taxonomy!$A$2:$AA$6045,14,0)</f>
        <v>0</v>
      </c>
      <c r="Q414">
        <f>VLOOKUP($A414,Taxonomy!$A$2:$AA$6045,15,0)</f>
        <v>0</v>
      </c>
      <c r="R414">
        <f t="shared" si="6"/>
        <v>83</v>
      </c>
    </row>
    <row r="415" spans="1:18">
      <c r="A415" t="s">
        <v>694</v>
      </c>
      <c r="B415" t="s">
        <v>695</v>
      </c>
      <c r="C415">
        <v>98</v>
      </c>
      <c r="D415" t="s">
        <v>10</v>
      </c>
      <c r="E415">
        <v>1</v>
      </c>
      <c r="F415">
        <v>83</v>
      </c>
      <c r="G415">
        <v>967</v>
      </c>
      <c r="H415" t="s">
        <v>11</v>
      </c>
      <c r="I415" t="str">
        <f>VLOOKUP($A415,Taxonomy!$A$2:$AA$6045,7,0)</f>
        <v>Bacteria</v>
      </c>
      <c r="J415" t="str">
        <f>VLOOKUP($A415,Taxonomy!$A$2:$AA$6045,8,0)</f>
        <v xml:space="preserve"> Bacteroidetes</v>
      </c>
      <c r="K415" t="str">
        <f>VLOOKUP($A415,Taxonomy!$A$2:$AA$6045,9,0)</f>
        <v xml:space="preserve"> Bacteroidia</v>
      </c>
      <c r="L415" t="str">
        <f>VLOOKUP($A415,Taxonomy!$A$2:$AA$6045,10,0)</f>
        <v xml:space="preserve"> Bacteroidales</v>
      </c>
      <c r="M415" t="str">
        <f>VLOOKUP($A415,Taxonomy!$A$2:$AA$6045,11,0)</f>
        <v xml:space="preserve"> Bacteroidaceae</v>
      </c>
      <c r="N415" t="str">
        <f>VLOOKUP($A415,Taxonomy!$A$2:$AA$6045,12,0)</f>
        <v>Bacteroides.</v>
      </c>
      <c r="O415">
        <f>VLOOKUP($A415,Taxonomy!$A$2:$AA$6045,13,0)</f>
        <v>0</v>
      </c>
      <c r="P415">
        <f>VLOOKUP($A415,Taxonomy!$A$2:$AA$6045,14,0)</f>
        <v>0</v>
      </c>
      <c r="Q415">
        <f>VLOOKUP($A415,Taxonomy!$A$2:$AA$6045,15,0)</f>
        <v>0</v>
      </c>
      <c r="R415">
        <f t="shared" si="6"/>
        <v>82</v>
      </c>
    </row>
    <row r="416" spans="1:18">
      <c r="A416" t="s">
        <v>696</v>
      </c>
      <c r="B416" t="s">
        <v>697</v>
      </c>
      <c r="C416">
        <v>902</v>
      </c>
      <c r="D416" t="s">
        <v>32</v>
      </c>
      <c r="E416">
        <v>525</v>
      </c>
      <c r="F416">
        <v>825</v>
      </c>
      <c r="G416">
        <v>6551</v>
      </c>
      <c r="H416" t="s">
        <v>33</v>
      </c>
      <c r="I416" t="str">
        <f>VLOOKUP($A416,Taxonomy!$A$2:$AA$6045,7,0)</f>
        <v>Bacteria</v>
      </c>
      <c r="J416" t="str">
        <f>VLOOKUP($A416,Taxonomy!$A$2:$AA$6045,8,0)</f>
        <v xml:space="preserve"> Proteobacteria</v>
      </c>
      <c r="K416" t="str">
        <f>VLOOKUP($A416,Taxonomy!$A$2:$AA$6045,9,0)</f>
        <v xml:space="preserve"> Epsilonproteobacteria</v>
      </c>
      <c r="L416" t="str">
        <f>VLOOKUP($A416,Taxonomy!$A$2:$AA$6045,10,0)</f>
        <v xml:space="preserve"> Campylobacterales</v>
      </c>
      <c r="M416" t="str">
        <f>VLOOKUP($A416,Taxonomy!$A$2:$AA$6045,11,0)</f>
        <v>Campylobacteraceae</v>
      </c>
      <c r="N416" t="str">
        <f>VLOOKUP($A416,Taxonomy!$A$2:$AA$6045,12,0)</f>
        <v xml:space="preserve"> Campylobacter.</v>
      </c>
      <c r="O416">
        <f>VLOOKUP($A416,Taxonomy!$A$2:$AA$6045,13,0)</f>
        <v>0</v>
      </c>
      <c r="P416">
        <f>VLOOKUP($A416,Taxonomy!$A$2:$AA$6045,14,0)</f>
        <v>0</v>
      </c>
      <c r="Q416">
        <f>VLOOKUP($A416,Taxonomy!$A$2:$AA$6045,15,0)</f>
        <v>0</v>
      </c>
      <c r="R416">
        <f t="shared" si="6"/>
        <v>300</v>
      </c>
    </row>
    <row r="417" spans="1:18">
      <c r="A417" t="s">
        <v>696</v>
      </c>
      <c r="B417" t="s">
        <v>697</v>
      </c>
      <c r="C417">
        <v>902</v>
      </c>
      <c r="D417" t="s">
        <v>34</v>
      </c>
      <c r="E417">
        <v>256</v>
      </c>
      <c r="F417">
        <v>462</v>
      </c>
      <c r="G417">
        <v>1506</v>
      </c>
      <c r="H417" t="s">
        <v>35</v>
      </c>
      <c r="I417" t="str">
        <f>VLOOKUP($A417,Taxonomy!$A$2:$AA$6045,7,0)</f>
        <v>Bacteria</v>
      </c>
      <c r="J417" t="str">
        <f>VLOOKUP($A417,Taxonomy!$A$2:$AA$6045,8,0)</f>
        <v xml:space="preserve"> Proteobacteria</v>
      </c>
      <c r="K417" t="str">
        <f>VLOOKUP($A417,Taxonomy!$A$2:$AA$6045,9,0)</f>
        <v xml:space="preserve"> Epsilonproteobacteria</v>
      </c>
      <c r="L417" t="str">
        <f>VLOOKUP($A417,Taxonomy!$A$2:$AA$6045,10,0)</f>
        <v xml:space="preserve"> Campylobacterales</v>
      </c>
      <c r="M417" t="str">
        <f>VLOOKUP($A417,Taxonomy!$A$2:$AA$6045,11,0)</f>
        <v>Campylobacteraceae</v>
      </c>
      <c r="N417" t="str">
        <f>VLOOKUP($A417,Taxonomy!$A$2:$AA$6045,12,0)</f>
        <v xml:space="preserve"> Campylobacter.</v>
      </c>
      <c r="O417">
        <f>VLOOKUP($A417,Taxonomy!$A$2:$AA$6045,13,0)</f>
        <v>0</v>
      </c>
      <c r="P417">
        <f>VLOOKUP($A417,Taxonomy!$A$2:$AA$6045,14,0)</f>
        <v>0</v>
      </c>
      <c r="Q417">
        <f>VLOOKUP($A417,Taxonomy!$A$2:$AA$6045,15,0)</f>
        <v>0</v>
      </c>
      <c r="R417">
        <f t="shared" si="6"/>
        <v>206</v>
      </c>
    </row>
    <row r="418" spans="1:18">
      <c r="A418" t="s">
        <v>696</v>
      </c>
      <c r="B418" t="s">
        <v>697</v>
      </c>
      <c r="C418">
        <v>902</v>
      </c>
      <c r="D418" t="s">
        <v>10</v>
      </c>
      <c r="E418">
        <v>1</v>
      </c>
      <c r="F418">
        <v>67</v>
      </c>
      <c r="G418">
        <v>967</v>
      </c>
      <c r="H418" t="s">
        <v>11</v>
      </c>
      <c r="I418" t="str">
        <f>VLOOKUP($A418,Taxonomy!$A$2:$AA$6045,7,0)</f>
        <v>Bacteria</v>
      </c>
      <c r="J418" t="str">
        <f>VLOOKUP($A418,Taxonomy!$A$2:$AA$6045,8,0)</f>
        <v xml:space="preserve"> Proteobacteria</v>
      </c>
      <c r="K418" t="str">
        <f>VLOOKUP($A418,Taxonomy!$A$2:$AA$6045,9,0)</f>
        <v xml:space="preserve"> Epsilonproteobacteria</v>
      </c>
      <c r="L418" t="str">
        <f>VLOOKUP($A418,Taxonomy!$A$2:$AA$6045,10,0)</f>
        <v xml:space="preserve"> Campylobacterales</v>
      </c>
      <c r="M418" t="str">
        <f>VLOOKUP($A418,Taxonomy!$A$2:$AA$6045,11,0)</f>
        <v>Campylobacteraceae</v>
      </c>
      <c r="N418" t="str">
        <f>VLOOKUP($A418,Taxonomy!$A$2:$AA$6045,12,0)</f>
        <v xml:space="preserve"> Campylobacter.</v>
      </c>
      <c r="O418">
        <f>VLOOKUP($A418,Taxonomy!$A$2:$AA$6045,13,0)</f>
        <v>0</v>
      </c>
      <c r="P418">
        <f>VLOOKUP($A418,Taxonomy!$A$2:$AA$6045,14,0)</f>
        <v>0</v>
      </c>
      <c r="Q418">
        <f>VLOOKUP($A418,Taxonomy!$A$2:$AA$6045,15,0)</f>
        <v>0</v>
      </c>
      <c r="R418">
        <f t="shared" si="6"/>
        <v>66</v>
      </c>
    </row>
    <row r="419" spans="1:18">
      <c r="A419" t="s">
        <v>698</v>
      </c>
      <c r="B419" t="s">
        <v>699</v>
      </c>
      <c r="C419">
        <v>915</v>
      </c>
      <c r="D419" t="s">
        <v>32</v>
      </c>
      <c r="E419">
        <v>535</v>
      </c>
      <c r="F419">
        <v>835</v>
      </c>
      <c r="G419">
        <v>6551</v>
      </c>
      <c r="H419" t="s">
        <v>33</v>
      </c>
      <c r="I419" t="str">
        <f>VLOOKUP($A419,Taxonomy!$A$2:$AA$6045,7,0)</f>
        <v>Bacteria</v>
      </c>
      <c r="J419" t="str">
        <f>VLOOKUP($A419,Taxonomy!$A$2:$AA$6045,8,0)</f>
        <v xml:space="preserve"> Proteobacteria</v>
      </c>
      <c r="K419" t="str">
        <f>VLOOKUP($A419,Taxonomy!$A$2:$AA$6045,9,0)</f>
        <v xml:space="preserve"> Gammaproteobacteria</v>
      </c>
      <c r="L419" t="str">
        <f>VLOOKUP($A419,Taxonomy!$A$2:$AA$6045,10,0)</f>
        <v xml:space="preserve"> Enterobacteriales</v>
      </c>
      <c r="M419" t="str">
        <f>VLOOKUP($A419,Taxonomy!$A$2:$AA$6045,11,0)</f>
        <v>Enterobacteriaceae</v>
      </c>
      <c r="N419" t="str">
        <f>VLOOKUP($A419,Taxonomy!$A$2:$AA$6045,12,0)</f>
        <v xml:space="preserve"> Citrobacter.</v>
      </c>
      <c r="O419">
        <f>VLOOKUP($A419,Taxonomy!$A$2:$AA$6045,13,0)</f>
        <v>0</v>
      </c>
      <c r="P419">
        <f>VLOOKUP($A419,Taxonomy!$A$2:$AA$6045,14,0)</f>
        <v>0</v>
      </c>
      <c r="Q419">
        <f>VLOOKUP($A419,Taxonomy!$A$2:$AA$6045,15,0)</f>
        <v>0</v>
      </c>
      <c r="R419">
        <f t="shared" si="6"/>
        <v>300</v>
      </c>
    </row>
    <row r="420" spans="1:18">
      <c r="A420" t="s">
        <v>698</v>
      </c>
      <c r="B420" t="s">
        <v>699</v>
      </c>
      <c r="C420">
        <v>915</v>
      </c>
      <c r="D420" t="s">
        <v>34</v>
      </c>
      <c r="E420">
        <v>269</v>
      </c>
      <c r="F420">
        <v>472</v>
      </c>
      <c r="G420">
        <v>1506</v>
      </c>
      <c r="H420" t="s">
        <v>35</v>
      </c>
      <c r="I420" t="str">
        <f>VLOOKUP($A420,Taxonomy!$A$2:$AA$6045,7,0)</f>
        <v>Bacteria</v>
      </c>
      <c r="J420" t="str">
        <f>VLOOKUP($A420,Taxonomy!$A$2:$AA$6045,8,0)</f>
        <v xml:space="preserve"> Proteobacteria</v>
      </c>
      <c r="K420" t="str">
        <f>VLOOKUP($A420,Taxonomy!$A$2:$AA$6045,9,0)</f>
        <v xml:space="preserve"> Gammaproteobacteria</v>
      </c>
      <c r="L420" t="str">
        <f>VLOOKUP($A420,Taxonomy!$A$2:$AA$6045,10,0)</f>
        <v xml:space="preserve"> Enterobacteriales</v>
      </c>
      <c r="M420" t="str">
        <f>VLOOKUP($A420,Taxonomy!$A$2:$AA$6045,11,0)</f>
        <v>Enterobacteriaceae</v>
      </c>
      <c r="N420" t="str">
        <f>VLOOKUP($A420,Taxonomy!$A$2:$AA$6045,12,0)</f>
        <v xml:space="preserve"> Citrobacter.</v>
      </c>
      <c r="O420">
        <f>VLOOKUP($A420,Taxonomy!$A$2:$AA$6045,13,0)</f>
        <v>0</v>
      </c>
      <c r="P420">
        <f>VLOOKUP($A420,Taxonomy!$A$2:$AA$6045,14,0)</f>
        <v>0</v>
      </c>
      <c r="Q420">
        <f>VLOOKUP($A420,Taxonomy!$A$2:$AA$6045,15,0)</f>
        <v>0</v>
      </c>
      <c r="R420">
        <f t="shared" si="6"/>
        <v>203</v>
      </c>
    </row>
    <row r="421" spans="1:18">
      <c r="A421" t="s">
        <v>698</v>
      </c>
      <c r="B421" t="s">
        <v>699</v>
      </c>
      <c r="C421">
        <v>915</v>
      </c>
      <c r="D421" t="s">
        <v>10</v>
      </c>
      <c r="E421">
        <v>1</v>
      </c>
      <c r="F421">
        <v>84</v>
      </c>
      <c r="G421">
        <v>967</v>
      </c>
      <c r="H421" t="s">
        <v>11</v>
      </c>
      <c r="I421" t="str">
        <f>VLOOKUP($A421,Taxonomy!$A$2:$AA$6045,7,0)</f>
        <v>Bacteria</v>
      </c>
      <c r="J421" t="str">
        <f>VLOOKUP($A421,Taxonomy!$A$2:$AA$6045,8,0)</f>
        <v xml:space="preserve"> Proteobacteria</v>
      </c>
      <c r="K421" t="str">
        <f>VLOOKUP($A421,Taxonomy!$A$2:$AA$6045,9,0)</f>
        <v xml:space="preserve"> Gammaproteobacteria</v>
      </c>
      <c r="L421" t="str">
        <f>VLOOKUP($A421,Taxonomy!$A$2:$AA$6045,10,0)</f>
        <v xml:space="preserve"> Enterobacteriales</v>
      </c>
      <c r="M421" t="str">
        <f>VLOOKUP($A421,Taxonomy!$A$2:$AA$6045,11,0)</f>
        <v>Enterobacteriaceae</v>
      </c>
      <c r="N421" t="str">
        <f>VLOOKUP($A421,Taxonomy!$A$2:$AA$6045,12,0)</f>
        <v xml:space="preserve"> Citrobacter.</v>
      </c>
      <c r="O421">
        <f>VLOOKUP($A421,Taxonomy!$A$2:$AA$6045,13,0)</f>
        <v>0</v>
      </c>
      <c r="P421">
        <f>VLOOKUP($A421,Taxonomy!$A$2:$AA$6045,14,0)</f>
        <v>0</v>
      </c>
      <c r="Q421">
        <f>VLOOKUP($A421,Taxonomy!$A$2:$AA$6045,15,0)</f>
        <v>0</v>
      </c>
      <c r="R421">
        <f t="shared" si="6"/>
        <v>83</v>
      </c>
    </row>
    <row r="422" spans="1:18">
      <c r="A422" t="s">
        <v>700</v>
      </c>
      <c r="B422" t="s">
        <v>701</v>
      </c>
      <c r="C422">
        <v>103</v>
      </c>
      <c r="D422" t="s">
        <v>10</v>
      </c>
      <c r="E422">
        <v>1</v>
      </c>
      <c r="F422">
        <v>87</v>
      </c>
      <c r="G422">
        <v>967</v>
      </c>
      <c r="H422" t="s">
        <v>11</v>
      </c>
      <c r="I422" t="str">
        <f>VLOOKUP($A422,Taxonomy!$A$2:$AA$6045,7,0)</f>
        <v>Bacteria</v>
      </c>
      <c r="J422" t="str">
        <f>VLOOKUP($A422,Taxonomy!$A$2:$AA$6045,8,0)</f>
        <v xml:space="preserve"> Proteobacteria</v>
      </c>
      <c r="K422" t="str">
        <f>VLOOKUP($A422,Taxonomy!$A$2:$AA$6045,9,0)</f>
        <v xml:space="preserve"> Gammaproteobacteria</v>
      </c>
      <c r="L422" t="str">
        <f>VLOOKUP($A422,Taxonomy!$A$2:$AA$6045,10,0)</f>
        <v xml:space="preserve"> Xanthomonadales</v>
      </c>
      <c r="M422" t="str">
        <f>VLOOKUP($A422,Taxonomy!$A$2:$AA$6045,11,0)</f>
        <v>Xanthomonadaceae</v>
      </c>
      <c r="N422" t="str">
        <f>VLOOKUP($A422,Taxonomy!$A$2:$AA$6045,12,0)</f>
        <v xml:space="preserve"> Xanthomonas.</v>
      </c>
      <c r="O422">
        <f>VLOOKUP($A422,Taxonomy!$A$2:$AA$6045,13,0)</f>
        <v>0</v>
      </c>
      <c r="P422">
        <f>VLOOKUP($A422,Taxonomy!$A$2:$AA$6045,14,0)</f>
        <v>0</v>
      </c>
      <c r="Q422">
        <f>VLOOKUP($A422,Taxonomy!$A$2:$AA$6045,15,0)</f>
        <v>0</v>
      </c>
      <c r="R422">
        <f t="shared" si="6"/>
        <v>86</v>
      </c>
    </row>
    <row r="423" spans="1:18">
      <c r="A423" t="s">
        <v>702</v>
      </c>
      <c r="B423" t="s">
        <v>703</v>
      </c>
      <c r="C423">
        <v>133</v>
      </c>
      <c r="D423" t="s">
        <v>10</v>
      </c>
      <c r="E423">
        <v>8</v>
      </c>
      <c r="F423">
        <v>102</v>
      </c>
      <c r="G423">
        <v>967</v>
      </c>
      <c r="H423" t="s">
        <v>11</v>
      </c>
      <c r="I423" t="str">
        <f>VLOOKUP($A423,Taxonomy!$A$2:$AA$6045,7,0)</f>
        <v>Bacteria</v>
      </c>
      <c r="J423" t="str">
        <f>VLOOKUP($A423,Taxonomy!$A$2:$AA$6045,8,0)</f>
        <v xml:space="preserve"> Proteobacteria</v>
      </c>
      <c r="K423" t="str">
        <f>VLOOKUP($A423,Taxonomy!$A$2:$AA$6045,9,0)</f>
        <v xml:space="preserve"> Betaproteobacteria</v>
      </c>
      <c r="L423" t="str">
        <f>VLOOKUP($A423,Taxonomy!$A$2:$AA$6045,10,0)</f>
        <v xml:space="preserve"> Neisseriales</v>
      </c>
      <c r="M423" t="str">
        <f>VLOOKUP($A423,Taxonomy!$A$2:$AA$6045,11,0)</f>
        <v>Neisseriaceae</v>
      </c>
      <c r="N423" t="str">
        <f>VLOOKUP($A423,Taxonomy!$A$2:$AA$6045,12,0)</f>
        <v xml:space="preserve"> Neisseria.</v>
      </c>
      <c r="O423">
        <f>VLOOKUP($A423,Taxonomy!$A$2:$AA$6045,13,0)</f>
        <v>0</v>
      </c>
      <c r="P423">
        <f>VLOOKUP($A423,Taxonomy!$A$2:$AA$6045,14,0)</f>
        <v>0</v>
      </c>
      <c r="Q423">
        <f>VLOOKUP($A423,Taxonomy!$A$2:$AA$6045,15,0)</f>
        <v>0</v>
      </c>
      <c r="R423">
        <f t="shared" si="6"/>
        <v>94</v>
      </c>
    </row>
    <row r="424" spans="1:18">
      <c r="A424" t="s">
        <v>704</v>
      </c>
      <c r="B424" t="s">
        <v>705</v>
      </c>
      <c r="C424">
        <v>912</v>
      </c>
      <c r="D424" t="s">
        <v>32</v>
      </c>
      <c r="E424">
        <v>532</v>
      </c>
      <c r="F424">
        <v>828</v>
      </c>
      <c r="G424">
        <v>6551</v>
      </c>
      <c r="H424" t="s">
        <v>33</v>
      </c>
      <c r="I424" t="str">
        <f>VLOOKUP($A424,Taxonomy!$A$2:$AA$6045,7,0)</f>
        <v>Bacteria</v>
      </c>
      <c r="J424" t="str">
        <f>VLOOKUP($A424,Taxonomy!$A$2:$AA$6045,8,0)</f>
        <v xml:space="preserve"> Proteobacteria</v>
      </c>
      <c r="K424" t="str">
        <f>VLOOKUP($A424,Taxonomy!$A$2:$AA$6045,9,0)</f>
        <v xml:space="preserve"> Gammaproteobacteria</v>
      </c>
      <c r="L424" t="str">
        <f>VLOOKUP($A424,Taxonomy!$A$2:$AA$6045,10,0)</f>
        <v xml:space="preserve"> Enterobacteriales</v>
      </c>
      <c r="M424" t="str">
        <f>VLOOKUP($A424,Taxonomy!$A$2:$AA$6045,11,0)</f>
        <v>Enterobacteriaceae</v>
      </c>
      <c r="N424" t="str">
        <f>VLOOKUP($A424,Taxonomy!$A$2:$AA$6045,12,0)</f>
        <v xml:space="preserve"> Enterobacter</v>
      </c>
      <c r="O424" t="str">
        <f>VLOOKUP($A424,Taxonomy!$A$2:$AA$6045,13,0)</f>
        <v xml:space="preserve"> Enterobacter cloacae complex.</v>
      </c>
      <c r="P424">
        <f>VLOOKUP($A424,Taxonomy!$A$2:$AA$6045,14,0)</f>
        <v>0</v>
      </c>
      <c r="Q424">
        <f>VLOOKUP($A424,Taxonomy!$A$2:$AA$6045,15,0)</f>
        <v>0</v>
      </c>
      <c r="R424">
        <f t="shared" si="6"/>
        <v>296</v>
      </c>
    </row>
    <row r="425" spans="1:18">
      <c r="A425" t="s">
        <v>704</v>
      </c>
      <c r="B425" t="s">
        <v>705</v>
      </c>
      <c r="C425">
        <v>912</v>
      </c>
      <c r="D425" t="s">
        <v>34</v>
      </c>
      <c r="E425">
        <v>267</v>
      </c>
      <c r="F425">
        <v>470</v>
      </c>
      <c r="G425">
        <v>1506</v>
      </c>
      <c r="H425" t="s">
        <v>35</v>
      </c>
      <c r="I425" t="str">
        <f>VLOOKUP($A425,Taxonomy!$A$2:$AA$6045,7,0)</f>
        <v>Bacteria</v>
      </c>
      <c r="J425" t="str">
        <f>VLOOKUP($A425,Taxonomy!$A$2:$AA$6045,8,0)</f>
        <v xml:space="preserve"> Proteobacteria</v>
      </c>
      <c r="K425" t="str">
        <f>VLOOKUP($A425,Taxonomy!$A$2:$AA$6045,9,0)</f>
        <v xml:space="preserve"> Gammaproteobacteria</v>
      </c>
      <c r="L425" t="str">
        <f>VLOOKUP($A425,Taxonomy!$A$2:$AA$6045,10,0)</f>
        <v xml:space="preserve"> Enterobacteriales</v>
      </c>
      <c r="M425" t="str">
        <f>VLOOKUP($A425,Taxonomy!$A$2:$AA$6045,11,0)</f>
        <v>Enterobacteriaceae</v>
      </c>
      <c r="N425" t="str">
        <f>VLOOKUP($A425,Taxonomy!$A$2:$AA$6045,12,0)</f>
        <v xml:space="preserve"> Enterobacter</v>
      </c>
      <c r="O425" t="str">
        <f>VLOOKUP($A425,Taxonomy!$A$2:$AA$6045,13,0)</f>
        <v xml:space="preserve"> Enterobacter cloacae complex.</v>
      </c>
      <c r="P425">
        <f>VLOOKUP($A425,Taxonomy!$A$2:$AA$6045,14,0)</f>
        <v>0</v>
      </c>
      <c r="Q425">
        <f>VLOOKUP($A425,Taxonomy!$A$2:$AA$6045,15,0)</f>
        <v>0</v>
      </c>
      <c r="R425">
        <f t="shared" si="6"/>
        <v>203</v>
      </c>
    </row>
    <row r="426" spans="1:18">
      <c r="A426" t="s">
        <v>704</v>
      </c>
      <c r="B426" t="s">
        <v>705</v>
      </c>
      <c r="C426">
        <v>912</v>
      </c>
      <c r="D426" t="s">
        <v>84</v>
      </c>
      <c r="E426">
        <v>85</v>
      </c>
      <c r="F426">
        <v>166</v>
      </c>
      <c r="G426">
        <v>22</v>
      </c>
      <c r="H426" t="s">
        <v>84</v>
      </c>
      <c r="I426" t="str">
        <f>VLOOKUP($A426,Taxonomy!$A$2:$AA$6045,7,0)</f>
        <v>Bacteria</v>
      </c>
      <c r="J426" t="str">
        <f>VLOOKUP($A426,Taxonomy!$A$2:$AA$6045,8,0)</f>
        <v xml:space="preserve"> Proteobacteria</v>
      </c>
      <c r="K426" t="str">
        <f>VLOOKUP($A426,Taxonomy!$A$2:$AA$6045,9,0)</f>
        <v xml:space="preserve"> Gammaproteobacteria</v>
      </c>
      <c r="L426" t="str">
        <f>VLOOKUP($A426,Taxonomy!$A$2:$AA$6045,10,0)</f>
        <v xml:space="preserve"> Enterobacteriales</v>
      </c>
      <c r="M426" t="str">
        <f>VLOOKUP($A426,Taxonomy!$A$2:$AA$6045,11,0)</f>
        <v>Enterobacteriaceae</v>
      </c>
      <c r="N426" t="str">
        <f>VLOOKUP($A426,Taxonomy!$A$2:$AA$6045,12,0)</f>
        <v xml:space="preserve"> Enterobacter</v>
      </c>
      <c r="O426" t="str">
        <f>VLOOKUP($A426,Taxonomy!$A$2:$AA$6045,13,0)</f>
        <v xml:space="preserve"> Enterobacter cloacae complex.</v>
      </c>
      <c r="P426">
        <f>VLOOKUP($A426,Taxonomy!$A$2:$AA$6045,14,0)</f>
        <v>0</v>
      </c>
      <c r="Q426">
        <f>VLOOKUP($A426,Taxonomy!$A$2:$AA$6045,15,0)</f>
        <v>0</v>
      </c>
      <c r="R426">
        <f t="shared" si="6"/>
        <v>81</v>
      </c>
    </row>
    <row r="427" spans="1:18">
      <c r="A427" t="s">
        <v>704</v>
      </c>
      <c r="B427" t="s">
        <v>705</v>
      </c>
      <c r="C427">
        <v>912</v>
      </c>
      <c r="D427" t="s">
        <v>10</v>
      </c>
      <c r="E427">
        <v>1</v>
      </c>
      <c r="F427">
        <v>84</v>
      </c>
      <c r="G427">
        <v>967</v>
      </c>
      <c r="H427" t="s">
        <v>11</v>
      </c>
      <c r="I427" t="str">
        <f>VLOOKUP($A427,Taxonomy!$A$2:$AA$6045,7,0)</f>
        <v>Bacteria</v>
      </c>
      <c r="J427" t="str">
        <f>VLOOKUP($A427,Taxonomy!$A$2:$AA$6045,8,0)</f>
        <v xml:space="preserve"> Proteobacteria</v>
      </c>
      <c r="K427" t="str">
        <f>VLOOKUP($A427,Taxonomy!$A$2:$AA$6045,9,0)</f>
        <v xml:space="preserve"> Gammaproteobacteria</v>
      </c>
      <c r="L427" t="str">
        <f>VLOOKUP($A427,Taxonomy!$A$2:$AA$6045,10,0)</f>
        <v xml:space="preserve"> Enterobacteriales</v>
      </c>
      <c r="M427" t="str">
        <f>VLOOKUP($A427,Taxonomy!$A$2:$AA$6045,11,0)</f>
        <v>Enterobacteriaceae</v>
      </c>
      <c r="N427" t="str">
        <f>VLOOKUP($A427,Taxonomy!$A$2:$AA$6045,12,0)</f>
        <v xml:space="preserve"> Enterobacter</v>
      </c>
      <c r="O427" t="str">
        <f>VLOOKUP($A427,Taxonomy!$A$2:$AA$6045,13,0)</f>
        <v xml:space="preserve"> Enterobacter cloacae complex.</v>
      </c>
      <c r="P427">
        <f>VLOOKUP($A427,Taxonomy!$A$2:$AA$6045,14,0)</f>
        <v>0</v>
      </c>
      <c r="Q427">
        <f>VLOOKUP($A427,Taxonomy!$A$2:$AA$6045,15,0)</f>
        <v>0</v>
      </c>
      <c r="R427">
        <f t="shared" si="6"/>
        <v>83</v>
      </c>
    </row>
    <row r="428" spans="1:18">
      <c r="A428" t="s">
        <v>706</v>
      </c>
      <c r="B428" t="s">
        <v>707</v>
      </c>
      <c r="C428">
        <v>99</v>
      </c>
      <c r="D428" t="s">
        <v>10</v>
      </c>
      <c r="E428">
        <v>1</v>
      </c>
      <c r="F428">
        <v>87</v>
      </c>
      <c r="G428">
        <v>967</v>
      </c>
      <c r="H428" t="s">
        <v>11</v>
      </c>
      <c r="I428" t="str">
        <f>VLOOKUP($A428,Taxonomy!$A$2:$AA$6045,7,0)</f>
        <v>Bacteria</v>
      </c>
      <c r="J428" t="str">
        <f>VLOOKUP($A428,Taxonomy!$A$2:$AA$6045,8,0)</f>
        <v xml:space="preserve"> Proteobacteria</v>
      </c>
      <c r="K428" t="str">
        <f>VLOOKUP($A428,Taxonomy!$A$2:$AA$6045,9,0)</f>
        <v xml:space="preserve"> Gammaproteobacteria</v>
      </c>
      <c r="L428" t="str">
        <f>VLOOKUP($A428,Taxonomy!$A$2:$AA$6045,10,0)</f>
        <v xml:space="preserve"> Legionellales</v>
      </c>
      <c r="M428" t="str">
        <f>VLOOKUP($A428,Taxonomy!$A$2:$AA$6045,11,0)</f>
        <v>Legionellaceae</v>
      </c>
      <c r="N428" t="str">
        <f>VLOOKUP($A428,Taxonomy!$A$2:$AA$6045,12,0)</f>
        <v xml:space="preserve"> Legionella.</v>
      </c>
      <c r="O428">
        <f>VLOOKUP($A428,Taxonomy!$A$2:$AA$6045,13,0)</f>
        <v>0</v>
      </c>
      <c r="P428">
        <f>VLOOKUP($A428,Taxonomy!$A$2:$AA$6045,14,0)</f>
        <v>0</v>
      </c>
      <c r="Q428">
        <f>VLOOKUP($A428,Taxonomy!$A$2:$AA$6045,15,0)</f>
        <v>0</v>
      </c>
      <c r="R428">
        <f t="shared" si="6"/>
        <v>86</v>
      </c>
    </row>
    <row r="429" spans="1:18">
      <c r="A429" t="s">
        <v>708</v>
      </c>
      <c r="B429" t="s">
        <v>709</v>
      </c>
      <c r="C429">
        <v>112</v>
      </c>
      <c r="D429" t="s">
        <v>10</v>
      </c>
      <c r="E429">
        <v>1</v>
      </c>
      <c r="F429">
        <v>94</v>
      </c>
      <c r="G429">
        <v>967</v>
      </c>
      <c r="H429" t="s">
        <v>11</v>
      </c>
      <c r="I429" t="str">
        <f>VLOOKUP($A429,Taxonomy!$A$2:$AA$6045,7,0)</f>
        <v>Bacteria</v>
      </c>
      <c r="J429" t="str">
        <f>VLOOKUP($A429,Taxonomy!$A$2:$AA$6045,8,0)</f>
        <v xml:space="preserve"> Proteobacteria</v>
      </c>
      <c r="K429" t="str">
        <f>VLOOKUP($A429,Taxonomy!$A$2:$AA$6045,9,0)</f>
        <v xml:space="preserve"> Gammaproteobacteria</v>
      </c>
      <c r="L429" t="str">
        <f>VLOOKUP($A429,Taxonomy!$A$2:$AA$6045,10,0)</f>
        <v xml:space="preserve"> Chromatiales</v>
      </c>
      <c r="M429" t="str">
        <f>VLOOKUP($A429,Taxonomy!$A$2:$AA$6045,11,0)</f>
        <v>Ectothiorhodospiraceae</v>
      </c>
      <c r="N429" t="str">
        <f>VLOOKUP($A429,Taxonomy!$A$2:$AA$6045,12,0)</f>
        <v xml:space="preserve"> Thioalkalivibrio.</v>
      </c>
      <c r="O429">
        <f>VLOOKUP($A429,Taxonomy!$A$2:$AA$6045,13,0)</f>
        <v>0</v>
      </c>
      <c r="P429">
        <f>VLOOKUP($A429,Taxonomy!$A$2:$AA$6045,14,0)</f>
        <v>0</v>
      </c>
      <c r="Q429">
        <f>VLOOKUP($A429,Taxonomy!$A$2:$AA$6045,15,0)</f>
        <v>0</v>
      </c>
      <c r="R429">
        <f t="shared" si="6"/>
        <v>93</v>
      </c>
    </row>
    <row r="430" spans="1:18">
      <c r="A430" t="s">
        <v>710</v>
      </c>
      <c r="B430" t="s">
        <v>711</v>
      </c>
      <c r="C430">
        <v>103</v>
      </c>
      <c r="D430" t="s">
        <v>10</v>
      </c>
      <c r="E430">
        <v>1</v>
      </c>
      <c r="F430">
        <v>87</v>
      </c>
      <c r="G430">
        <v>967</v>
      </c>
      <c r="H430" t="s">
        <v>11</v>
      </c>
      <c r="I430" t="str">
        <f>VLOOKUP($A430,Taxonomy!$A$2:$AA$6045,7,0)</f>
        <v>Bacteria</v>
      </c>
      <c r="J430" t="str">
        <f>VLOOKUP($A430,Taxonomy!$A$2:$AA$6045,8,0)</f>
        <v xml:space="preserve"> environmental samples.</v>
      </c>
      <c r="K430">
        <f>VLOOKUP($A430,Taxonomy!$A$2:$AA$6045,9,0)</f>
        <v>0</v>
      </c>
      <c r="L430">
        <f>VLOOKUP($A430,Taxonomy!$A$2:$AA$6045,10,0)</f>
        <v>0</v>
      </c>
      <c r="M430">
        <f>VLOOKUP($A430,Taxonomy!$A$2:$AA$6045,11,0)</f>
        <v>0</v>
      </c>
      <c r="N430">
        <f>VLOOKUP($A430,Taxonomy!$A$2:$AA$6045,12,0)</f>
        <v>0</v>
      </c>
      <c r="O430">
        <f>VLOOKUP($A430,Taxonomy!$A$2:$AA$6045,13,0)</f>
        <v>0</v>
      </c>
      <c r="P430">
        <f>VLOOKUP($A430,Taxonomy!$A$2:$AA$6045,14,0)</f>
        <v>0</v>
      </c>
      <c r="Q430">
        <f>VLOOKUP($A430,Taxonomy!$A$2:$AA$6045,15,0)</f>
        <v>0</v>
      </c>
      <c r="R430">
        <f t="shared" si="6"/>
        <v>86</v>
      </c>
    </row>
    <row r="431" spans="1:18">
      <c r="A431" t="s">
        <v>712</v>
      </c>
      <c r="B431" t="s">
        <v>713</v>
      </c>
      <c r="C431">
        <v>90</v>
      </c>
      <c r="D431" t="s">
        <v>10</v>
      </c>
      <c r="E431">
        <v>1</v>
      </c>
      <c r="F431">
        <v>88</v>
      </c>
      <c r="G431">
        <v>967</v>
      </c>
      <c r="H431" t="s">
        <v>11</v>
      </c>
      <c r="I431" t="str">
        <f>VLOOKUP($A431,Taxonomy!$A$2:$AA$6045,7,0)</f>
        <v>Bacteria</v>
      </c>
      <c r="J431" t="str">
        <f>VLOOKUP($A431,Taxonomy!$A$2:$AA$6045,8,0)</f>
        <v xml:space="preserve"> Proteobacteria</v>
      </c>
      <c r="K431" t="str">
        <f>VLOOKUP($A431,Taxonomy!$A$2:$AA$6045,9,0)</f>
        <v xml:space="preserve"> Gammaproteobacteria</v>
      </c>
      <c r="L431" t="str">
        <f>VLOOKUP($A431,Taxonomy!$A$2:$AA$6045,10,0)</f>
        <v xml:space="preserve"> Xanthomonadales</v>
      </c>
      <c r="M431" t="str">
        <f>VLOOKUP($A431,Taxonomy!$A$2:$AA$6045,11,0)</f>
        <v>Xanthomonadaceae</v>
      </c>
      <c r="N431" t="str">
        <f>VLOOKUP($A431,Taxonomy!$A$2:$AA$6045,12,0)</f>
        <v xml:space="preserve"> Xanthomonas.</v>
      </c>
      <c r="O431">
        <f>VLOOKUP($A431,Taxonomy!$A$2:$AA$6045,13,0)</f>
        <v>0</v>
      </c>
      <c r="P431">
        <f>VLOOKUP($A431,Taxonomy!$A$2:$AA$6045,14,0)</f>
        <v>0</v>
      </c>
      <c r="Q431">
        <f>VLOOKUP($A431,Taxonomy!$A$2:$AA$6045,15,0)</f>
        <v>0</v>
      </c>
      <c r="R431">
        <f t="shared" si="6"/>
        <v>87</v>
      </c>
    </row>
    <row r="432" spans="1:18">
      <c r="A432" t="s">
        <v>714</v>
      </c>
      <c r="B432" t="s">
        <v>715</v>
      </c>
      <c r="C432">
        <v>99</v>
      </c>
      <c r="D432" t="s">
        <v>10</v>
      </c>
      <c r="E432">
        <v>1</v>
      </c>
      <c r="F432">
        <v>94</v>
      </c>
      <c r="G432">
        <v>967</v>
      </c>
      <c r="H432" t="s">
        <v>11</v>
      </c>
      <c r="I432" t="str">
        <f>VLOOKUP($A432,Taxonomy!$A$2:$AA$6045,7,0)</f>
        <v>Bacteria</v>
      </c>
      <c r="J432" t="str">
        <f>VLOOKUP($A432,Taxonomy!$A$2:$AA$6045,8,0)</f>
        <v xml:space="preserve"> Proteobacteria</v>
      </c>
      <c r="K432" t="str">
        <f>VLOOKUP($A432,Taxonomy!$A$2:$AA$6045,9,0)</f>
        <v xml:space="preserve"> Gammaproteobacteria</v>
      </c>
      <c r="L432" t="str">
        <f>VLOOKUP($A432,Taxonomy!$A$2:$AA$6045,10,0)</f>
        <v xml:space="preserve"> Xanthomonadales</v>
      </c>
      <c r="M432" t="str">
        <f>VLOOKUP($A432,Taxonomy!$A$2:$AA$6045,11,0)</f>
        <v>Xanthomonadaceae</v>
      </c>
      <c r="N432" t="str">
        <f>VLOOKUP($A432,Taxonomy!$A$2:$AA$6045,12,0)</f>
        <v xml:space="preserve"> Xanthomonas.</v>
      </c>
      <c r="O432">
        <f>VLOOKUP($A432,Taxonomy!$A$2:$AA$6045,13,0)</f>
        <v>0</v>
      </c>
      <c r="P432">
        <f>VLOOKUP($A432,Taxonomy!$A$2:$AA$6045,14,0)</f>
        <v>0</v>
      </c>
      <c r="Q432">
        <f>VLOOKUP($A432,Taxonomy!$A$2:$AA$6045,15,0)</f>
        <v>0</v>
      </c>
      <c r="R432">
        <f t="shared" si="6"/>
        <v>93</v>
      </c>
    </row>
    <row r="433" spans="1:18">
      <c r="A433" t="s">
        <v>716</v>
      </c>
      <c r="B433" t="s">
        <v>717</v>
      </c>
      <c r="C433">
        <v>113</v>
      </c>
      <c r="D433" t="s">
        <v>10</v>
      </c>
      <c r="E433">
        <v>8</v>
      </c>
      <c r="F433">
        <v>102</v>
      </c>
      <c r="G433">
        <v>967</v>
      </c>
      <c r="H433" t="s">
        <v>11</v>
      </c>
      <c r="I433" t="str">
        <f>VLOOKUP($A433,Taxonomy!$A$2:$AA$6045,7,0)</f>
        <v>Bacteria</v>
      </c>
      <c r="J433" t="str">
        <f>VLOOKUP($A433,Taxonomy!$A$2:$AA$6045,8,0)</f>
        <v xml:space="preserve"> Proteobacteria</v>
      </c>
      <c r="K433" t="str">
        <f>VLOOKUP($A433,Taxonomy!$A$2:$AA$6045,9,0)</f>
        <v xml:space="preserve"> Gammaproteobacteria</v>
      </c>
      <c r="L433" t="str">
        <f>VLOOKUP($A433,Taxonomy!$A$2:$AA$6045,10,0)</f>
        <v xml:space="preserve"> Xanthomonadales</v>
      </c>
      <c r="M433" t="str">
        <f>VLOOKUP($A433,Taxonomy!$A$2:$AA$6045,11,0)</f>
        <v>Xanthomonadaceae</v>
      </c>
      <c r="N433" t="str">
        <f>VLOOKUP($A433,Taxonomy!$A$2:$AA$6045,12,0)</f>
        <v xml:space="preserve"> Xanthomonas.</v>
      </c>
      <c r="O433">
        <f>VLOOKUP($A433,Taxonomy!$A$2:$AA$6045,13,0)</f>
        <v>0</v>
      </c>
      <c r="P433">
        <f>VLOOKUP($A433,Taxonomy!$A$2:$AA$6045,14,0)</f>
        <v>0</v>
      </c>
      <c r="Q433">
        <f>VLOOKUP($A433,Taxonomy!$A$2:$AA$6045,15,0)</f>
        <v>0</v>
      </c>
      <c r="R433">
        <f t="shared" si="6"/>
        <v>94</v>
      </c>
    </row>
    <row r="434" spans="1:18">
      <c r="A434" t="s">
        <v>718</v>
      </c>
      <c r="B434" t="s">
        <v>719</v>
      </c>
      <c r="C434">
        <v>99</v>
      </c>
      <c r="D434" t="s">
        <v>10</v>
      </c>
      <c r="E434">
        <v>1</v>
      </c>
      <c r="F434">
        <v>94</v>
      </c>
      <c r="G434">
        <v>967</v>
      </c>
      <c r="H434" t="s">
        <v>11</v>
      </c>
      <c r="I434" t="str">
        <f>VLOOKUP($A434,Taxonomy!$A$2:$AA$6045,7,0)</f>
        <v>Bacteria</v>
      </c>
      <c r="J434" t="str">
        <f>VLOOKUP($A434,Taxonomy!$A$2:$AA$6045,8,0)</f>
        <v xml:space="preserve"> Proteobacteria</v>
      </c>
      <c r="K434" t="str">
        <f>VLOOKUP($A434,Taxonomy!$A$2:$AA$6045,9,0)</f>
        <v xml:space="preserve"> Gammaproteobacteria</v>
      </c>
      <c r="L434" t="str">
        <f>VLOOKUP($A434,Taxonomy!$A$2:$AA$6045,10,0)</f>
        <v xml:space="preserve"> Xanthomonadales</v>
      </c>
      <c r="M434" t="str">
        <f>VLOOKUP($A434,Taxonomy!$A$2:$AA$6045,11,0)</f>
        <v>Xanthomonadaceae</v>
      </c>
      <c r="N434" t="str">
        <f>VLOOKUP($A434,Taxonomy!$A$2:$AA$6045,12,0)</f>
        <v xml:space="preserve"> Xanthomonas.</v>
      </c>
      <c r="O434">
        <f>VLOOKUP($A434,Taxonomy!$A$2:$AA$6045,13,0)</f>
        <v>0</v>
      </c>
      <c r="P434">
        <f>VLOOKUP($A434,Taxonomy!$A$2:$AA$6045,14,0)</f>
        <v>0</v>
      </c>
      <c r="Q434">
        <f>VLOOKUP($A434,Taxonomy!$A$2:$AA$6045,15,0)</f>
        <v>0</v>
      </c>
      <c r="R434">
        <f t="shared" si="6"/>
        <v>93</v>
      </c>
    </row>
    <row r="435" spans="1:18">
      <c r="A435" t="s">
        <v>720</v>
      </c>
      <c r="B435" t="s">
        <v>721</v>
      </c>
      <c r="C435">
        <v>110</v>
      </c>
      <c r="D435" t="s">
        <v>10</v>
      </c>
      <c r="E435">
        <v>1</v>
      </c>
      <c r="F435">
        <v>96</v>
      </c>
      <c r="G435">
        <v>967</v>
      </c>
      <c r="H435" t="s">
        <v>11</v>
      </c>
      <c r="I435" t="str">
        <f>VLOOKUP($A435,Taxonomy!$A$2:$AA$6045,7,0)</f>
        <v>Bacteria</v>
      </c>
      <c r="J435" t="str">
        <f>VLOOKUP($A435,Taxonomy!$A$2:$AA$6045,8,0)</f>
        <v xml:space="preserve"> Proteobacteria</v>
      </c>
      <c r="K435" t="str">
        <f>VLOOKUP($A435,Taxonomy!$A$2:$AA$6045,9,0)</f>
        <v xml:space="preserve"> Betaproteobacteria</v>
      </c>
      <c r="L435" t="str">
        <f>VLOOKUP($A435,Taxonomy!$A$2:$AA$6045,10,0)</f>
        <v xml:space="preserve"> Burkholderiales</v>
      </c>
      <c r="M435" t="str">
        <f>VLOOKUP($A435,Taxonomy!$A$2:$AA$6045,11,0)</f>
        <v>Alcaligenaceae</v>
      </c>
      <c r="N435" t="str">
        <f>VLOOKUP($A435,Taxonomy!$A$2:$AA$6045,12,0)</f>
        <v xml:space="preserve"> Achromobacter.</v>
      </c>
      <c r="O435">
        <f>VLOOKUP($A435,Taxonomy!$A$2:$AA$6045,13,0)</f>
        <v>0</v>
      </c>
      <c r="P435">
        <f>VLOOKUP($A435,Taxonomy!$A$2:$AA$6045,14,0)</f>
        <v>0</v>
      </c>
      <c r="Q435">
        <f>VLOOKUP($A435,Taxonomy!$A$2:$AA$6045,15,0)</f>
        <v>0</v>
      </c>
      <c r="R435">
        <f t="shared" si="6"/>
        <v>95</v>
      </c>
    </row>
    <row r="436" spans="1:18">
      <c r="A436" t="s">
        <v>722</v>
      </c>
      <c r="B436" t="s">
        <v>723</v>
      </c>
      <c r="C436">
        <v>116</v>
      </c>
      <c r="D436" t="s">
        <v>10</v>
      </c>
      <c r="E436">
        <v>1</v>
      </c>
      <c r="F436">
        <v>98</v>
      </c>
      <c r="G436">
        <v>967</v>
      </c>
      <c r="H436" t="s">
        <v>11</v>
      </c>
      <c r="I436" t="str">
        <f>VLOOKUP($A436,Taxonomy!$A$2:$AA$6045,7,0)</f>
        <v>Bacteria</v>
      </c>
      <c r="J436" t="str">
        <f>VLOOKUP($A436,Taxonomy!$A$2:$AA$6045,8,0)</f>
        <v xml:space="preserve"> Proteobacteria</v>
      </c>
      <c r="K436" t="str">
        <f>VLOOKUP($A436,Taxonomy!$A$2:$AA$6045,9,0)</f>
        <v xml:space="preserve"> Alphaproteobacteria</v>
      </c>
      <c r="L436" t="str">
        <f>VLOOKUP($A436,Taxonomy!$A$2:$AA$6045,10,0)</f>
        <v xml:space="preserve"> Sphingomonadales</v>
      </c>
      <c r="M436" t="str">
        <f>VLOOKUP($A436,Taxonomy!$A$2:$AA$6045,11,0)</f>
        <v>Sphingomonadaceae</v>
      </c>
      <c r="N436" t="str">
        <f>VLOOKUP($A436,Taxonomy!$A$2:$AA$6045,12,0)</f>
        <v xml:space="preserve"> Sphingobium.</v>
      </c>
      <c r="O436">
        <f>VLOOKUP($A436,Taxonomy!$A$2:$AA$6045,13,0)</f>
        <v>0</v>
      </c>
      <c r="P436">
        <f>VLOOKUP($A436,Taxonomy!$A$2:$AA$6045,14,0)</f>
        <v>0</v>
      </c>
      <c r="Q436">
        <f>VLOOKUP($A436,Taxonomy!$A$2:$AA$6045,15,0)</f>
        <v>0</v>
      </c>
      <c r="R436">
        <f t="shared" si="6"/>
        <v>97</v>
      </c>
    </row>
    <row r="437" spans="1:18">
      <c r="A437" t="s">
        <v>724</v>
      </c>
      <c r="B437" t="s">
        <v>725</v>
      </c>
      <c r="C437">
        <v>93</v>
      </c>
      <c r="D437" t="s">
        <v>10</v>
      </c>
      <c r="E437">
        <v>4</v>
      </c>
      <c r="F437">
        <v>91</v>
      </c>
      <c r="G437">
        <v>967</v>
      </c>
      <c r="H437" t="s">
        <v>11</v>
      </c>
      <c r="I437" t="str">
        <f>VLOOKUP($A437,Taxonomy!$A$2:$AA$6045,7,0)</f>
        <v>Bacteria</v>
      </c>
      <c r="J437" t="str">
        <f>VLOOKUP($A437,Taxonomy!$A$2:$AA$6045,8,0)</f>
        <v xml:space="preserve"> Proteobacteria</v>
      </c>
      <c r="K437" t="str">
        <f>VLOOKUP($A437,Taxonomy!$A$2:$AA$6045,9,0)</f>
        <v xml:space="preserve"> Alphaproteobacteria</v>
      </c>
      <c r="L437" t="str">
        <f>VLOOKUP($A437,Taxonomy!$A$2:$AA$6045,10,0)</f>
        <v xml:space="preserve"> Sphingomonadales</v>
      </c>
      <c r="M437" t="str">
        <f>VLOOKUP($A437,Taxonomy!$A$2:$AA$6045,11,0)</f>
        <v>Sphingomonadaceae</v>
      </c>
      <c r="N437" t="str">
        <f>VLOOKUP($A437,Taxonomy!$A$2:$AA$6045,12,0)</f>
        <v xml:space="preserve"> Sphingobium.</v>
      </c>
      <c r="O437">
        <f>VLOOKUP($A437,Taxonomy!$A$2:$AA$6045,13,0)</f>
        <v>0</v>
      </c>
      <c r="P437">
        <f>VLOOKUP($A437,Taxonomy!$A$2:$AA$6045,14,0)</f>
        <v>0</v>
      </c>
      <c r="Q437">
        <f>VLOOKUP($A437,Taxonomy!$A$2:$AA$6045,15,0)</f>
        <v>0</v>
      </c>
      <c r="R437">
        <f t="shared" si="6"/>
        <v>87</v>
      </c>
    </row>
    <row r="438" spans="1:18">
      <c r="A438" t="s">
        <v>726</v>
      </c>
      <c r="B438" t="s">
        <v>727</v>
      </c>
      <c r="C438">
        <v>86</v>
      </c>
      <c r="D438" t="s">
        <v>10</v>
      </c>
      <c r="E438">
        <v>1</v>
      </c>
      <c r="F438">
        <v>86</v>
      </c>
      <c r="G438">
        <v>967</v>
      </c>
      <c r="H438" t="s">
        <v>11</v>
      </c>
      <c r="I438" t="str">
        <f>VLOOKUP($A438,Taxonomy!$A$2:$AA$6045,7,0)</f>
        <v>Bacteria</v>
      </c>
      <c r="J438" t="str">
        <f>VLOOKUP($A438,Taxonomy!$A$2:$AA$6045,8,0)</f>
        <v xml:space="preserve"> Proteobacteria</v>
      </c>
      <c r="K438" t="str">
        <f>VLOOKUP($A438,Taxonomy!$A$2:$AA$6045,9,0)</f>
        <v xml:space="preserve"> Alphaproteobacteria</v>
      </c>
      <c r="L438" t="str">
        <f>VLOOKUP($A438,Taxonomy!$A$2:$AA$6045,10,0)</f>
        <v xml:space="preserve"> Sphingomonadales</v>
      </c>
      <c r="M438" t="str">
        <f>VLOOKUP($A438,Taxonomy!$A$2:$AA$6045,11,0)</f>
        <v>Sphingomonadaceae</v>
      </c>
      <c r="N438" t="str">
        <f>VLOOKUP($A438,Taxonomy!$A$2:$AA$6045,12,0)</f>
        <v xml:space="preserve"> Sphingobium.</v>
      </c>
      <c r="O438">
        <f>VLOOKUP($A438,Taxonomy!$A$2:$AA$6045,13,0)</f>
        <v>0</v>
      </c>
      <c r="P438">
        <f>VLOOKUP($A438,Taxonomy!$A$2:$AA$6045,14,0)</f>
        <v>0</v>
      </c>
      <c r="Q438">
        <f>VLOOKUP($A438,Taxonomy!$A$2:$AA$6045,15,0)</f>
        <v>0</v>
      </c>
      <c r="R438">
        <f t="shared" si="6"/>
        <v>85</v>
      </c>
    </row>
    <row r="439" spans="1:18">
      <c r="A439" t="s">
        <v>728</v>
      </c>
      <c r="B439" t="s">
        <v>729</v>
      </c>
      <c r="C439">
        <v>93</v>
      </c>
      <c r="D439" t="s">
        <v>10</v>
      </c>
      <c r="E439">
        <v>1</v>
      </c>
      <c r="F439">
        <v>90</v>
      </c>
      <c r="G439">
        <v>967</v>
      </c>
      <c r="H439" t="s">
        <v>11</v>
      </c>
      <c r="I439" t="str">
        <f>VLOOKUP($A439,Taxonomy!$A$2:$AA$6045,7,0)</f>
        <v>Bacteria</v>
      </c>
      <c r="J439" t="str">
        <f>VLOOKUP($A439,Taxonomy!$A$2:$AA$6045,8,0)</f>
        <v xml:space="preserve"> Proteobacteria</v>
      </c>
      <c r="K439" t="str">
        <f>VLOOKUP($A439,Taxonomy!$A$2:$AA$6045,9,0)</f>
        <v xml:space="preserve"> Alphaproteobacteria</v>
      </c>
      <c r="L439" t="str">
        <f>VLOOKUP($A439,Taxonomy!$A$2:$AA$6045,10,0)</f>
        <v xml:space="preserve"> Sphingomonadales</v>
      </c>
      <c r="M439" t="str">
        <f>VLOOKUP($A439,Taxonomy!$A$2:$AA$6045,11,0)</f>
        <v>Sphingomonadaceae</v>
      </c>
      <c r="N439" t="str">
        <f>VLOOKUP($A439,Taxonomy!$A$2:$AA$6045,12,0)</f>
        <v xml:space="preserve"> Sphingobium.</v>
      </c>
      <c r="O439">
        <f>VLOOKUP($A439,Taxonomy!$A$2:$AA$6045,13,0)</f>
        <v>0</v>
      </c>
      <c r="P439">
        <f>VLOOKUP($A439,Taxonomy!$A$2:$AA$6045,14,0)</f>
        <v>0</v>
      </c>
      <c r="Q439">
        <f>VLOOKUP($A439,Taxonomy!$A$2:$AA$6045,15,0)</f>
        <v>0</v>
      </c>
      <c r="R439">
        <f t="shared" si="6"/>
        <v>89</v>
      </c>
    </row>
    <row r="440" spans="1:18">
      <c r="A440" t="s">
        <v>730</v>
      </c>
      <c r="B440" t="s">
        <v>731</v>
      </c>
      <c r="C440">
        <v>95</v>
      </c>
      <c r="D440" t="s">
        <v>10</v>
      </c>
      <c r="E440">
        <v>1</v>
      </c>
      <c r="F440">
        <v>91</v>
      </c>
      <c r="G440">
        <v>967</v>
      </c>
      <c r="H440" t="s">
        <v>11</v>
      </c>
      <c r="I440" t="str">
        <f>VLOOKUP($A440,Taxonomy!$A$2:$AA$6045,7,0)</f>
        <v>Bacteria</v>
      </c>
      <c r="J440" t="str">
        <f>VLOOKUP($A440,Taxonomy!$A$2:$AA$6045,8,0)</f>
        <v xml:space="preserve"> Proteobacteria</v>
      </c>
      <c r="K440" t="str">
        <f>VLOOKUP($A440,Taxonomy!$A$2:$AA$6045,9,0)</f>
        <v xml:space="preserve"> Alphaproteobacteria</v>
      </c>
      <c r="L440" t="str">
        <f>VLOOKUP($A440,Taxonomy!$A$2:$AA$6045,10,0)</f>
        <v xml:space="preserve"> Rickettsiales</v>
      </c>
      <c r="M440" t="str">
        <f>VLOOKUP($A440,Taxonomy!$A$2:$AA$6045,11,0)</f>
        <v>Rickettsiaceae</v>
      </c>
      <c r="N440" t="str">
        <f>VLOOKUP($A440,Taxonomy!$A$2:$AA$6045,12,0)</f>
        <v xml:space="preserve"> Rickettsieae</v>
      </c>
      <c r="O440" t="str">
        <f>VLOOKUP($A440,Taxonomy!$A$2:$AA$6045,13,0)</f>
        <v xml:space="preserve"> Rickettsia</v>
      </c>
      <c r="P440" t="str">
        <f>VLOOKUP($A440,Taxonomy!$A$2:$AA$6045,14,0)</f>
        <v xml:space="preserve"> typhus group.</v>
      </c>
      <c r="Q440">
        <f>VLOOKUP($A440,Taxonomy!$A$2:$AA$6045,15,0)</f>
        <v>0</v>
      </c>
      <c r="R440">
        <f t="shared" si="6"/>
        <v>90</v>
      </c>
    </row>
    <row r="441" spans="1:18">
      <c r="A441" t="s">
        <v>732</v>
      </c>
      <c r="B441" t="s">
        <v>733</v>
      </c>
      <c r="C441">
        <v>105</v>
      </c>
      <c r="D441" t="s">
        <v>10</v>
      </c>
      <c r="E441">
        <v>1</v>
      </c>
      <c r="F441">
        <v>89</v>
      </c>
      <c r="G441">
        <v>967</v>
      </c>
      <c r="H441" t="s">
        <v>11</v>
      </c>
      <c r="I441" t="str">
        <f>VLOOKUP($A441,Taxonomy!$A$2:$AA$6045,7,0)</f>
        <v>Bacteria</v>
      </c>
      <c r="J441" t="str">
        <f>VLOOKUP($A441,Taxonomy!$A$2:$AA$6045,8,0)</f>
        <v xml:space="preserve"> Proteobacteria</v>
      </c>
      <c r="K441" t="str">
        <f>VLOOKUP($A441,Taxonomy!$A$2:$AA$6045,9,0)</f>
        <v xml:space="preserve"> Betaproteobacteria</v>
      </c>
      <c r="L441" t="str">
        <f>VLOOKUP($A441,Taxonomy!$A$2:$AA$6045,10,0)</f>
        <v xml:space="preserve"> Neisseriales</v>
      </c>
      <c r="M441" t="str">
        <f>VLOOKUP($A441,Taxonomy!$A$2:$AA$6045,11,0)</f>
        <v>Neisseriaceae</v>
      </c>
      <c r="N441" t="str">
        <f>VLOOKUP($A441,Taxonomy!$A$2:$AA$6045,12,0)</f>
        <v xml:space="preserve"> Neisseria.</v>
      </c>
      <c r="O441">
        <f>VLOOKUP($A441,Taxonomy!$A$2:$AA$6045,13,0)</f>
        <v>0</v>
      </c>
      <c r="P441">
        <f>VLOOKUP($A441,Taxonomy!$A$2:$AA$6045,14,0)</f>
        <v>0</v>
      </c>
      <c r="Q441">
        <f>VLOOKUP($A441,Taxonomy!$A$2:$AA$6045,15,0)</f>
        <v>0</v>
      </c>
      <c r="R441">
        <f t="shared" si="6"/>
        <v>88</v>
      </c>
    </row>
    <row r="442" spans="1:18">
      <c r="A442" t="s">
        <v>734</v>
      </c>
      <c r="B442" t="s">
        <v>735</v>
      </c>
      <c r="C442">
        <v>91</v>
      </c>
      <c r="D442" t="s">
        <v>10</v>
      </c>
      <c r="E442">
        <v>1</v>
      </c>
      <c r="F442">
        <v>90</v>
      </c>
      <c r="G442">
        <v>967</v>
      </c>
      <c r="H442" t="s">
        <v>11</v>
      </c>
      <c r="I442" t="e">
        <f>VLOOKUP($A442,Taxonomy!$A$2:$AA$6045,7,0)</f>
        <v>#N/A</v>
      </c>
      <c r="J442" t="e">
        <f>VLOOKUP($A442,Taxonomy!$A$2:$AA$6045,8,0)</f>
        <v>#N/A</v>
      </c>
      <c r="K442" t="e">
        <f>VLOOKUP($A442,Taxonomy!$A$2:$AA$6045,9,0)</f>
        <v>#N/A</v>
      </c>
      <c r="L442" t="e">
        <f>VLOOKUP($A442,Taxonomy!$A$2:$AA$6045,10,0)</f>
        <v>#N/A</v>
      </c>
      <c r="M442" t="e">
        <f>VLOOKUP($A442,Taxonomy!$A$2:$AA$6045,11,0)</f>
        <v>#N/A</v>
      </c>
      <c r="N442" t="e">
        <f>VLOOKUP($A442,Taxonomy!$A$2:$AA$6045,12,0)</f>
        <v>#N/A</v>
      </c>
      <c r="O442" t="e">
        <f>VLOOKUP($A442,Taxonomy!$A$2:$AA$6045,13,0)</f>
        <v>#N/A</v>
      </c>
      <c r="P442" t="e">
        <f>VLOOKUP($A442,Taxonomy!$A$2:$AA$6045,14,0)</f>
        <v>#N/A</v>
      </c>
      <c r="Q442" t="e">
        <f>VLOOKUP($A442,Taxonomy!$A$2:$AA$6045,15,0)</f>
        <v>#N/A</v>
      </c>
      <c r="R442">
        <f t="shared" si="6"/>
        <v>89</v>
      </c>
    </row>
    <row r="443" spans="1:18">
      <c r="A443" t="s">
        <v>736</v>
      </c>
      <c r="B443" t="s">
        <v>737</v>
      </c>
      <c r="C443">
        <v>88</v>
      </c>
      <c r="D443" t="s">
        <v>10</v>
      </c>
      <c r="E443">
        <v>1</v>
      </c>
      <c r="F443">
        <v>85</v>
      </c>
      <c r="G443">
        <v>967</v>
      </c>
      <c r="H443" t="s">
        <v>11</v>
      </c>
      <c r="I443" t="e">
        <f>VLOOKUP($A443,Taxonomy!$A$2:$AA$6045,7,0)</f>
        <v>#N/A</v>
      </c>
      <c r="J443" t="e">
        <f>VLOOKUP($A443,Taxonomy!$A$2:$AA$6045,8,0)</f>
        <v>#N/A</v>
      </c>
      <c r="K443" t="e">
        <f>VLOOKUP($A443,Taxonomy!$A$2:$AA$6045,9,0)</f>
        <v>#N/A</v>
      </c>
      <c r="L443" t="e">
        <f>VLOOKUP($A443,Taxonomy!$A$2:$AA$6045,10,0)</f>
        <v>#N/A</v>
      </c>
      <c r="M443" t="e">
        <f>VLOOKUP($A443,Taxonomy!$A$2:$AA$6045,11,0)</f>
        <v>#N/A</v>
      </c>
      <c r="N443" t="e">
        <f>VLOOKUP($A443,Taxonomy!$A$2:$AA$6045,12,0)</f>
        <v>#N/A</v>
      </c>
      <c r="O443" t="e">
        <f>VLOOKUP($A443,Taxonomy!$A$2:$AA$6045,13,0)</f>
        <v>#N/A</v>
      </c>
      <c r="P443" t="e">
        <f>VLOOKUP($A443,Taxonomy!$A$2:$AA$6045,14,0)</f>
        <v>#N/A</v>
      </c>
      <c r="Q443" t="e">
        <f>VLOOKUP($A443,Taxonomy!$A$2:$AA$6045,15,0)</f>
        <v>#N/A</v>
      </c>
      <c r="R443">
        <f t="shared" si="6"/>
        <v>84</v>
      </c>
    </row>
    <row r="444" spans="1:18">
      <c r="A444" t="s">
        <v>738</v>
      </c>
      <c r="B444" t="s">
        <v>739</v>
      </c>
      <c r="C444">
        <v>92</v>
      </c>
      <c r="D444" t="s">
        <v>10</v>
      </c>
      <c r="E444">
        <v>1</v>
      </c>
      <c r="F444">
        <v>92</v>
      </c>
      <c r="G444">
        <v>967</v>
      </c>
      <c r="H444" t="s">
        <v>11</v>
      </c>
      <c r="I444" t="e">
        <f>VLOOKUP($A444,Taxonomy!$A$2:$AA$6045,7,0)</f>
        <v>#N/A</v>
      </c>
      <c r="J444" t="e">
        <f>VLOOKUP($A444,Taxonomy!$A$2:$AA$6045,8,0)</f>
        <v>#N/A</v>
      </c>
      <c r="K444" t="e">
        <f>VLOOKUP($A444,Taxonomy!$A$2:$AA$6045,9,0)</f>
        <v>#N/A</v>
      </c>
      <c r="L444" t="e">
        <f>VLOOKUP($A444,Taxonomy!$A$2:$AA$6045,10,0)</f>
        <v>#N/A</v>
      </c>
      <c r="M444" t="e">
        <f>VLOOKUP($A444,Taxonomy!$A$2:$AA$6045,11,0)</f>
        <v>#N/A</v>
      </c>
      <c r="N444" t="e">
        <f>VLOOKUP($A444,Taxonomy!$A$2:$AA$6045,12,0)</f>
        <v>#N/A</v>
      </c>
      <c r="O444" t="e">
        <f>VLOOKUP($A444,Taxonomy!$A$2:$AA$6045,13,0)</f>
        <v>#N/A</v>
      </c>
      <c r="P444" t="e">
        <f>VLOOKUP($A444,Taxonomy!$A$2:$AA$6045,14,0)</f>
        <v>#N/A</v>
      </c>
      <c r="Q444" t="e">
        <f>VLOOKUP($A444,Taxonomy!$A$2:$AA$6045,15,0)</f>
        <v>#N/A</v>
      </c>
      <c r="R444">
        <f t="shared" si="6"/>
        <v>91</v>
      </c>
    </row>
    <row r="445" spans="1:18">
      <c r="A445" t="s">
        <v>740</v>
      </c>
      <c r="B445" t="s">
        <v>741</v>
      </c>
      <c r="C445">
        <v>92</v>
      </c>
      <c r="D445" t="s">
        <v>10</v>
      </c>
      <c r="E445">
        <v>1</v>
      </c>
      <c r="F445">
        <v>92</v>
      </c>
      <c r="G445">
        <v>967</v>
      </c>
      <c r="H445" t="s">
        <v>11</v>
      </c>
      <c r="I445" t="e">
        <f>VLOOKUP($A445,Taxonomy!$A$2:$AA$6045,7,0)</f>
        <v>#N/A</v>
      </c>
      <c r="J445" t="e">
        <f>VLOOKUP($A445,Taxonomy!$A$2:$AA$6045,8,0)</f>
        <v>#N/A</v>
      </c>
      <c r="K445" t="e">
        <f>VLOOKUP($A445,Taxonomy!$A$2:$AA$6045,9,0)</f>
        <v>#N/A</v>
      </c>
      <c r="L445" t="e">
        <f>VLOOKUP($A445,Taxonomy!$A$2:$AA$6045,10,0)</f>
        <v>#N/A</v>
      </c>
      <c r="M445" t="e">
        <f>VLOOKUP($A445,Taxonomy!$A$2:$AA$6045,11,0)</f>
        <v>#N/A</v>
      </c>
      <c r="N445" t="e">
        <f>VLOOKUP($A445,Taxonomy!$A$2:$AA$6045,12,0)</f>
        <v>#N/A</v>
      </c>
      <c r="O445" t="e">
        <f>VLOOKUP($A445,Taxonomy!$A$2:$AA$6045,13,0)</f>
        <v>#N/A</v>
      </c>
      <c r="P445" t="e">
        <f>VLOOKUP($A445,Taxonomy!$A$2:$AA$6045,14,0)</f>
        <v>#N/A</v>
      </c>
      <c r="Q445" t="e">
        <f>VLOOKUP($A445,Taxonomy!$A$2:$AA$6045,15,0)</f>
        <v>#N/A</v>
      </c>
      <c r="R445">
        <f t="shared" si="6"/>
        <v>91</v>
      </c>
    </row>
    <row r="446" spans="1:18">
      <c r="A446" t="s">
        <v>742</v>
      </c>
      <c r="B446" t="s">
        <v>743</v>
      </c>
      <c r="C446">
        <v>99</v>
      </c>
      <c r="D446" t="s">
        <v>10</v>
      </c>
      <c r="E446">
        <v>1</v>
      </c>
      <c r="F446">
        <v>87</v>
      </c>
      <c r="G446">
        <v>967</v>
      </c>
      <c r="H446" t="s">
        <v>11</v>
      </c>
      <c r="I446" t="str">
        <f>VLOOKUP($A446,Taxonomy!$A$2:$AA$6045,7,0)</f>
        <v>Bacteria</v>
      </c>
      <c r="J446" t="str">
        <f>VLOOKUP($A446,Taxonomy!$A$2:$AA$6045,8,0)</f>
        <v xml:space="preserve"> Proteobacteria</v>
      </c>
      <c r="K446" t="str">
        <f>VLOOKUP($A446,Taxonomy!$A$2:$AA$6045,9,0)</f>
        <v xml:space="preserve"> Gammaproteobacteria</v>
      </c>
      <c r="L446" t="str">
        <f>VLOOKUP($A446,Taxonomy!$A$2:$AA$6045,10,0)</f>
        <v xml:space="preserve"> Legionellales</v>
      </c>
      <c r="M446" t="str">
        <f>VLOOKUP($A446,Taxonomy!$A$2:$AA$6045,11,0)</f>
        <v>Legionellaceae</v>
      </c>
      <c r="N446" t="str">
        <f>VLOOKUP($A446,Taxonomy!$A$2:$AA$6045,12,0)</f>
        <v xml:space="preserve"> Legionella.</v>
      </c>
      <c r="O446">
        <f>VLOOKUP($A446,Taxonomy!$A$2:$AA$6045,13,0)</f>
        <v>0</v>
      </c>
      <c r="P446">
        <f>VLOOKUP($A446,Taxonomy!$A$2:$AA$6045,14,0)</f>
        <v>0</v>
      </c>
      <c r="Q446">
        <f>VLOOKUP($A446,Taxonomy!$A$2:$AA$6045,15,0)</f>
        <v>0</v>
      </c>
      <c r="R446">
        <f t="shared" si="6"/>
        <v>86</v>
      </c>
    </row>
    <row r="447" spans="1:18">
      <c r="A447" t="s">
        <v>744</v>
      </c>
      <c r="B447" t="s">
        <v>745</v>
      </c>
      <c r="C447">
        <v>73</v>
      </c>
      <c r="D447" t="s">
        <v>10</v>
      </c>
      <c r="E447">
        <v>1</v>
      </c>
      <c r="F447">
        <v>61</v>
      </c>
      <c r="G447">
        <v>967</v>
      </c>
      <c r="H447" t="s">
        <v>11</v>
      </c>
      <c r="I447" t="str">
        <f>VLOOKUP($A447,Taxonomy!$A$2:$AA$6045,7,0)</f>
        <v>Bacteria</v>
      </c>
      <c r="J447" t="str">
        <f>VLOOKUP($A447,Taxonomy!$A$2:$AA$6045,8,0)</f>
        <v xml:space="preserve"> Proteobacteria</v>
      </c>
      <c r="K447" t="str">
        <f>VLOOKUP($A447,Taxonomy!$A$2:$AA$6045,9,0)</f>
        <v xml:space="preserve"> Gammaproteobacteria</v>
      </c>
      <c r="L447" t="str">
        <f>VLOOKUP($A447,Taxonomy!$A$2:$AA$6045,10,0)</f>
        <v xml:space="preserve"> Legionellales</v>
      </c>
      <c r="M447" t="str">
        <f>VLOOKUP($A447,Taxonomy!$A$2:$AA$6045,11,0)</f>
        <v>Legionellaceae</v>
      </c>
      <c r="N447" t="str">
        <f>VLOOKUP($A447,Taxonomy!$A$2:$AA$6045,12,0)</f>
        <v xml:space="preserve"> Legionella.</v>
      </c>
      <c r="O447">
        <f>VLOOKUP($A447,Taxonomy!$A$2:$AA$6045,13,0)</f>
        <v>0</v>
      </c>
      <c r="P447">
        <f>VLOOKUP($A447,Taxonomy!$A$2:$AA$6045,14,0)</f>
        <v>0</v>
      </c>
      <c r="Q447">
        <f>VLOOKUP($A447,Taxonomy!$A$2:$AA$6045,15,0)</f>
        <v>0</v>
      </c>
      <c r="R447">
        <f t="shared" si="6"/>
        <v>60</v>
      </c>
    </row>
    <row r="448" spans="1:18">
      <c r="A448" t="s">
        <v>746</v>
      </c>
      <c r="B448" t="s">
        <v>747</v>
      </c>
      <c r="C448">
        <v>88</v>
      </c>
      <c r="D448" t="s">
        <v>10</v>
      </c>
      <c r="E448">
        <v>1</v>
      </c>
      <c r="F448">
        <v>86</v>
      </c>
      <c r="G448">
        <v>967</v>
      </c>
      <c r="H448" t="s">
        <v>11</v>
      </c>
      <c r="I448" t="str">
        <f>VLOOKUP($A448,Taxonomy!$A$2:$AA$6045,7,0)</f>
        <v>Bacteria</v>
      </c>
      <c r="J448" t="str">
        <f>VLOOKUP($A448,Taxonomy!$A$2:$AA$6045,8,0)</f>
        <v xml:space="preserve"> Proteobacteria</v>
      </c>
      <c r="K448" t="str">
        <f>VLOOKUP($A448,Taxonomy!$A$2:$AA$6045,9,0)</f>
        <v xml:space="preserve"> Alphaproteobacteria</v>
      </c>
      <c r="L448" t="str">
        <f>VLOOKUP($A448,Taxonomy!$A$2:$AA$6045,10,0)</f>
        <v xml:space="preserve"> Caulobacterales</v>
      </c>
      <c r="M448" t="str">
        <f>VLOOKUP($A448,Taxonomy!$A$2:$AA$6045,11,0)</f>
        <v>Caulobacteraceae</v>
      </c>
      <c r="N448" t="str">
        <f>VLOOKUP($A448,Taxonomy!$A$2:$AA$6045,12,0)</f>
        <v xml:space="preserve"> Caulobacter.</v>
      </c>
      <c r="O448">
        <f>VLOOKUP($A448,Taxonomy!$A$2:$AA$6045,13,0)</f>
        <v>0</v>
      </c>
      <c r="P448">
        <f>VLOOKUP($A448,Taxonomy!$A$2:$AA$6045,14,0)</f>
        <v>0</v>
      </c>
      <c r="Q448">
        <f>VLOOKUP($A448,Taxonomy!$A$2:$AA$6045,15,0)</f>
        <v>0</v>
      </c>
      <c r="R448">
        <f t="shared" si="6"/>
        <v>85</v>
      </c>
    </row>
    <row r="449" spans="1:18">
      <c r="A449" t="s">
        <v>748</v>
      </c>
      <c r="B449" t="s">
        <v>749</v>
      </c>
      <c r="C449">
        <v>126</v>
      </c>
      <c r="D449" t="s">
        <v>10</v>
      </c>
      <c r="E449">
        <v>14</v>
      </c>
      <c r="F449">
        <v>106</v>
      </c>
      <c r="G449">
        <v>967</v>
      </c>
      <c r="H449" s="10" t="s">
        <v>11</v>
      </c>
      <c r="I449" t="str">
        <f>VLOOKUP($A449,Taxonomy!$A$2:$AA$6045,7,0)</f>
        <v>Bacteria</v>
      </c>
      <c r="J449" t="str">
        <f>VLOOKUP($A449,Taxonomy!$A$2:$AA$6045,8,0)</f>
        <v xml:space="preserve"> Proteobacteria</v>
      </c>
      <c r="K449" t="str">
        <f>VLOOKUP($A449,Taxonomy!$A$2:$AA$6045,9,0)</f>
        <v xml:space="preserve"> Betaproteobacteria</v>
      </c>
      <c r="L449" t="str">
        <f>VLOOKUP($A449,Taxonomy!$A$2:$AA$6045,10,0)</f>
        <v xml:space="preserve"> Burkholderiales</v>
      </c>
      <c r="M449" t="str">
        <f>VLOOKUP($A449,Taxonomy!$A$2:$AA$6045,11,0)</f>
        <v>Burkholderiaceae</v>
      </c>
      <c r="N449" t="str">
        <f>VLOOKUP($A449,Taxonomy!$A$2:$AA$6045,12,0)</f>
        <v xml:space="preserve"> Burkholderia.</v>
      </c>
      <c r="O449">
        <f>VLOOKUP($A449,Taxonomy!$A$2:$AA$6045,13,0)</f>
        <v>0</v>
      </c>
      <c r="P449">
        <f>VLOOKUP($A449,Taxonomy!$A$2:$AA$6045,14,0)</f>
        <v>0</v>
      </c>
      <c r="Q449">
        <f>VLOOKUP($A449,Taxonomy!$A$2:$AA$6045,15,0)</f>
        <v>0</v>
      </c>
      <c r="R449">
        <f t="shared" si="6"/>
        <v>92</v>
      </c>
    </row>
    <row r="450" spans="1:18">
      <c r="A450" t="s">
        <v>750</v>
      </c>
      <c r="B450" t="s">
        <v>751</v>
      </c>
      <c r="C450">
        <v>87</v>
      </c>
      <c r="D450" t="s">
        <v>10</v>
      </c>
      <c r="E450">
        <v>1</v>
      </c>
      <c r="F450">
        <v>66</v>
      </c>
      <c r="G450">
        <v>967</v>
      </c>
      <c r="H450" t="s">
        <v>11</v>
      </c>
      <c r="I450" t="str">
        <f>VLOOKUP($A450,Taxonomy!$A$2:$AA$6045,7,0)</f>
        <v>Bacteria</v>
      </c>
      <c r="J450" t="str">
        <f>VLOOKUP($A450,Taxonomy!$A$2:$AA$6045,8,0)</f>
        <v xml:space="preserve"> Proteobacteria</v>
      </c>
      <c r="K450" t="str">
        <f>VLOOKUP($A450,Taxonomy!$A$2:$AA$6045,9,0)</f>
        <v xml:space="preserve"> Betaproteobacteria</v>
      </c>
      <c r="L450" t="str">
        <f>VLOOKUP($A450,Taxonomy!$A$2:$AA$6045,10,0)</f>
        <v xml:space="preserve"> Burkholderiales</v>
      </c>
      <c r="M450" t="str">
        <f>VLOOKUP($A450,Taxonomy!$A$2:$AA$6045,11,0)</f>
        <v>Burkholderiaceae</v>
      </c>
      <c r="N450" t="str">
        <f>VLOOKUP($A450,Taxonomy!$A$2:$AA$6045,12,0)</f>
        <v xml:space="preserve"> Burkholderia.</v>
      </c>
      <c r="O450">
        <f>VLOOKUP($A450,Taxonomy!$A$2:$AA$6045,13,0)</f>
        <v>0</v>
      </c>
      <c r="P450">
        <f>VLOOKUP($A450,Taxonomy!$A$2:$AA$6045,14,0)</f>
        <v>0</v>
      </c>
      <c r="Q450">
        <f>VLOOKUP($A450,Taxonomy!$A$2:$AA$6045,15,0)</f>
        <v>0</v>
      </c>
      <c r="R450">
        <f t="shared" si="6"/>
        <v>65</v>
      </c>
    </row>
    <row r="451" spans="1:18">
      <c r="A451" t="s">
        <v>752</v>
      </c>
      <c r="B451" t="s">
        <v>753</v>
      </c>
      <c r="C451">
        <v>99</v>
      </c>
      <c r="D451" t="s">
        <v>10</v>
      </c>
      <c r="E451">
        <v>1</v>
      </c>
      <c r="F451">
        <v>87</v>
      </c>
      <c r="G451">
        <v>967</v>
      </c>
      <c r="H451" t="s">
        <v>11</v>
      </c>
      <c r="I451" t="str">
        <f>VLOOKUP($A451,Taxonomy!$A$2:$AA$6045,7,0)</f>
        <v>Bacteria</v>
      </c>
      <c r="J451" t="str">
        <f>VLOOKUP($A451,Taxonomy!$A$2:$AA$6045,8,0)</f>
        <v xml:space="preserve"> Proteobacteria</v>
      </c>
      <c r="K451" t="str">
        <f>VLOOKUP($A451,Taxonomy!$A$2:$AA$6045,9,0)</f>
        <v xml:space="preserve"> Betaproteobacteria</v>
      </c>
      <c r="L451" t="str">
        <f>VLOOKUP($A451,Taxonomy!$A$2:$AA$6045,10,0)</f>
        <v xml:space="preserve"> Burkholderiales</v>
      </c>
      <c r="M451" t="str">
        <f>VLOOKUP($A451,Taxonomy!$A$2:$AA$6045,11,0)</f>
        <v>Thiomonas.</v>
      </c>
      <c r="N451">
        <f>VLOOKUP($A451,Taxonomy!$A$2:$AA$6045,12,0)</f>
        <v>0</v>
      </c>
      <c r="O451">
        <f>VLOOKUP($A451,Taxonomy!$A$2:$AA$6045,13,0)</f>
        <v>0</v>
      </c>
      <c r="P451">
        <f>VLOOKUP($A451,Taxonomy!$A$2:$AA$6045,14,0)</f>
        <v>0</v>
      </c>
      <c r="Q451">
        <f>VLOOKUP($A451,Taxonomy!$A$2:$AA$6045,15,0)</f>
        <v>0</v>
      </c>
      <c r="R451">
        <f t="shared" ref="R451:R514" si="7">F451-E451</f>
        <v>86</v>
      </c>
    </row>
    <row r="452" spans="1:18">
      <c r="A452" t="s">
        <v>754</v>
      </c>
      <c r="B452" t="s">
        <v>755</v>
      </c>
      <c r="C452">
        <v>87</v>
      </c>
      <c r="D452" t="s">
        <v>10</v>
      </c>
      <c r="E452">
        <v>1</v>
      </c>
      <c r="F452">
        <v>86</v>
      </c>
      <c r="G452">
        <v>967</v>
      </c>
      <c r="H452" t="s">
        <v>11</v>
      </c>
      <c r="I452" t="e">
        <f>VLOOKUP($A452,Taxonomy!$A$2:$AA$6045,7,0)</f>
        <v>#N/A</v>
      </c>
      <c r="J452" t="e">
        <f>VLOOKUP($A452,Taxonomy!$A$2:$AA$6045,8,0)</f>
        <v>#N/A</v>
      </c>
      <c r="K452" t="e">
        <f>VLOOKUP($A452,Taxonomy!$A$2:$AA$6045,9,0)</f>
        <v>#N/A</v>
      </c>
      <c r="L452" t="e">
        <f>VLOOKUP($A452,Taxonomy!$A$2:$AA$6045,10,0)</f>
        <v>#N/A</v>
      </c>
      <c r="M452" t="e">
        <f>VLOOKUP($A452,Taxonomy!$A$2:$AA$6045,11,0)</f>
        <v>#N/A</v>
      </c>
      <c r="N452" t="e">
        <f>VLOOKUP($A452,Taxonomy!$A$2:$AA$6045,12,0)</f>
        <v>#N/A</v>
      </c>
      <c r="O452" t="e">
        <f>VLOOKUP($A452,Taxonomy!$A$2:$AA$6045,13,0)</f>
        <v>#N/A</v>
      </c>
      <c r="P452" t="e">
        <f>VLOOKUP($A452,Taxonomy!$A$2:$AA$6045,14,0)</f>
        <v>#N/A</v>
      </c>
      <c r="Q452" t="e">
        <f>VLOOKUP($A452,Taxonomy!$A$2:$AA$6045,15,0)</f>
        <v>#N/A</v>
      </c>
      <c r="R452">
        <f t="shared" si="7"/>
        <v>85</v>
      </c>
    </row>
    <row r="453" spans="1:18">
      <c r="A453" t="s">
        <v>756</v>
      </c>
      <c r="B453" t="s">
        <v>757</v>
      </c>
      <c r="C453">
        <v>122</v>
      </c>
      <c r="D453" t="s">
        <v>10</v>
      </c>
      <c r="E453">
        <v>1</v>
      </c>
      <c r="F453">
        <v>95</v>
      </c>
      <c r="G453">
        <v>967</v>
      </c>
      <c r="H453" t="s">
        <v>11</v>
      </c>
      <c r="I453" t="str">
        <f>VLOOKUP($A453,Taxonomy!$A$2:$AA$6045,7,0)</f>
        <v>Bacteria</v>
      </c>
      <c r="J453" t="str">
        <f>VLOOKUP($A453,Taxonomy!$A$2:$AA$6045,8,0)</f>
        <v xml:space="preserve"> Proteobacteria</v>
      </c>
      <c r="K453" t="str">
        <f>VLOOKUP($A453,Taxonomy!$A$2:$AA$6045,9,0)</f>
        <v xml:space="preserve"> Gammaproteobacteria</v>
      </c>
      <c r="L453" t="str">
        <f>VLOOKUP($A453,Taxonomy!$A$2:$AA$6045,10,0)</f>
        <v xml:space="preserve"> Xanthomonadales</v>
      </c>
      <c r="M453" t="str">
        <f>VLOOKUP($A453,Taxonomy!$A$2:$AA$6045,11,0)</f>
        <v>Xanthomonadaceae</v>
      </c>
      <c r="N453" t="str">
        <f>VLOOKUP($A453,Taxonomy!$A$2:$AA$6045,12,0)</f>
        <v xml:space="preserve"> Xanthomonas.</v>
      </c>
      <c r="O453">
        <f>VLOOKUP($A453,Taxonomy!$A$2:$AA$6045,13,0)</f>
        <v>0</v>
      </c>
      <c r="P453">
        <f>VLOOKUP($A453,Taxonomy!$A$2:$AA$6045,14,0)</f>
        <v>0</v>
      </c>
      <c r="Q453">
        <f>VLOOKUP($A453,Taxonomy!$A$2:$AA$6045,15,0)</f>
        <v>0</v>
      </c>
      <c r="R453">
        <f t="shared" si="7"/>
        <v>94</v>
      </c>
    </row>
    <row r="454" spans="1:18">
      <c r="A454" t="s">
        <v>758</v>
      </c>
      <c r="B454" t="s">
        <v>759</v>
      </c>
      <c r="C454">
        <v>106</v>
      </c>
      <c r="D454" t="s">
        <v>10</v>
      </c>
      <c r="E454">
        <v>3</v>
      </c>
      <c r="F454">
        <v>92</v>
      </c>
      <c r="G454">
        <v>967</v>
      </c>
      <c r="H454" t="s">
        <v>11</v>
      </c>
      <c r="I454" t="str">
        <f>VLOOKUP($A454,Taxonomy!$A$2:$AA$6045,7,0)</f>
        <v>Bacteria</v>
      </c>
      <c r="J454" t="str">
        <f>VLOOKUP($A454,Taxonomy!$A$2:$AA$6045,8,0)</f>
        <v xml:space="preserve"> Proteobacteria</v>
      </c>
      <c r="K454" t="str">
        <f>VLOOKUP($A454,Taxonomy!$A$2:$AA$6045,9,0)</f>
        <v xml:space="preserve"> Gammaproteobacteria</v>
      </c>
      <c r="L454" t="str">
        <f>VLOOKUP($A454,Taxonomy!$A$2:$AA$6045,10,0)</f>
        <v xml:space="preserve"> Xanthomonadales</v>
      </c>
      <c r="M454" t="str">
        <f>VLOOKUP($A454,Taxonomy!$A$2:$AA$6045,11,0)</f>
        <v>Xanthomonadaceae</v>
      </c>
      <c r="N454" t="str">
        <f>VLOOKUP($A454,Taxonomy!$A$2:$AA$6045,12,0)</f>
        <v xml:space="preserve"> Xanthomonas.</v>
      </c>
      <c r="O454">
        <f>VLOOKUP($A454,Taxonomy!$A$2:$AA$6045,13,0)</f>
        <v>0</v>
      </c>
      <c r="P454">
        <f>VLOOKUP($A454,Taxonomy!$A$2:$AA$6045,14,0)</f>
        <v>0</v>
      </c>
      <c r="Q454">
        <f>VLOOKUP($A454,Taxonomy!$A$2:$AA$6045,15,0)</f>
        <v>0</v>
      </c>
      <c r="R454">
        <f t="shared" si="7"/>
        <v>89</v>
      </c>
    </row>
    <row r="455" spans="1:18">
      <c r="A455" t="s">
        <v>760</v>
      </c>
      <c r="B455" t="s">
        <v>761</v>
      </c>
      <c r="C455">
        <v>106</v>
      </c>
      <c r="D455" t="s">
        <v>10</v>
      </c>
      <c r="E455">
        <v>1</v>
      </c>
      <c r="F455">
        <v>91</v>
      </c>
      <c r="G455">
        <v>967</v>
      </c>
      <c r="H455" t="s">
        <v>11</v>
      </c>
      <c r="I455" t="str">
        <f>VLOOKUP($A455,Taxonomy!$A$2:$AA$6045,7,0)</f>
        <v>Bacteria</v>
      </c>
      <c r="J455" t="str">
        <f>VLOOKUP($A455,Taxonomy!$A$2:$AA$6045,8,0)</f>
        <v xml:space="preserve"> Proteobacteria</v>
      </c>
      <c r="K455" t="str">
        <f>VLOOKUP($A455,Taxonomy!$A$2:$AA$6045,9,0)</f>
        <v xml:space="preserve"> Gammaproteobacteria</v>
      </c>
      <c r="L455" t="str">
        <f>VLOOKUP($A455,Taxonomy!$A$2:$AA$6045,10,0)</f>
        <v xml:space="preserve"> Xanthomonadales</v>
      </c>
      <c r="M455" t="str">
        <f>VLOOKUP($A455,Taxonomy!$A$2:$AA$6045,11,0)</f>
        <v>Xanthomonadaceae</v>
      </c>
      <c r="N455" t="str">
        <f>VLOOKUP($A455,Taxonomy!$A$2:$AA$6045,12,0)</f>
        <v xml:space="preserve"> Xanthomonas.</v>
      </c>
      <c r="O455">
        <f>VLOOKUP($A455,Taxonomy!$A$2:$AA$6045,13,0)</f>
        <v>0</v>
      </c>
      <c r="P455">
        <f>VLOOKUP($A455,Taxonomy!$A$2:$AA$6045,14,0)</f>
        <v>0</v>
      </c>
      <c r="Q455">
        <f>VLOOKUP($A455,Taxonomy!$A$2:$AA$6045,15,0)</f>
        <v>0</v>
      </c>
      <c r="R455">
        <f t="shared" si="7"/>
        <v>90</v>
      </c>
    </row>
    <row r="456" spans="1:18">
      <c r="A456" t="s">
        <v>762</v>
      </c>
      <c r="B456" t="s">
        <v>763</v>
      </c>
      <c r="C456">
        <v>99</v>
      </c>
      <c r="D456" t="s">
        <v>10</v>
      </c>
      <c r="E456">
        <v>1</v>
      </c>
      <c r="F456">
        <v>87</v>
      </c>
      <c r="G456">
        <v>967</v>
      </c>
      <c r="H456" t="s">
        <v>11</v>
      </c>
      <c r="I456" t="e">
        <f>VLOOKUP($A456,Taxonomy!$A$2:$AA$6045,7,0)</f>
        <v>#N/A</v>
      </c>
      <c r="J456" t="e">
        <f>VLOOKUP($A456,Taxonomy!$A$2:$AA$6045,8,0)</f>
        <v>#N/A</v>
      </c>
      <c r="K456" t="e">
        <f>VLOOKUP($A456,Taxonomy!$A$2:$AA$6045,9,0)</f>
        <v>#N/A</v>
      </c>
      <c r="L456" t="e">
        <f>VLOOKUP($A456,Taxonomy!$A$2:$AA$6045,10,0)</f>
        <v>#N/A</v>
      </c>
      <c r="M456" t="e">
        <f>VLOOKUP($A456,Taxonomy!$A$2:$AA$6045,11,0)</f>
        <v>#N/A</v>
      </c>
      <c r="N456" t="e">
        <f>VLOOKUP($A456,Taxonomy!$A$2:$AA$6045,12,0)</f>
        <v>#N/A</v>
      </c>
      <c r="O456" t="e">
        <f>VLOOKUP($A456,Taxonomy!$A$2:$AA$6045,13,0)</f>
        <v>#N/A</v>
      </c>
      <c r="P456" t="e">
        <f>VLOOKUP($A456,Taxonomy!$A$2:$AA$6045,14,0)</f>
        <v>#N/A</v>
      </c>
      <c r="Q456" t="e">
        <f>VLOOKUP($A456,Taxonomy!$A$2:$AA$6045,15,0)</f>
        <v>#N/A</v>
      </c>
      <c r="R456">
        <f t="shared" si="7"/>
        <v>86</v>
      </c>
    </row>
    <row r="457" spans="1:18">
      <c r="A457" t="s">
        <v>764</v>
      </c>
      <c r="B457" t="s">
        <v>765</v>
      </c>
      <c r="C457">
        <v>107</v>
      </c>
      <c r="D457" t="s">
        <v>10</v>
      </c>
      <c r="E457">
        <v>1</v>
      </c>
      <c r="F457">
        <v>93</v>
      </c>
      <c r="G457">
        <v>967</v>
      </c>
      <c r="H457" t="s">
        <v>11</v>
      </c>
      <c r="I457" t="e">
        <f>VLOOKUP($A457,Taxonomy!$A$2:$AA$6045,7,0)</f>
        <v>#N/A</v>
      </c>
      <c r="J457" t="e">
        <f>VLOOKUP($A457,Taxonomy!$A$2:$AA$6045,8,0)</f>
        <v>#N/A</v>
      </c>
      <c r="K457" t="e">
        <f>VLOOKUP($A457,Taxonomy!$A$2:$AA$6045,9,0)</f>
        <v>#N/A</v>
      </c>
      <c r="L457" t="e">
        <f>VLOOKUP($A457,Taxonomy!$A$2:$AA$6045,10,0)</f>
        <v>#N/A</v>
      </c>
      <c r="M457" t="e">
        <f>VLOOKUP($A457,Taxonomy!$A$2:$AA$6045,11,0)</f>
        <v>#N/A</v>
      </c>
      <c r="N457" t="e">
        <f>VLOOKUP($A457,Taxonomy!$A$2:$AA$6045,12,0)</f>
        <v>#N/A</v>
      </c>
      <c r="O457" t="e">
        <f>VLOOKUP($A457,Taxonomy!$A$2:$AA$6045,13,0)</f>
        <v>#N/A</v>
      </c>
      <c r="P457" t="e">
        <f>VLOOKUP($A457,Taxonomy!$A$2:$AA$6045,14,0)</f>
        <v>#N/A</v>
      </c>
      <c r="Q457" t="e">
        <f>VLOOKUP($A457,Taxonomy!$A$2:$AA$6045,15,0)</f>
        <v>#N/A</v>
      </c>
      <c r="R457">
        <f t="shared" si="7"/>
        <v>92</v>
      </c>
    </row>
    <row r="458" spans="1:18">
      <c r="A458" t="s">
        <v>766</v>
      </c>
      <c r="B458" t="s">
        <v>767</v>
      </c>
      <c r="C458">
        <v>139</v>
      </c>
      <c r="D458" t="s">
        <v>10</v>
      </c>
      <c r="E458">
        <v>1</v>
      </c>
      <c r="F458">
        <v>98</v>
      </c>
      <c r="G458">
        <v>967</v>
      </c>
      <c r="H458" t="s">
        <v>11</v>
      </c>
      <c r="I458" t="e">
        <f>VLOOKUP($A458,Taxonomy!$A$2:$AA$6045,7,0)</f>
        <v>#N/A</v>
      </c>
      <c r="J458" t="e">
        <f>VLOOKUP($A458,Taxonomy!$A$2:$AA$6045,8,0)</f>
        <v>#N/A</v>
      </c>
      <c r="K458" t="e">
        <f>VLOOKUP($A458,Taxonomy!$A$2:$AA$6045,9,0)</f>
        <v>#N/A</v>
      </c>
      <c r="L458" t="e">
        <f>VLOOKUP($A458,Taxonomy!$A$2:$AA$6045,10,0)</f>
        <v>#N/A</v>
      </c>
      <c r="M458" t="e">
        <f>VLOOKUP($A458,Taxonomy!$A$2:$AA$6045,11,0)</f>
        <v>#N/A</v>
      </c>
      <c r="N458" t="e">
        <f>VLOOKUP($A458,Taxonomy!$A$2:$AA$6045,12,0)</f>
        <v>#N/A</v>
      </c>
      <c r="O458" t="e">
        <f>VLOOKUP($A458,Taxonomy!$A$2:$AA$6045,13,0)</f>
        <v>#N/A</v>
      </c>
      <c r="P458" t="e">
        <f>VLOOKUP($A458,Taxonomy!$A$2:$AA$6045,14,0)</f>
        <v>#N/A</v>
      </c>
      <c r="Q458" t="e">
        <f>VLOOKUP($A458,Taxonomy!$A$2:$AA$6045,15,0)</f>
        <v>#N/A</v>
      </c>
      <c r="R458">
        <f t="shared" si="7"/>
        <v>97</v>
      </c>
    </row>
    <row r="459" spans="1:18">
      <c r="A459" t="s">
        <v>768</v>
      </c>
      <c r="B459" t="s">
        <v>769</v>
      </c>
      <c r="C459">
        <v>88</v>
      </c>
      <c r="D459" t="s">
        <v>10</v>
      </c>
      <c r="E459">
        <v>1</v>
      </c>
      <c r="F459">
        <v>87</v>
      </c>
      <c r="G459">
        <v>967</v>
      </c>
      <c r="H459" t="s">
        <v>11</v>
      </c>
      <c r="I459" t="e">
        <f>VLOOKUP($A459,Taxonomy!$A$2:$AA$6045,7,0)</f>
        <v>#N/A</v>
      </c>
      <c r="J459" t="e">
        <f>VLOOKUP($A459,Taxonomy!$A$2:$AA$6045,8,0)</f>
        <v>#N/A</v>
      </c>
      <c r="K459" t="e">
        <f>VLOOKUP($A459,Taxonomy!$A$2:$AA$6045,9,0)</f>
        <v>#N/A</v>
      </c>
      <c r="L459" t="e">
        <f>VLOOKUP($A459,Taxonomy!$A$2:$AA$6045,10,0)</f>
        <v>#N/A</v>
      </c>
      <c r="M459" t="e">
        <f>VLOOKUP($A459,Taxonomy!$A$2:$AA$6045,11,0)</f>
        <v>#N/A</v>
      </c>
      <c r="N459" t="e">
        <f>VLOOKUP($A459,Taxonomy!$A$2:$AA$6045,12,0)</f>
        <v>#N/A</v>
      </c>
      <c r="O459" t="e">
        <f>VLOOKUP($A459,Taxonomy!$A$2:$AA$6045,13,0)</f>
        <v>#N/A</v>
      </c>
      <c r="P459" t="e">
        <f>VLOOKUP($A459,Taxonomy!$A$2:$AA$6045,14,0)</f>
        <v>#N/A</v>
      </c>
      <c r="Q459" t="e">
        <f>VLOOKUP($A459,Taxonomy!$A$2:$AA$6045,15,0)</f>
        <v>#N/A</v>
      </c>
      <c r="R459">
        <f t="shared" si="7"/>
        <v>86</v>
      </c>
    </row>
    <row r="460" spans="1:18">
      <c r="A460" t="s">
        <v>770</v>
      </c>
      <c r="B460" t="s">
        <v>771</v>
      </c>
      <c r="C460">
        <v>116</v>
      </c>
      <c r="D460" t="s">
        <v>10</v>
      </c>
      <c r="E460">
        <v>1</v>
      </c>
      <c r="F460">
        <v>102</v>
      </c>
      <c r="G460">
        <v>967</v>
      </c>
      <c r="H460" t="s">
        <v>11</v>
      </c>
      <c r="I460" t="str">
        <f>VLOOKUP($A460,Taxonomy!$A$2:$AA$6045,7,0)</f>
        <v>Bacteria</v>
      </c>
      <c r="J460" t="str">
        <f>VLOOKUP($A460,Taxonomy!$A$2:$AA$6045,8,0)</f>
        <v xml:space="preserve"> Proteobacteria</v>
      </c>
      <c r="K460" t="str">
        <f>VLOOKUP($A460,Taxonomy!$A$2:$AA$6045,9,0)</f>
        <v xml:space="preserve"> Alphaproteobacteria</v>
      </c>
      <c r="L460" t="str">
        <f>VLOOKUP($A460,Taxonomy!$A$2:$AA$6045,10,0)</f>
        <v xml:space="preserve"> Rhizobiales</v>
      </c>
      <c r="M460" t="str">
        <f>VLOOKUP($A460,Taxonomy!$A$2:$AA$6045,11,0)</f>
        <v>Brucellaceae</v>
      </c>
      <c r="N460" t="str">
        <f>VLOOKUP($A460,Taxonomy!$A$2:$AA$6045,12,0)</f>
        <v xml:space="preserve"> Brucella.</v>
      </c>
      <c r="O460">
        <f>VLOOKUP($A460,Taxonomy!$A$2:$AA$6045,13,0)</f>
        <v>0</v>
      </c>
      <c r="P460">
        <f>VLOOKUP($A460,Taxonomy!$A$2:$AA$6045,14,0)</f>
        <v>0</v>
      </c>
      <c r="Q460">
        <f>VLOOKUP($A460,Taxonomy!$A$2:$AA$6045,15,0)</f>
        <v>0</v>
      </c>
      <c r="R460">
        <f t="shared" si="7"/>
        <v>101</v>
      </c>
    </row>
    <row r="461" spans="1:18">
      <c r="A461" t="s">
        <v>772</v>
      </c>
      <c r="B461" t="s">
        <v>773</v>
      </c>
      <c r="C461">
        <v>98</v>
      </c>
      <c r="D461" t="s">
        <v>10</v>
      </c>
      <c r="E461">
        <v>1</v>
      </c>
      <c r="F461">
        <v>92</v>
      </c>
      <c r="G461">
        <v>967</v>
      </c>
      <c r="H461" t="s">
        <v>11</v>
      </c>
      <c r="I461" t="str">
        <f>VLOOKUP($A461,Taxonomy!$A$2:$AA$6045,7,0)</f>
        <v>Bacteria</v>
      </c>
      <c r="J461" t="str">
        <f>VLOOKUP($A461,Taxonomy!$A$2:$AA$6045,8,0)</f>
        <v xml:space="preserve"> Proteobacteria</v>
      </c>
      <c r="K461" t="str">
        <f>VLOOKUP($A461,Taxonomy!$A$2:$AA$6045,9,0)</f>
        <v xml:space="preserve"> Alphaproteobacteria</v>
      </c>
      <c r="L461" t="str">
        <f>VLOOKUP($A461,Taxonomy!$A$2:$AA$6045,10,0)</f>
        <v xml:space="preserve"> Rickettsiales</v>
      </c>
      <c r="M461" t="str">
        <f>VLOOKUP($A461,Taxonomy!$A$2:$AA$6045,11,0)</f>
        <v>Anaplasmataceae</v>
      </c>
      <c r="N461" t="str">
        <f>VLOOKUP($A461,Taxonomy!$A$2:$AA$6045,12,0)</f>
        <v xml:space="preserve"> Anaplasma.</v>
      </c>
      <c r="O461">
        <f>VLOOKUP($A461,Taxonomy!$A$2:$AA$6045,13,0)</f>
        <v>0</v>
      </c>
      <c r="P461">
        <f>VLOOKUP($A461,Taxonomy!$A$2:$AA$6045,14,0)</f>
        <v>0</v>
      </c>
      <c r="Q461">
        <f>VLOOKUP($A461,Taxonomy!$A$2:$AA$6045,15,0)</f>
        <v>0</v>
      </c>
      <c r="R461">
        <f t="shared" si="7"/>
        <v>91</v>
      </c>
    </row>
    <row r="462" spans="1:18">
      <c r="A462" t="s">
        <v>774</v>
      </c>
      <c r="B462" t="s">
        <v>775</v>
      </c>
      <c r="C462">
        <v>91</v>
      </c>
      <c r="D462" t="s">
        <v>10</v>
      </c>
      <c r="E462">
        <v>1</v>
      </c>
      <c r="F462">
        <v>90</v>
      </c>
      <c r="G462">
        <v>967</v>
      </c>
      <c r="H462" t="s">
        <v>11</v>
      </c>
      <c r="I462" t="str">
        <f>VLOOKUP($A462,Taxonomy!$A$2:$AA$6045,7,0)</f>
        <v>Bacteria</v>
      </c>
      <c r="J462" t="str">
        <f>VLOOKUP($A462,Taxonomy!$A$2:$AA$6045,8,0)</f>
        <v xml:space="preserve"> Proteobacteria</v>
      </c>
      <c r="K462" t="str">
        <f>VLOOKUP($A462,Taxonomy!$A$2:$AA$6045,9,0)</f>
        <v xml:space="preserve"> Alphaproteobacteria</v>
      </c>
      <c r="L462" t="str">
        <f>VLOOKUP($A462,Taxonomy!$A$2:$AA$6045,10,0)</f>
        <v xml:space="preserve"> Rhizobiales</v>
      </c>
      <c r="M462" t="str">
        <f>VLOOKUP($A462,Taxonomy!$A$2:$AA$6045,11,0)</f>
        <v>Bradyrhizobiaceae</v>
      </c>
      <c r="N462" t="str">
        <f>VLOOKUP($A462,Taxonomy!$A$2:$AA$6045,12,0)</f>
        <v xml:space="preserve"> Afipia.</v>
      </c>
      <c r="O462">
        <f>VLOOKUP($A462,Taxonomy!$A$2:$AA$6045,13,0)</f>
        <v>0</v>
      </c>
      <c r="P462">
        <f>VLOOKUP($A462,Taxonomy!$A$2:$AA$6045,14,0)</f>
        <v>0</v>
      </c>
      <c r="Q462">
        <f>VLOOKUP($A462,Taxonomy!$A$2:$AA$6045,15,0)</f>
        <v>0</v>
      </c>
      <c r="R462">
        <f t="shared" si="7"/>
        <v>89</v>
      </c>
    </row>
    <row r="463" spans="1:18">
      <c r="A463" t="s">
        <v>776</v>
      </c>
      <c r="B463" t="s">
        <v>777</v>
      </c>
      <c r="C463">
        <v>93</v>
      </c>
      <c r="D463" t="s">
        <v>10</v>
      </c>
      <c r="E463">
        <v>1</v>
      </c>
      <c r="F463">
        <v>91</v>
      </c>
      <c r="G463">
        <v>967</v>
      </c>
      <c r="H463" t="s">
        <v>11</v>
      </c>
      <c r="I463" t="str">
        <f>VLOOKUP($A463,Taxonomy!$A$2:$AA$6045,7,0)</f>
        <v>Bacteria</v>
      </c>
      <c r="J463" t="str">
        <f>VLOOKUP($A463,Taxonomy!$A$2:$AA$6045,8,0)</f>
        <v xml:space="preserve"> Proteobacteria</v>
      </c>
      <c r="K463" t="str">
        <f>VLOOKUP($A463,Taxonomy!$A$2:$AA$6045,9,0)</f>
        <v xml:space="preserve"> Alphaproteobacteria</v>
      </c>
      <c r="L463" t="str">
        <f>VLOOKUP($A463,Taxonomy!$A$2:$AA$6045,10,0)</f>
        <v xml:space="preserve"> Rhizobiales</v>
      </c>
      <c r="M463" t="str">
        <f>VLOOKUP($A463,Taxonomy!$A$2:$AA$6045,11,0)</f>
        <v>Bradyrhizobiaceae</v>
      </c>
      <c r="N463" t="str">
        <f>VLOOKUP($A463,Taxonomy!$A$2:$AA$6045,12,0)</f>
        <v xml:space="preserve"> Afipia.</v>
      </c>
      <c r="O463">
        <f>VLOOKUP($A463,Taxonomy!$A$2:$AA$6045,13,0)</f>
        <v>0</v>
      </c>
      <c r="P463">
        <f>VLOOKUP($A463,Taxonomy!$A$2:$AA$6045,14,0)</f>
        <v>0</v>
      </c>
      <c r="Q463">
        <f>VLOOKUP($A463,Taxonomy!$A$2:$AA$6045,15,0)</f>
        <v>0</v>
      </c>
      <c r="R463">
        <f t="shared" si="7"/>
        <v>90</v>
      </c>
    </row>
    <row r="464" spans="1:18">
      <c r="A464" t="s">
        <v>778</v>
      </c>
      <c r="B464" t="s">
        <v>779</v>
      </c>
      <c r="C464">
        <v>89</v>
      </c>
      <c r="D464" t="s">
        <v>10</v>
      </c>
      <c r="E464">
        <v>1</v>
      </c>
      <c r="F464">
        <v>87</v>
      </c>
      <c r="G464">
        <v>967</v>
      </c>
      <c r="H464" t="s">
        <v>11</v>
      </c>
      <c r="I464" t="str">
        <f>VLOOKUP($A464,Taxonomy!$A$2:$AA$6045,7,0)</f>
        <v>Bacteria</v>
      </c>
      <c r="J464" t="str">
        <f>VLOOKUP($A464,Taxonomy!$A$2:$AA$6045,8,0)</f>
        <v xml:space="preserve"> Proteobacteria</v>
      </c>
      <c r="K464" t="str">
        <f>VLOOKUP($A464,Taxonomy!$A$2:$AA$6045,9,0)</f>
        <v xml:space="preserve"> Alphaproteobacteria</v>
      </c>
      <c r="L464" t="str">
        <f>VLOOKUP($A464,Taxonomy!$A$2:$AA$6045,10,0)</f>
        <v xml:space="preserve"> Rhizobiales</v>
      </c>
      <c r="M464" t="str">
        <f>VLOOKUP($A464,Taxonomy!$A$2:$AA$6045,11,0)</f>
        <v>Bradyrhizobiaceae</v>
      </c>
      <c r="N464" t="str">
        <f>VLOOKUP($A464,Taxonomy!$A$2:$AA$6045,12,0)</f>
        <v xml:space="preserve"> Afipia.</v>
      </c>
      <c r="O464">
        <f>VLOOKUP($A464,Taxonomy!$A$2:$AA$6045,13,0)</f>
        <v>0</v>
      </c>
      <c r="P464">
        <f>VLOOKUP($A464,Taxonomy!$A$2:$AA$6045,14,0)</f>
        <v>0</v>
      </c>
      <c r="Q464">
        <f>VLOOKUP($A464,Taxonomy!$A$2:$AA$6045,15,0)</f>
        <v>0</v>
      </c>
      <c r="R464">
        <f t="shared" si="7"/>
        <v>86</v>
      </c>
    </row>
    <row r="465" spans="1:18">
      <c r="A465" t="s">
        <v>780</v>
      </c>
      <c r="B465" t="s">
        <v>781</v>
      </c>
      <c r="C465">
        <v>116</v>
      </c>
      <c r="D465" t="s">
        <v>10</v>
      </c>
      <c r="E465">
        <v>1</v>
      </c>
      <c r="F465">
        <v>102</v>
      </c>
      <c r="G465">
        <v>967</v>
      </c>
      <c r="H465" t="s">
        <v>11</v>
      </c>
      <c r="I465" t="str">
        <f>VLOOKUP($A465,Taxonomy!$A$2:$AA$6045,7,0)</f>
        <v>Bacteria</v>
      </c>
      <c r="J465" t="str">
        <f>VLOOKUP($A465,Taxonomy!$A$2:$AA$6045,8,0)</f>
        <v xml:space="preserve"> Proteobacteria</v>
      </c>
      <c r="K465" t="str">
        <f>VLOOKUP($A465,Taxonomy!$A$2:$AA$6045,9,0)</f>
        <v xml:space="preserve"> Alphaproteobacteria</v>
      </c>
      <c r="L465" t="str">
        <f>VLOOKUP($A465,Taxonomy!$A$2:$AA$6045,10,0)</f>
        <v xml:space="preserve"> Rhizobiales</v>
      </c>
      <c r="M465" t="str">
        <f>VLOOKUP($A465,Taxonomy!$A$2:$AA$6045,11,0)</f>
        <v>Brucellaceae</v>
      </c>
      <c r="N465" t="str">
        <f>VLOOKUP($A465,Taxonomy!$A$2:$AA$6045,12,0)</f>
        <v xml:space="preserve"> Brucella.</v>
      </c>
      <c r="O465">
        <f>VLOOKUP($A465,Taxonomy!$A$2:$AA$6045,13,0)</f>
        <v>0</v>
      </c>
      <c r="P465">
        <f>VLOOKUP($A465,Taxonomy!$A$2:$AA$6045,14,0)</f>
        <v>0</v>
      </c>
      <c r="Q465">
        <f>VLOOKUP($A465,Taxonomy!$A$2:$AA$6045,15,0)</f>
        <v>0</v>
      </c>
      <c r="R465">
        <f t="shared" si="7"/>
        <v>101</v>
      </c>
    </row>
    <row r="466" spans="1:18">
      <c r="A466" t="s">
        <v>782</v>
      </c>
      <c r="B466" t="s">
        <v>783</v>
      </c>
      <c r="C466">
        <v>912</v>
      </c>
      <c r="D466" t="s">
        <v>32</v>
      </c>
      <c r="E466">
        <v>532</v>
      </c>
      <c r="F466">
        <v>832</v>
      </c>
      <c r="G466">
        <v>6551</v>
      </c>
      <c r="H466" t="s">
        <v>33</v>
      </c>
      <c r="I466" t="str">
        <f>VLOOKUP($A466,Taxonomy!$A$2:$AA$6045,7,0)</f>
        <v>Bacteria</v>
      </c>
      <c r="J466" t="str">
        <f>VLOOKUP($A466,Taxonomy!$A$2:$AA$6045,8,0)</f>
        <v xml:space="preserve"> Proteobacteria</v>
      </c>
      <c r="K466" t="str">
        <f>VLOOKUP($A466,Taxonomy!$A$2:$AA$6045,9,0)</f>
        <v xml:space="preserve"> Gammaproteobacteria</v>
      </c>
      <c r="L466" t="str">
        <f>VLOOKUP($A466,Taxonomy!$A$2:$AA$6045,10,0)</f>
        <v xml:space="preserve"> Enterobacteriales</v>
      </c>
      <c r="M466" t="str">
        <f>VLOOKUP($A466,Taxonomy!$A$2:$AA$6045,11,0)</f>
        <v>Enterobacteriaceae</v>
      </c>
      <c r="N466" t="str">
        <f>VLOOKUP($A466,Taxonomy!$A$2:$AA$6045,12,0)</f>
        <v xml:space="preserve"> Escherichia.</v>
      </c>
      <c r="O466">
        <f>VLOOKUP($A466,Taxonomy!$A$2:$AA$6045,13,0)</f>
        <v>0</v>
      </c>
      <c r="P466">
        <f>VLOOKUP($A466,Taxonomy!$A$2:$AA$6045,14,0)</f>
        <v>0</v>
      </c>
      <c r="Q466">
        <f>VLOOKUP($A466,Taxonomy!$A$2:$AA$6045,15,0)</f>
        <v>0</v>
      </c>
      <c r="R466">
        <f t="shared" si="7"/>
        <v>300</v>
      </c>
    </row>
    <row r="467" spans="1:18">
      <c r="A467" t="s">
        <v>782</v>
      </c>
      <c r="B467" t="s">
        <v>783</v>
      </c>
      <c r="C467">
        <v>912</v>
      </c>
      <c r="D467" t="s">
        <v>34</v>
      </c>
      <c r="E467">
        <v>267</v>
      </c>
      <c r="F467">
        <v>470</v>
      </c>
      <c r="G467">
        <v>1506</v>
      </c>
      <c r="H467" t="s">
        <v>35</v>
      </c>
      <c r="I467" t="str">
        <f>VLOOKUP($A467,Taxonomy!$A$2:$AA$6045,7,0)</f>
        <v>Bacteria</v>
      </c>
      <c r="J467" t="str">
        <f>VLOOKUP($A467,Taxonomy!$A$2:$AA$6045,8,0)</f>
        <v xml:space="preserve"> Proteobacteria</v>
      </c>
      <c r="K467" t="str">
        <f>VLOOKUP($A467,Taxonomy!$A$2:$AA$6045,9,0)</f>
        <v xml:space="preserve"> Gammaproteobacteria</v>
      </c>
      <c r="L467" t="str">
        <f>VLOOKUP($A467,Taxonomy!$A$2:$AA$6045,10,0)</f>
        <v xml:space="preserve"> Enterobacteriales</v>
      </c>
      <c r="M467" t="str">
        <f>VLOOKUP($A467,Taxonomy!$A$2:$AA$6045,11,0)</f>
        <v>Enterobacteriaceae</v>
      </c>
      <c r="N467" t="str">
        <f>VLOOKUP($A467,Taxonomy!$A$2:$AA$6045,12,0)</f>
        <v xml:space="preserve"> Escherichia.</v>
      </c>
      <c r="O467">
        <f>VLOOKUP($A467,Taxonomy!$A$2:$AA$6045,13,0)</f>
        <v>0</v>
      </c>
      <c r="P467">
        <f>VLOOKUP($A467,Taxonomy!$A$2:$AA$6045,14,0)</f>
        <v>0</v>
      </c>
      <c r="Q467">
        <f>VLOOKUP($A467,Taxonomy!$A$2:$AA$6045,15,0)</f>
        <v>0</v>
      </c>
      <c r="R467">
        <f t="shared" si="7"/>
        <v>203</v>
      </c>
    </row>
    <row r="468" spans="1:18">
      <c r="A468" t="s">
        <v>782</v>
      </c>
      <c r="B468" t="s">
        <v>783</v>
      </c>
      <c r="C468">
        <v>912</v>
      </c>
      <c r="D468" t="s">
        <v>84</v>
      </c>
      <c r="E468">
        <v>85</v>
      </c>
      <c r="F468">
        <v>166</v>
      </c>
      <c r="G468">
        <v>22</v>
      </c>
      <c r="H468" t="s">
        <v>84</v>
      </c>
      <c r="I468" t="str">
        <f>VLOOKUP($A468,Taxonomy!$A$2:$AA$6045,7,0)</f>
        <v>Bacteria</v>
      </c>
      <c r="J468" t="str">
        <f>VLOOKUP($A468,Taxonomy!$A$2:$AA$6045,8,0)</f>
        <v xml:space="preserve"> Proteobacteria</v>
      </c>
      <c r="K468" t="str">
        <f>VLOOKUP($A468,Taxonomy!$A$2:$AA$6045,9,0)</f>
        <v xml:space="preserve"> Gammaproteobacteria</v>
      </c>
      <c r="L468" t="str">
        <f>VLOOKUP($A468,Taxonomy!$A$2:$AA$6045,10,0)</f>
        <v xml:space="preserve"> Enterobacteriales</v>
      </c>
      <c r="M468" t="str">
        <f>VLOOKUP($A468,Taxonomy!$A$2:$AA$6045,11,0)</f>
        <v>Enterobacteriaceae</v>
      </c>
      <c r="N468" t="str">
        <f>VLOOKUP($A468,Taxonomy!$A$2:$AA$6045,12,0)</f>
        <v xml:space="preserve"> Escherichia.</v>
      </c>
      <c r="O468">
        <f>VLOOKUP($A468,Taxonomy!$A$2:$AA$6045,13,0)</f>
        <v>0</v>
      </c>
      <c r="P468">
        <f>VLOOKUP($A468,Taxonomy!$A$2:$AA$6045,14,0)</f>
        <v>0</v>
      </c>
      <c r="Q468">
        <f>VLOOKUP($A468,Taxonomy!$A$2:$AA$6045,15,0)</f>
        <v>0</v>
      </c>
      <c r="R468">
        <f t="shared" si="7"/>
        <v>81</v>
      </c>
    </row>
    <row r="469" spans="1:18">
      <c r="A469" t="s">
        <v>782</v>
      </c>
      <c r="B469" t="s">
        <v>783</v>
      </c>
      <c r="C469">
        <v>912</v>
      </c>
      <c r="D469" t="s">
        <v>10</v>
      </c>
      <c r="E469">
        <v>1</v>
      </c>
      <c r="F469">
        <v>84</v>
      </c>
      <c r="G469">
        <v>967</v>
      </c>
      <c r="H469" t="s">
        <v>11</v>
      </c>
      <c r="I469" t="str">
        <f>VLOOKUP($A469,Taxonomy!$A$2:$AA$6045,7,0)</f>
        <v>Bacteria</v>
      </c>
      <c r="J469" t="str">
        <f>VLOOKUP($A469,Taxonomy!$A$2:$AA$6045,8,0)</f>
        <v xml:space="preserve"> Proteobacteria</v>
      </c>
      <c r="K469" t="str">
        <f>VLOOKUP($A469,Taxonomy!$A$2:$AA$6045,9,0)</f>
        <v xml:space="preserve"> Gammaproteobacteria</v>
      </c>
      <c r="L469" t="str">
        <f>VLOOKUP($A469,Taxonomy!$A$2:$AA$6045,10,0)</f>
        <v xml:space="preserve"> Enterobacteriales</v>
      </c>
      <c r="M469" t="str">
        <f>VLOOKUP($A469,Taxonomy!$A$2:$AA$6045,11,0)</f>
        <v>Enterobacteriaceae</v>
      </c>
      <c r="N469" t="str">
        <f>VLOOKUP($A469,Taxonomy!$A$2:$AA$6045,12,0)</f>
        <v xml:space="preserve"> Escherichia.</v>
      </c>
      <c r="O469">
        <f>VLOOKUP($A469,Taxonomy!$A$2:$AA$6045,13,0)</f>
        <v>0</v>
      </c>
      <c r="P469">
        <f>VLOOKUP($A469,Taxonomy!$A$2:$AA$6045,14,0)</f>
        <v>0</v>
      </c>
      <c r="Q469">
        <f>VLOOKUP($A469,Taxonomy!$A$2:$AA$6045,15,0)</f>
        <v>0</v>
      </c>
      <c r="R469">
        <f t="shared" si="7"/>
        <v>83</v>
      </c>
    </row>
    <row r="470" spans="1:18">
      <c r="A470" t="s">
        <v>784</v>
      </c>
      <c r="B470" t="s">
        <v>785</v>
      </c>
      <c r="C470">
        <v>105</v>
      </c>
      <c r="D470" t="s">
        <v>10</v>
      </c>
      <c r="E470">
        <v>1</v>
      </c>
      <c r="F470">
        <v>91</v>
      </c>
      <c r="G470">
        <v>967</v>
      </c>
      <c r="H470" t="s">
        <v>11</v>
      </c>
      <c r="I470" t="str">
        <f>VLOOKUP($A470,Taxonomy!$A$2:$AA$6045,7,0)</f>
        <v>Bacteria</v>
      </c>
      <c r="J470" t="str">
        <f>VLOOKUP($A470,Taxonomy!$A$2:$AA$6045,8,0)</f>
        <v xml:space="preserve"> Proteobacteria</v>
      </c>
      <c r="K470" t="str">
        <f>VLOOKUP($A470,Taxonomy!$A$2:$AA$6045,9,0)</f>
        <v xml:space="preserve"> Gammaproteobacteria</v>
      </c>
      <c r="L470" t="str">
        <f>VLOOKUP($A470,Taxonomy!$A$2:$AA$6045,10,0)</f>
        <v xml:space="preserve"> Enterobacteriales</v>
      </c>
      <c r="M470" t="str">
        <f>VLOOKUP($A470,Taxonomy!$A$2:$AA$6045,11,0)</f>
        <v>Enterobacteriaceae</v>
      </c>
      <c r="N470" t="str">
        <f>VLOOKUP($A470,Taxonomy!$A$2:$AA$6045,12,0)</f>
        <v xml:space="preserve"> Klebsiella.</v>
      </c>
      <c r="O470">
        <f>VLOOKUP($A470,Taxonomy!$A$2:$AA$6045,13,0)</f>
        <v>0</v>
      </c>
      <c r="P470">
        <f>VLOOKUP($A470,Taxonomy!$A$2:$AA$6045,14,0)</f>
        <v>0</v>
      </c>
      <c r="Q470">
        <f>VLOOKUP($A470,Taxonomy!$A$2:$AA$6045,15,0)</f>
        <v>0</v>
      </c>
      <c r="R470">
        <f t="shared" si="7"/>
        <v>90</v>
      </c>
    </row>
    <row r="471" spans="1:18">
      <c r="A471" t="s">
        <v>786</v>
      </c>
      <c r="B471" t="s">
        <v>787</v>
      </c>
      <c r="C471">
        <v>917</v>
      </c>
      <c r="D471" t="s">
        <v>32</v>
      </c>
      <c r="E471">
        <v>538</v>
      </c>
      <c r="F471">
        <v>832</v>
      </c>
      <c r="G471">
        <v>6551</v>
      </c>
      <c r="H471" t="s">
        <v>33</v>
      </c>
      <c r="I471" t="str">
        <f>VLOOKUP($A471,Taxonomy!$A$2:$AA$6045,7,0)</f>
        <v>Bacteria</v>
      </c>
      <c r="J471" t="str">
        <f>VLOOKUP($A471,Taxonomy!$A$2:$AA$6045,8,0)</f>
        <v xml:space="preserve"> Proteobacteria</v>
      </c>
      <c r="K471" t="str">
        <f>VLOOKUP($A471,Taxonomy!$A$2:$AA$6045,9,0)</f>
        <v xml:space="preserve"> Gammaproteobacteria</v>
      </c>
      <c r="L471" t="str">
        <f>VLOOKUP($A471,Taxonomy!$A$2:$AA$6045,10,0)</f>
        <v xml:space="preserve"> Enterobacteriales</v>
      </c>
      <c r="M471" t="str">
        <f>VLOOKUP($A471,Taxonomy!$A$2:$AA$6045,11,0)</f>
        <v>Enterobacteriaceae</v>
      </c>
      <c r="N471" t="str">
        <f>VLOOKUP($A471,Taxonomy!$A$2:$AA$6045,12,0)</f>
        <v xml:space="preserve"> Escherichia.</v>
      </c>
      <c r="O471">
        <f>VLOOKUP($A471,Taxonomy!$A$2:$AA$6045,13,0)</f>
        <v>0</v>
      </c>
      <c r="P471">
        <f>VLOOKUP($A471,Taxonomy!$A$2:$AA$6045,14,0)</f>
        <v>0</v>
      </c>
      <c r="Q471">
        <f>VLOOKUP($A471,Taxonomy!$A$2:$AA$6045,15,0)</f>
        <v>0</v>
      </c>
      <c r="R471">
        <f t="shared" si="7"/>
        <v>294</v>
      </c>
    </row>
    <row r="472" spans="1:18">
      <c r="A472" t="s">
        <v>786</v>
      </c>
      <c r="B472" t="s">
        <v>787</v>
      </c>
      <c r="C472">
        <v>917</v>
      </c>
      <c r="D472" t="s">
        <v>34</v>
      </c>
      <c r="E472">
        <v>271</v>
      </c>
      <c r="F472">
        <v>474</v>
      </c>
      <c r="G472">
        <v>1506</v>
      </c>
      <c r="H472" t="s">
        <v>35</v>
      </c>
      <c r="I472" t="str">
        <f>VLOOKUP($A472,Taxonomy!$A$2:$AA$6045,7,0)</f>
        <v>Bacteria</v>
      </c>
      <c r="J472" t="str">
        <f>VLOOKUP($A472,Taxonomy!$A$2:$AA$6045,8,0)</f>
        <v xml:space="preserve"> Proteobacteria</v>
      </c>
      <c r="K472" t="str">
        <f>VLOOKUP($A472,Taxonomy!$A$2:$AA$6045,9,0)</f>
        <v xml:space="preserve"> Gammaproteobacteria</v>
      </c>
      <c r="L472" t="str">
        <f>VLOOKUP($A472,Taxonomy!$A$2:$AA$6045,10,0)</f>
        <v xml:space="preserve"> Enterobacteriales</v>
      </c>
      <c r="M472" t="str">
        <f>VLOOKUP($A472,Taxonomy!$A$2:$AA$6045,11,0)</f>
        <v>Enterobacteriaceae</v>
      </c>
      <c r="N472" t="str">
        <f>VLOOKUP($A472,Taxonomy!$A$2:$AA$6045,12,0)</f>
        <v xml:space="preserve"> Escherichia.</v>
      </c>
      <c r="O472">
        <f>VLOOKUP($A472,Taxonomy!$A$2:$AA$6045,13,0)</f>
        <v>0</v>
      </c>
      <c r="P472">
        <f>VLOOKUP($A472,Taxonomy!$A$2:$AA$6045,14,0)</f>
        <v>0</v>
      </c>
      <c r="Q472">
        <f>VLOOKUP($A472,Taxonomy!$A$2:$AA$6045,15,0)</f>
        <v>0</v>
      </c>
      <c r="R472">
        <f t="shared" si="7"/>
        <v>203</v>
      </c>
    </row>
    <row r="473" spans="1:18">
      <c r="A473" t="s">
        <v>786</v>
      </c>
      <c r="B473" t="s">
        <v>787</v>
      </c>
      <c r="C473">
        <v>917</v>
      </c>
      <c r="D473" t="s">
        <v>10</v>
      </c>
      <c r="E473">
        <v>1</v>
      </c>
      <c r="F473">
        <v>87</v>
      </c>
      <c r="G473">
        <v>967</v>
      </c>
      <c r="H473" t="s">
        <v>11</v>
      </c>
      <c r="I473" t="str">
        <f>VLOOKUP($A473,Taxonomy!$A$2:$AA$6045,7,0)</f>
        <v>Bacteria</v>
      </c>
      <c r="J473" t="str">
        <f>VLOOKUP($A473,Taxonomy!$A$2:$AA$6045,8,0)</f>
        <v xml:space="preserve"> Proteobacteria</v>
      </c>
      <c r="K473" t="str">
        <f>VLOOKUP($A473,Taxonomy!$A$2:$AA$6045,9,0)</f>
        <v xml:space="preserve"> Gammaproteobacteria</v>
      </c>
      <c r="L473" t="str">
        <f>VLOOKUP($A473,Taxonomy!$A$2:$AA$6045,10,0)</f>
        <v xml:space="preserve"> Enterobacteriales</v>
      </c>
      <c r="M473" t="str">
        <f>VLOOKUP($A473,Taxonomy!$A$2:$AA$6045,11,0)</f>
        <v>Enterobacteriaceae</v>
      </c>
      <c r="N473" t="str">
        <f>VLOOKUP($A473,Taxonomy!$A$2:$AA$6045,12,0)</f>
        <v xml:space="preserve"> Escherichia.</v>
      </c>
      <c r="O473">
        <f>VLOOKUP($A473,Taxonomy!$A$2:$AA$6045,13,0)</f>
        <v>0</v>
      </c>
      <c r="P473">
        <f>VLOOKUP($A473,Taxonomy!$A$2:$AA$6045,14,0)</f>
        <v>0</v>
      </c>
      <c r="Q473">
        <f>VLOOKUP($A473,Taxonomy!$A$2:$AA$6045,15,0)</f>
        <v>0</v>
      </c>
      <c r="R473">
        <f t="shared" si="7"/>
        <v>86</v>
      </c>
    </row>
    <row r="474" spans="1:18">
      <c r="A474" t="s">
        <v>788</v>
      </c>
      <c r="B474" t="s">
        <v>789</v>
      </c>
      <c r="C474">
        <v>915</v>
      </c>
      <c r="D474" t="s">
        <v>32</v>
      </c>
      <c r="E474">
        <v>535</v>
      </c>
      <c r="F474">
        <v>835</v>
      </c>
      <c r="G474">
        <v>6551</v>
      </c>
      <c r="H474" t="s">
        <v>33</v>
      </c>
      <c r="I474" t="str">
        <f>VLOOKUP($A474,Taxonomy!$A$2:$AA$6045,7,0)</f>
        <v>Bacteria</v>
      </c>
      <c r="J474" t="str">
        <f>VLOOKUP($A474,Taxonomy!$A$2:$AA$6045,8,0)</f>
        <v xml:space="preserve"> Proteobacteria</v>
      </c>
      <c r="K474" t="str">
        <f>VLOOKUP($A474,Taxonomy!$A$2:$AA$6045,9,0)</f>
        <v xml:space="preserve"> Gammaproteobacteria</v>
      </c>
      <c r="L474" t="str">
        <f>VLOOKUP($A474,Taxonomy!$A$2:$AA$6045,10,0)</f>
        <v xml:space="preserve"> Enterobacteriales</v>
      </c>
      <c r="M474" t="str">
        <f>VLOOKUP($A474,Taxonomy!$A$2:$AA$6045,11,0)</f>
        <v>Enterobacteriaceae</v>
      </c>
      <c r="N474" t="str">
        <f>VLOOKUP($A474,Taxonomy!$A$2:$AA$6045,12,0)</f>
        <v xml:space="preserve"> Escherichia.</v>
      </c>
      <c r="O474">
        <f>VLOOKUP($A474,Taxonomy!$A$2:$AA$6045,13,0)</f>
        <v>0</v>
      </c>
      <c r="P474">
        <f>VLOOKUP($A474,Taxonomy!$A$2:$AA$6045,14,0)</f>
        <v>0</v>
      </c>
      <c r="Q474">
        <f>VLOOKUP($A474,Taxonomy!$A$2:$AA$6045,15,0)</f>
        <v>0</v>
      </c>
      <c r="R474">
        <f t="shared" si="7"/>
        <v>300</v>
      </c>
    </row>
    <row r="475" spans="1:18">
      <c r="A475" t="s">
        <v>788</v>
      </c>
      <c r="B475" t="s">
        <v>789</v>
      </c>
      <c r="C475">
        <v>915</v>
      </c>
      <c r="D475" t="s">
        <v>34</v>
      </c>
      <c r="E475">
        <v>269</v>
      </c>
      <c r="F475">
        <v>472</v>
      </c>
      <c r="G475">
        <v>1506</v>
      </c>
      <c r="H475" t="s">
        <v>35</v>
      </c>
      <c r="I475" t="str">
        <f>VLOOKUP($A475,Taxonomy!$A$2:$AA$6045,7,0)</f>
        <v>Bacteria</v>
      </c>
      <c r="J475" t="str">
        <f>VLOOKUP($A475,Taxonomy!$A$2:$AA$6045,8,0)</f>
        <v xml:space="preserve"> Proteobacteria</v>
      </c>
      <c r="K475" t="str">
        <f>VLOOKUP($A475,Taxonomy!$A$2:$AA$6045,9,0)</f>
        <v xml:space="preserve"> Gammaproteobacteria</v>
      </c>
      <c r="L475" t="str">
        <f>VLOOKUP($A475,Taxonomy!$A$2:$AA$6045,10,0)</f>
        <v xml:space="preserve"> Enterobacteriales</v>
      </c>
      <c r="M475" t="str">
        <f>VLOOKUP($A475,Taxonomy!$A$2:$AA$6045,11,0)</f>
        <v>Enterobacteriaceae</v>
      </c>
      <c r="N475" t="str">
        <f>VLOOKUP($A475,Taxonomy!$A$2:$AA$6045,12,0)</f>
        <v xml:space="preserve"> Escherichia.</v>
      </c>
      <c r="O475">
        <f>VLOOKUP($A475,Taxonomy!$A$2:$AA$6045,13,0)</f>
        <v>0</v>
      </c>
      <c r="P475">
        <f>VLOOKUP($A475,Taxonomy!$A$2:$AA$6045,14,0)</f>
        <v>0</v>
      </c>
      <c r="Q475">
        <f>VLOOKUP($A475,Taxonomy!$A$2:$AA$6045,15,0)</f>
        <v>0</v>
      </c>
      <c r="R475">
        <f t="shared" si="7"/>
        <v>203</v>
      </c>
    </row>
    <row r="476" spans="1:18">
      <c r="A476" t="s">
        <v>788</v>
      </c>
      <c r="B476" t="s">
        <v>789</v>
      </c>
      <c r="C476">
        <v>915</v>
      </c>
      <c r="D476" t="s">
        <v>10</v>
      </c>
      <c r="E476">
        <v>1</v>
      </c>
      <c r="F476">
        <v>84</v>
      </c>
      <c r="G476">
        <v>967</v>
      </c>
      <c r="H476" t="s">
        <v>11</v>
      </c>
      <c r="I476" t="str">
        <f>VLOOKUP($A476,Taxonomy!$A$2:$AA$6045,7,0)</f>
        <v>Bacteria</v>
      </c>
      <c r="J476" t="str">
        <f>VLOOKUP($A476,Taxonomy!$A$2:$AA$6045,8,0)</f>
        <v xml:space="preserve"> Proteobacteria</v>
      </c>
      <c r="K476" t="str">
        <f>VLOOKUP($A476,Taxonomy!$A$2:$AA$6045,9,0)</f>
        <v xml:space="preserve"> Gammaproteobacteria</v>
      </c>
      <c r="L476" t="str">
        <f>VLOOKUP($A476,Taxonomy!$A$2:$AA$6045,10,0)</f>
        <v xml:space="preserve"> Enterobacteriales</v>
      </c>
      <c r="M476" t="str">
        <f>VLOOKUP($A476,Taxonomy!$A$2:$AA$6045,11,0)</f>
        <v>Enterobacteriaceae</v>
      </c>
      <c r="N476" t="str">
        <f>VLOOKUP($A476,Taxonomy!$A$2:$AA$6045,12,0)</f>
        <v xml:space="preserve"> Escherichia.</v>
      </c>
      <c r="O476">
        <f>VLOOKUP($A476,Taxonomy!$A$2:$AA$6045,13,0)</f>
        <v>0</v>
      </c>
      <c r="P476">
        <f>VLOOKUP($A476,Taxonomy!$A$2:$AA$6045,14,0)</f>
        <v>0</v>
      </c>
      <c r="Q476">
        <f>VLOOKUP($A476,Taxonomy!$A$2:$AA$6045,15,0)</f>
        <v>0</v>
      </c>
      <c r="R476">
        <f t="shared" si="7"/>
        <v>83</v>
      </c>
    </row>
    <row r="477" spans="1:18">
      <c r="A477" t="s">
        <v>790</v>
      </c>
      <c r="B477" t="s">
        <v>791</v>
      </c>
      <c r="C477">
        <v>238</v>
      </c>
      <c r="D477" t="s">
        <v>10</v>
      </c>
      <c r="E477">
        <v>1</v>
      </c>
      <c r="F477">
        <v>84</v>
      </c>
      <c r="G477">
        <v>967</v>
      </c>
      <c r="H477" t="s">
        <v>11</v>
      </c>
      <c r="I477" t="str">
        <f>VLOOKUP($A477,Taxonomy!$A$2:$AA$6045,7,0)</f>
        <v>Bacteria</v>
      </c>
      <c r="J477" t="str">
        <f>VLOOKUP($A477,Taxonomy!$A$2:$AA$6045,8,0)</f>
        <v xml:space="preserve"> Proteobacteria</v>
      </c>
      <c r="K477" t="str">
        <f>VLOOKUP($A477,Taxonomy!$A$2:$AA$6045,9,0)</f>
        <v xml:space="preserve"> Gammaproteobacteria</v>
      </c>
      <c r="L477" t="str">
        <f>VLOOKUP($A477,Taxonomy!$A$2:$AA$6045,10,0)</f>
        <v xml:space="preserve"> Enterobacteriales</v>
      </c>
      <c r="M477" t="str">
        <f>VLOOKUP($A477,Taxonomy!$A$2:$AA$6045,11,0)</f>
        <v>Enterobacteriaceae</v>
      </c>
      <c r="N477" t="str">
        <f>VLOOKUP($A477,Taxonomy!$A$2:$AA$6045,12,0)</f>
        <v xml:space="preserve"> Escherichia.</v>
      </c>
      <c r="O477">
        <f>VLOOKUP($A477,Taxonomy!$A$2:$AA$6045,13,0)</f>
        <v>0</v>
      </c>
      <c r="P477">
        <f>VLOOKUP($A477,Taxonomy!$A$2:$AA$6045,14,0)</f>
        <v>0</v>
      </c>
      <c r="Q477">
        <f>VLOOKUP($A477,Taxonomy!$A$2:$AA$6045,15,0)</f>
        <v>0</v>
      </c>
      <c r="R477">
        <f t="shared" si="7"/>
        <v>83</v>
      </c>
    </row>
    <row r="478" spans="1:18">
      <c r="A478" t="s">
        <v>792</v>
      </c>
      <c r="B478" t="s">
        <v>793</v>
      </c>
      <c r="C478">
        <v>107</v>
      </c>
      <c r="D478" t="s">
        <v>10</v>
      </c>
      <c r="E478">
        <v>7</v>
      </c>
      <c r="F478">
        <v>102</v>
      </c>
      <c r="G478">
        <v>967</v>
      </c>
      <c r="H478" t="s">
        <v>11</v>
      </c>
      <c r="I478" t="str">
        <f>VLOOKUP($A478,Taxonomy!$A$2:$AA$6045,7,0)</f>
        <v>Bacteria</v>
      </c>
      <c r="J478" t="str">
        <f>VLOOKUP($A478,Taxonomy!$A$2:$AA$6045,8,0)</f>
        <v xml:space="preserve"> Proteobacteria</v>
      </c>
      <c r="K478" t="str">
        <f>VLOOKUP($A478,Taxonomy!$A$2:$AA$6045,9,0)</f>
        <v xml:space="preserve"> Gammaproteobacteria</v>
      </c>
      <c r="L478" t="str">
        <f>VLOOKUP($A478,Taxonomy!$A$2:$AA$6045,10,0)</f>
        <v xml:space="preserve"> Enterobacteriales</v>
      </c>
      <c r="M478" t="str">
        <f>VLOOKUP($A478,Taxonomy!$A$2:$AA$6045,11,0)</f>
        <v>Enterobacteriaceae</v>
      </c>
      <c r="N478" t="str">
        <f>VLOOKUP($A478,Taxonomy!$A$2:$AA$6045,12,0)</f>
        <v xml:space="preserve"> Escherichia.</v>
      </c>
      <c r="O478">
        <f>VLOOKUP($A478,Taxonomy!$A$2:$AA$6045,13,0)</f>
        <v>0</v>
      </c>
      <c r="P478">
        <f>VLOOKUP($A478,Taxonomy!$A$2:$AA$6045,14,0)</f>
        <v>0</v>
      </c>
      <c r="Q478">
        <f>VLOOKUP($A478,Taxonomy!$A$2:$AA$6045,15,0)</f>
        <v>0</v>
      </c>
      <c r="R478">
        <f t="shared" si="7"/>
        <v>95</v>
      </c>
    </row>
    <row r="479" spans="1:18">
      <c r="A479" t="s">
        <v>794</v>
      </c>
      <c r="B479" t="s">
        <v>795</v>
      </c>
      <c r="C479">
        <v>915</v>
      </c>
      <c r="D479" t="s">
        <v>32</v>
      </c>
      <c r="E479">
        <v>535</v>
      </c>
      <c r="F479">
        <v>835</v>
      </c>
      <c r="G479">
        <v>6551</v>
      </c>
      <c r="H479" t="s">
        <v>33</v>
      </c>
      <c r="I479" t="str">
        <f>VLOOKUP($A479,Taxonomy!$A$2:$AA$6045,7,0)</f>
        <v>Bacteria</v>
      </c>
      <c r="J479" t="str">
        <f>VLOOKUP($A479,Taxonomy!$A$2:$AA$6045,8,0)</f>
        <v xml:space="preserve"> Proteobacteria</v>
      </c>
      <c r="K479" t="str">
        <f>VLOOKUP($A479,Taxonomy!$A$2:$AA$6045,9,0)</f>
        <v xml:space="preserve"> Gammaproteobacteria</v>
      </c>
      <c r="L479" t="str">
        <f>VLOOKUP($A479,Taxonomy!$A$2:$AA$6045,10,0)</f>
        <v xml:space="preserve"> Enterobacteriales</v>
      </c>
      <c r="M479" t="str">
        <f>VLOOKUP($A479,Taxonomy!$A$2:$AA$6045,11,0)</f>
        <v>Enterobacteriaceae</v>
      </c>
      <c r="N479" t="str">
        <f>VLOOKUP($A479,Taxonomy!$A$2:$AA$6045,12,0)</f>
        <v xml:space="preserve"> Escherichia.</v>
      </c>
      <c r="O479">
        <f>VLOOKUP($A479,Taxonomy!$A$2:$AA$6045,13,0)</f>
        <v>0</v>
      </c>
      <c r="P479">
        <f>VLOOKUP($A479,Taxonomy!$A$2:$AA$6045,14,0)</f>
        <v>0</v>
      </c>
      <c r="Q479">
        <f>VLOOKUP($A479,Taxonomy!$A$2:$AA$6045,15,0)</f>
        <v>0</v>
      </c>
      <c r="R479">
        <f t="shared" si="7"/>
        <v>300</v>
      </c>
    </row>
    <row r="480" spans="1:18">
      <c r="A480" t="s">
        <v>794</v>
      </c>
      <c r="B480" t="s">
        <v>795</v>
      </c>
      <c r="C480">
        <v>915</v>
      </c>
      <c r="D480" t="s">
        <v>34</v>
      </c>
      <c r="E480">
        <v>269</v>
      </c>
      <c r="F480">
        <v>472</v>
      </c>
      <c r="G480">
        <v>1506</v>
      </c>
      <c r="H480" t="s">
        <v>35</v>
      </c>
      <c r="I480" t="str">
        <f>VLOOKUP($A480,Taxonomy!$A$2:$AA$6045,7,0)</f>
        <v>Bacteria</v>
      </c>
      <c r="J480" t="str">
        <f>VLOOKUP($A480,Taxonomy!$A$2:$AA$6045,8,0)</f>
        <v xml:space="preserve"> Proteobacteria</v>
      </c>
      <c r="K480" t="str">
        <f>VLOOKUP($A480,Taxonomy!$A$2:$AA$6045,9,0)</f>
        <v xml:space="preserve"> Gammaproteobacteria</v>
      </c>
      <c r="L480" t="str">
        <f>VLOOKUP($A480,Taxonomy!$A$2:$AA$6045,10,0)</f>
        <v xml:space="preserve"> Enterobacteriales</v>
      </c>
      <c r="M480" t="str">
        <f>VLOOKUP($A480,Taxonomy!$A$2:$AA$6045,11,0)</f>
        <v>Enterobacteriaceae</v>
      </c>
      <c r="N480" t="str">
        <f>VLOOKUP($A480,Taxonomy!$A$2:$AA$6045,12,0)</f>
        <v xml:space="preserve"> Escherichia.</v>
      </c>
      <c r="O480">
        <f>VLOOKUP($A480,Taxonomy!$A$2:$AA$6045,13,0)</f>
        <v>0</v>
      </c>
      <c r="P480">
        <f>VLOOKUP($A480,Taxonomy!$A$2:$AA$6045,14,0)</f>
        <v>0</v>
      </c>
      <c r="Q480">
        <f>VLOOKUP($A480,Taxonomy!$A$2:$AA$6045,15,0)</f>
        <v>0</v>
      </c>
      <c r="R480">
        <f t="shared" si="7"/>
        <v>203</v>
      </c>
    </row>
    <row r="481" spans="1:18">
      <c r="A481" t="s">
        <v>794</v>
      </c>
      <c r="B481" t="s">
        <v>795</v>
      </c>
      <c r="C481">
        <v>915</v>
      </c>
      <c r="D481" t="s">
        <v>10</v>
      </c>
      <c r="E481">
        <v>1</v>
      </c>
      <c r="F481">
        <v>84</v>
      </c>
      <c r="G481">
        <v>967</v>
      </c>
      <c r="H481" t="s">
        <v>11</v>
      </c>
      <c r="I481" t="str">
        <f>VLOOKUP($A481,Taxonomy!$A$2:$AA$6045,7,0)</f>
        <v>Bacteria</v>
      </c>
      <c r="J481" t="str">
        <f>VLOOKUP($A481,Taxonomy!$A$2:$AA$6045,8,0)</f>
        <v xml:space="preserve"> Proteobacteria</v>
      </c>
      <c r="K481" t="str">
        <f>VLOOKUP($A481,Taxonomy!$A$2:$AA$6045,9,0)</f>
        <v xml:space="preserve"> Gammaproteobacteria</v>
      </c>
      <c r="L481" t="str">
        <f>VLOOKUP($A481,Taxonomy!$A$2:$AA$6045,10,0)</f>
        <v xml:space="preserve"> Enterobacteriales</v>
      </c>
      <c r="M481" t="str">
        <f>VLOOKUP($A481,Taxonomy!$A$2:$AA$6045,11,0)</f>
        <v>Enterobacteriaceae</v>
      </c>
      <c r="N481" t="str">
        <f>VLOOKUP($A481,Taxonomy!$A$2:$AA$6045,12,0)</f>
        <v xml:space="preserve"> Escherichia.</v>
      </c>
      <c r="O481">
        <f>VLOOKUP($A481,Taxonomy!$A$2:$AA$6045,13,0)</f>
        <v>0</v>
      </c>
      <c r="P481">
        <f>VLOOKUP($A481,Taxonomy!$A$2:$AA$6045,14,0)</f>
        <v>0</v>
      </c>
      <c r="Q481">
        <f>VLOOKUP($A481,Taxonomy!$A$2:$AA$6045,15,0)</f>
        <v>0</v>
      </c>
      <c r="R481">
        <f t="shared" si="7"/>
        <v>83</v>
      </c>
    </row>
    <row r="482" spans="1:18">
      <c r="A482" t="s">
        <v>796</v>
      </c>
      <c r="B482" t="s">
        <v>797</v>
      </c>
      <c r="C482">
        <v>917</v>
      </c>
      <c r="D482" t="s">
        <v>32</v>
      </c>
      <c r="E482">
        <v>538</v>
      </c>
      <c r="F482">
        <v>832</v>
      </c>
      <c r="G482">
        <v>6551</v>
      </c>
      <c r="H482" t="s">
        <v>33</v>
      </c>
      <c r="I482" t="str">
        <f>VLOOKUP($A482,Taxonomy!$A$2:$AA$6045,7,0)</f>
        <v>Bacteria</v>
      </c>
      <c r="J482" t="str">
        <f>VLOOKUP($A482,Taxonomy!$A$2:$AA$6045,8,0)</f>
        <v xml:space="preserve"> Proteobacteria</v>
      </c>
      <c r="K482" t="str">
        <f>VLOOKUP($A482,Taxonomy!$A$2:$AA$6045,9,0)</f>
        <v xml:space="preserve"> Gammaproteobacteria</v>
      </c>
      <c r="L482" t="str">
        <f>VLOOKUP($A482,Taxonomy!$A$2:$AA$6045,10,0)</f>
        <v xml:space="preserve"> Enterobacteriales</v>
      </c>
      <c r="M482" t="str">
        <f>VLOOKUP($A482,Taxonomy!$A$2:$AA$6045,11,0)</f>
        <v>Enterobacteriaceae</v>
      </c>
      <c r="N482" t="str">
        <f>VLOOKUP($A482,Taxonomy!$A$2:$AA$6045,12,0)</f>
        <v xml:space="preserve"> Escherichia.</v>
      </c>
      <c r="O482">
        <f>VLOOKUP($A482,Taxonomy!$A$2:$AA$6045,13,0)</f>
        <v>0</v>
      </c>
      <c r="P482">
        <f>VLOOKUP($A482,Taxonomy!$A$2:$AA$6045,14,0)</f>
        <v>0</v>
      </c>
      <c r="Q482">
        <f>VLOOKUP($A482,Taxonomy!$A$2:$AA$6045,15,0)</f>
        <v>0</v>
      </c>
      <c r="R482">
        <f t="shared" si="7"/>
        <v>294</v>
      </c>
    </row>
    <row r="483" spans="1:18">
      <c r="A483" t="s">
        <v>796</v>
      </c>
      <c r="B483" t="s">
        <v>797</v>
      </c>
      <c r="C483">
        <v>917</v>
      </c>
      <c r="D483" t="s">
        <v>34</v>
      </c>
      <c r="E483">
        <v>271</v>
      </c>
      <c r="F483">
        <v>474</v>
      </c>
      <c r="G483">
        <v>1506</v>
      </c>
      <c r="H483" t="s">
        <v>35</v>
      </c>
      <c r="I483" t="str">
        <f>VLOOKUP($A483,Taxonomy!$A$2:$AA$6045,7,0)</f>
        <v>Bacteria</v>
      </c>
      <c r="J483" t="str">
        <f>VLOOKUP($A483,Taxonomy!$A$2:$AA$6045,8,0)</f>
        <v xml:space="preserve"> Proteobacteria</v>
      </c>
      <c r="K483" t="str">
        <f>VLOOKUP($A483,Taxonomy!$A$2:$AA$6045,9,0)</f>
        <v xml:space="preserve"> Gammaproteobacteria</v>
      </c>
      <c r="L483" t="str">
        <f>VLOOKUP($A483,Taxonomy!$A$2:$AA$6045,10,0)</f>
        <v xml:space="preserve"> Enterobacteriales</v>
      </c>
      <c r="M483" t="str">
        <f>VLOOKUP($A483,Taxonomy!$A$2:$AA$6045,11,0)</f>
        <v>Enterobacteriaceae</v>
      </c>
      <c r="N483" t="str">
        <f>VLOOKUP($A483,Taxonomy!$A$2:$AA$6045,12,0)</f>
        <v xml:space="preserve"> Escherichia.</v>
      </c>
      <c r="O483">
        <f>VLOOKUP($A483,Taxonomy!$A$2:$AA$6045,13,0)</f>
        <v>0</v>
      </c>
      <c r="P483">
        <f>VLOOKUP($A483,Taxonomy!$A$2:$AA$6045,14,0)</f>
        <v>0</v>
      </c>
      <c r="Q483">
        <f>VLOOKUP($A483,Taxonomy!$A$2:$AA$6045,15,0)</f>
        <v>0</v>
      </c>
      <c r="R483">
        <f t="shared" si="7"/>
        <v>203</v>
      </c>
    </row>
    <row r="484" spans="1:18">
      <c r="A484" t="s">
        <v>796</v>
      </c>
      <c r="B484" t="s">
        <v>797</v>
      </c>
      <c r="C484">
        <v>917</v>
      </c>
      <c r="D484" t="s">
        <v>10</v>
      </c>
      <c r="E484">
        <v>1</v>
      </c>
      <c r="F484">
        <v>87</v>
      </c>
      <c r="G484">
        <v>967</v>
      </c>
      <c r="H484" t="s">
        <v>11</v>
      </c>
      <c r="I484" t="str">
        <f>VLOOKUP($A484,Taxonomy!$A$2:$AA$6045,7,0)</f>
        <v>Bacteria</v>
      </c>
      <c r="J484" t="str">
        <f>VLOOKUP($A484,Taxonomy!$A$2:$AA$6045,8,0)</f>
        <v xml:space="preserve"> Proteobacteria</v>
      </c>
      <c r="K484" t="str">
        <f>VLOOKUP($A484,Taxonomy!$A$2:$AA$6045,9,0)</f>
        <v xml:space="preserve"> Gammaproteobacteria</v>
      </c>
      <c r="L484" t="str">
        <f>VLOOKUP($A484,Taxonomy!$A$2:$AA$6045,10,0)</f>
        <v xml:space="preserve"> Enterobacteriales</v>
      </c>
      <c r="M484" t="str">
        <f>VLOOKUP($A484,Taxonomy!$A$2:$AA$6045,11,0)</f>
        <v>Enterobacteriaceae</v>
      </c>
      <c r="N484" t="str">
        <f>VLOOKUP($A484,Taxonomy!$A$2:$AA$6045,12,0)</f>
        <v xml:space="preserve"> Escherichia.</v>
      </c>
      <c r="O484">
        <f>VLOOKUP($A484,Taxonomy!$A$2:$AA$6045,13,0)</f>
        <v>0</v>
      </c>
      <c r="P484">
        <f>VLOOKUP($A484,Taxonomy!$A$2:$AA$6045,14,0)</f>
        <v>0</v>
      </c>
      <c r="Q484">
        <f>VLOOKUP($A484,Taxonomy!$A$2:$AA$6045,15,0)</f>
        <v>0</v>
      </c>
      <c r="R484">
        <f t="shared" si="7"/>
        <v>86</v>
      </c>
    </row>
    <row r="485" spans="1:18">
      <c r="A485" t="s">
        <v>798</v>
      </c>
      <c r="B485" t="s">
        <v>799</v>
      </c>
      <c r="C485">
        <v>107</v>
      </c>
      <c r="D485" t="s">
        <v>10</v>
      </c>
      <c r="E485">
        <v>7</v>
      </c>
      <c r="F485">
        <v>102</v>
      </c>
      <c r="G485">
        <v>967</v>
      </c>
      <c r="H485" t="s">
        <v>11</v>
      </c>
      <c r="I485" t="str">
        <f>VLOOKUP($A485,Taxonomy!$A$2:$AA$6045,7,0)</f>
        <v>Bacteria</v>
      </c>
      <c r="J485" t="str">
        <f>VLOOKUP($A485,Taxonomy!$A$2:$AA$6045,8,0)</f>
        <v xml:space="preserve"> Proteobacteria</v>
      </c>
      <c r="K485" t="str">
        <f>VLOOKUP($A485,Taxonomy!$A$2:$AA$6045,9,0)</f>
        <v xml:space="preserve"> Gammaproteobacteria</v>
      </c>
      <c r="L485" t="str">
        <f>VLOOKUP($A485,Taxonomy!$A$2:$AA$6045,10,0)</f>
        <v xml:space="preserve"> Enterobacteriales</v>
      </c>
      <c r="M485" t="str">
        <f>VLOOKUP($A485,Taxonomy!$A$2:$AA$6045,11,0)</f>
        <v>Enterobacteriaceae</v>
      </c>
      <c r="N485" t="str">
        <f>VLOOKUP($A485,Taxonomy!$A$2:$AA$6045,12,0)</f>
        <v xml:space="preserve"> Escherichia.</v>
      </c>
      <c r="O485">
        <f>VLOOKUP($A485,Taxonomy!$A$2:$AA$6045,13,0)</f>
        <v>0</v>
      </c>
      <c r="P485">
        <f>VLOOKUP($A485,Taxonomy!$A$2:$AA$6045,14,0)</f>
        <v>0</v>
      </c>
      <c r="Q485">
        <f>VLOOKUP($A485,Taxonomy!$A$2:$AA$6045,15,0)</f>
        <v>0</v>
      </c>
      <c r="R485">
        <f t="shared" si="7"/>
        <v>95</v>
      </c>
    </row>
    <row r="486" spans="1:18">
      <c r="A486" t="s">
        <v>800</v>
      </c>
      <c r="B486" t="s">
        <v>801</v>
      </c>
      <c r="C486">
        <v>964</v>
      </c>
      <c r="D486" t="s">
        <v>32</v>
      </c>
      <c r="E486">
        <v>586</v>
      </c>
      <c r="F486">
        <v>890</v>
      </c>
      <c r="G486">
        <v>6551</v>
      </c>
      <c r="H486" s="4" t="s">
        <v>33</v>
      </c>
      <c r="I486" t="str">
        <f>VLOOKUP($A486,Taxonomy!$A$2:$AA$6045,7,0)</f>
        <v>Bacteria</v>
      </c>
      <c r="J486" t="str">
        <f>VLOOKUP($A486,Taxonomy!$A$2:$AA$6045,8,0)</f>
        <v xml:space="preserve"> Proteobacteria</v>
      </c>
      <c r="K486" t="str">
        <f>VLOOKUP($A486,Taxonomy!$A$2:$AA$6045,9,0)</f>
        <v xml:space="preserve"> Epsilonproteobacteria</v>
      </c>
      <c r="L486" t="str">
        <f>VLOOKUP($A486,Taxonomy!$A$2:$AA$6045,10,0)</f>
        <v xml:space="preserve"> Campylobacterales</v>
      </c>
      <c r="M486" t="str">
        <f>VLOOKUP($A486,Taxonomy!$A$2:$AA$6045,11,0)</f>
        <v>Campylobacteraceae</v>
      </c>
      <c r="N486" t="str">
        <f>VLOOKUP($A486,Taxonomy!$A$2:$AA$6045,12,0)</f>
        <v xml:space="preserve"> Campylobacter.</v>
      </c>
      <c r="O486">
        <f>VLOOKUP($A486,Taxonomy!$A$2:$AA$6045,13,0)</f>
        <v>0</v>
      </c>
      <c r="P486">
        <f>VLOOKUP($A486,Taxonomy!$A$2:$AA$6045,14,0)</f>
        <v>0</v>
      </c>
      <c r="Q486">
        <f>VLOOKUP($A486,Taxonomy!$A$2:$AA$6045,15,0)</f>
        <v>0</v>
      </c>
      <c r="R486">
        <f t="shared" si="7"/>
        <v>304</v>
      </c>
    </row>
    <row r="487" spans="1:18">
      <c r="A487" t="s">
        <v>800</v>
      </c>
      <c r="B487" t="s">
        <v>801</v>
      </c>
      <c r="C487">
        <v>964</v>
      </c>
      <c r="D487" t="s">
        <v>34</v>
      </c>
      <c r="E487">
        <v>318</v>
      </c>
      <c r="F487">
        <v>523</v>
      </c>
      <c r="G487">
        <v>1506</v>
      </c>
      <c r="H487" t="s">
        <v>35</v>
      </c>
      <c r="I487" t="str">
        <f>VLOOKUP($A487,Taxonomy!$A$2:$AA$6045,7,0)</f>
        <v>Bacteria</v>
      </c>
      <c r="J487" t="str">
        <f>VLOOKUP($A487,Taxonomy!$A$2:$AA$6045,8,0)</f>
        <v xml:space="preserve"> Proteobacteria</v>
      </c>
      <c r="K487" t="str">
        <f>VLOOKUP($A487,Taxonomy!$A$2:$AA$6045,9,0)</f>
        <v xml:space="preserve"> Epsilonproteobacteria</v>
      </c>
      <c r="L487" t="str">
        <f>VLOOKUP($A487,Taxonomy!$A$2:$AA$6045,10,0)</f>
        <v xml:space="preserve"> Campylobacterales</v>
      </c>
      <c r="M487" t="str">
        <f>VLOOKUP($A487,Taxonomy!$A$2:$AA$6045,11,0)</f>
        <v>Campylobacteraceae</v>
      </c>
      <c r="N487" t="str">
        <f>VLOOKUP($A487,Taxonomy!$A$2:$AA$6045,12,0)</f>
        <v xml:space="preserve"> Campylobacter.</v>
      </c>
      <c r="O487">
        <f>VLOOKUP($A487,Taxonomy!$A$2:$AA$6045,13,0)</f>
        <v>0</v>
      </c>
      <c r="P487">
        <f>VLOOKUP($A487,Taxonomy!$A$2:$AA$6045,14,0)</f>
        <v>0</v>
      </c>
      <c r="Q487">
        <f>VLOOKUP($A487,Taxonomy!$A$2:$AA$6045,15,0)</f>
        <v>0</v>
      </c>
      <c r="R487">
        <f t="shared" si="7"/>
        <v>205</v>
      </c>
    </row>
    <row r="488" spans="1:18">
      <c r="A488" t="s">
        <v>800</v>
      </c>
      <c r="B488" t="s">
        <v>801</v>
      </c>
      <c r="C488">
        <v>964</v>
      </c>
      <c r="D488" t="s">
        <v>297</v>
      </c>
      <c r="E488">
        <v>895</v>
      </c>
      <c r="F488">
        <v>962</v>
      </c>
      <c r="G488">
        <v>3</v>
      </c>
      <c r="H488" t="s">
        <v>297</v>
      </c>
      <c r="I488" t="str">
        <f>VLOOKUP($A488,Taxonomy!$A$2:$AA$6045,7,0)</f>
        <v>Bacteria</v>
      </c>
      <c r="J488" t="str">
        <f>VLOOKUP($A488,Taxonomy!$A$2:$AA$6045,8,0)</f>
        <v xml:space="preserve"> Proteobacteria</v>
      </c>
      <c r="K488" t="str">
        <f>VLOOKUP($A488,Taxonomy!$A$2:$AA$6045,9,0)</f>
        <v xml:space="preserve"> Epsilonproteobacteria</v>
      </c>
      <c r="L488" t="str">
        <f>VLOOKUP($A488,Taxonomy!$A$2:$AA$6045,10,0)</f>
        <v xml:space="preserve"> Campylobacterales</v>
      </c>
      <c r="M488" t="str">
        <f>VLOOKUP($A488,Taxonomy!$A$2:$AA$6045,11,0)</f>
        <v>Campylobacteraceae</v>
      </c>
      <c r="N488" t="str">
        <f>VLOOKUP($A488,Taxonomy!$A$2:$AA$6045,12,0)</f>
        <v xml:space="preserve"> Campylobacter.</v>
      </c>
      <c r="O488">
        <f>VLOOKUP($A488,Taxonomy!$A$2:$AA$6045,13,0)</f>
        <v>0</v>
      </c>
      <c r="P488">
        <f>VLOOKUP($A488,Taxonomy!$A$2:$AA$6045,14,0)</f>
        <v>0</v>
      </c>
      <c r="Q488">
        <f>VLOOKUP($A488,Taxonomy!$A$2:$AA$6045,15,0)</f>
        <v>0</v>
      </c>
      <c r="R488">
        <f t="shared" si="7"/>
        <v>67</v>
      </c>
    </row>
    <row r="489" spans="1:18">
      <c r="A489" t="s">
        <v>800</v>
      </c>
      <c r="B489" t="s">
        <v>801</v>
      </c>
      <c r="C489">
        <v>964</v>
      </c>
      <c r="D489" t="s">
        <v>10</v>
      </c>
      <c r="E489">
        <v>31</v>
      </c>
      <c r="F489">
        <v>129</v>
      </c>
      <c r="G489">
        <v>967</v>
      </c>
      <c r="H489" t="s">
        <v>11</v>
      </c>
      <c r="I489" t="str">
        <f>VLOOKUP($A489,Taxonomy!$A$2:$AA$6045,7,0)</f>
        <v>Bacteria</v>
      </c>
      <c r="J489" t="str">
        <f>VLOOKUP($A489,Taxonomy!$A$2:$AA$6045,8,0)</f>
        <v xml:space="preserve"> Proteobacteria</v>
      </c>
      <c r="K489" t="str">
        <f>VLOOKUP($A489,Taxonomy!$A$2:$AA$6045,9,0)</f>
        <v xml:space="preserve"> Epsilonproteobacteria</v>
      </c>
      <c r="L489" t="str">
        <f>VLOOKUP($A489,Taxonomy!$A$2:$AA$6045,10,0)</f>
        <v xml:space="preserve"> Campylobacterales</v>
      </c>
      <c r="M489" t="str">
        <f>VLOOKUP($A489,Taxonomy!$A$2:$AA$6045,11,0)</f>
        <v>Campylobacteraceae</v>
      </c>
      <c r="N489" t="str">
        <f>VLOOKUP($A489,Taxonomy!$A$2:$AA$6045,12,0)</f>
        <v xml:space="preserve"> Campylobacter.</v>
      </c>
      <c r="O489">
        <f>VLOOKUP($A489,Taxonomy!$A$2:$AA$6045,13,0)</f>
        <v>0</v>
      </c>
      <c r="P489">
        <f>VLOOKUP($A489,Taxonomy!$A$2:$AA$6045,14,0)</f>
        <v>0</v>
      </c>
      <c r="Q489">
        <f>VLOOKUP($A489,Taxonomy!$A$2:$AA$6045,15,0)</f>
        <v>0</v>
      </c>
      <c r="R489">
        <f t="shared" si="7"/>
        <v>98</v>
      </c>
    </row>
    <row r="490" spans="1:18">
      <c r="A490" t="s">
        <v>802</v>
      </c>
      <c r="B490" t="s">
        <v>803</v>
      </c>
      <c r="C490">
        <v>912</v>
      </c>
      <c r="D490" t="s">
        <v>32</v>
      </c>
      <c r="E490">
        <v>532</v>
      </c>
      <c r="F490">
        <v>828</v>
      </c>
      <c r="G490">
        <v>6551</v>
      </c>
      <c r="H490" t="s">
        <v>33</v>
      </c>
      <c r="I490" t="str">
        <f>VLOOKUP($A490,Taxonomy!$A$2:$AA$6045,7,0)</f>
        <v>Bacteria</v>
      </c>
      <c r="J490" t="str">
        <f>VLOOKUP($A490,Taxonomy!$A$2:$AA$6045,8,0)</f>
        <v xml:space="preserve"> Proteobacteria</v>
      </c>
      <c r="K490" t="str">
        <f>VLOOKUP($A490,Taxonomy!$A$2:$AA$6045,9,0)</f>
        <v xml:space="preserve"> Gammaproteobacteria</v>
      </c>
      <c r="L490" t="str">
        <f>VLOOKUP($A490,Taxonomy!$A$2:$AA$6045,10,0)</f>
        <v xml:space="preserve"> Enterobacteriales</v>
      </c>
      <c r="M490" t="str">
        <f>VLOOKUP($A490,Taxonomy!$A$2:$AA$6045,11,0)</f>
        <v>Enterobacteriaceae</v>
      </c>
      <c r="N490" t="str">
        <f>VLOOKUP($A490,Taxonomy!$A$2:$AA$6045,12,0)</f>
        <v xml:space="preserve"> Photorhabdus.</v>
      </c>
      <c r="O490">
        <f>VLOOKUP($A490,Taxonomy!$A$2:$AA$6045,13,0)</f>
        <v>0</v>
      </c>
      <c r="P490">
        <f>VLOOKUP($A490,Taxonomy!$A$2:$AA$6045,14,0)</f>
        <v>0</v>
      </c>
      <c r="Q490">
        <f>VLOOKUP($A490,Taxonomy!$A$2:$AA$6045,15,0)</f>
        <v>0</v>
      </c>
      <c r="R490">
        <f t="shared" si="7"/>
        <v>296</v>
      </c>
    </row>
    <row r="491" spans="1:18">
      <c r="A491" t="s">
        <v>802</v>
      </c>
      <c r="B491" t="s">
        <v>803</v>
      </c>
      <c r="C491">
        <v>912</v>
      </c>
      <c r="D491" t="s">
        <v>34</v>
      </c>
      <c r="E491">
        <v>267</v>
      </c>
      <c r="F491">
        <v>470</v>
      </c>
      <c r="G491">
        <v>1506</v>
      </c>
      <c r="H491" t="s">
        <v>35</v>
      </c>
      <c r="I491" t="str">
        <f>VLOOKUP($A491,Taxonomy!$A$2:$AA$6045,7,0)</f>
        <v>Bacteria</v>
      </c>
      <c r="J491" t="str">
        <f>VLOOKUP($A491,Taxonomy!$A$2:$AA$6045,8,0)</f>
        <v xml:space="preserve"> Proteobacteria</v>
      </c>
      <c r="K491" t="str">
        <f>VLOOKUP($A491,Taxonomy!$A$2:$AA$6045,9,0)</f>
        <v xml:space="preserve"> Gammaproteobacteria</v>
      </c>
      <c r="L491" t="str">
        <f>VLOOKUP($A491,Taxonomy!$A$2:$AA$6045,10,0)</f>
        <v xml:space="preserve"> Enterobacteriales</v>
      </c>
      <c r="M491" t="str">
        <f>VLOOKUP($A491,Taxonomy!$A$2:$AA$6045,11,0)</f>
        <v>Enterobacteriaceae</v>
      </c>
      <c r="N491" t="str">
        <f>VLOOKUP($A491,Taxonomy!$A$2:$AA$6045,12,0)</f>
        <v xml:space="preserve"> Photorhabdus.</v>
      </c>
      <c r="O491">
        <f>VLOOKUP($A491,Taxonomy!$A$2:$AA$6045,13,0)</f>
        <v>0</v>
      </c>
      <c r="P491">
        <f>VLOOKUP($A491,Taxonomy!$A$2:$AA$6045,14,0)</f>
        <v>0</v>
      </c>
      <c r="Q491">
        <f>VLOOKUP($A491,Taxonomy!$A$2:$AA$6045,15,0)</f>
        <v>0</v>
      </c>
      <c r="R491">
        <f t="shared" si="7"/>
        <v>203</v>
      </c>
    </row>
    <row r="492" spans="1:18">
      <c r="A492" t="s">
        <v>802</v>
      </c>
      <c r="B492" t="s">
        <v>803</v>
      </c>
      <c r="C492">
        <v>912</v>
      </c>
      <c r="D492" t="s">
        <v>84</v>
      </c>
      <c r="E492">
        <v>85</v>
      </c>
      <c r="F492">
        <v>166</v>
      </c>
      <c r="G492">
        <v>22</v>
      </c>
      <c r="H492" t="s">
        <v>84</v>
      </c>
      <c r="I492" t="str">
        <f>VLOOKUP($A492,Taxonomy!$A$2:$AA$6045,7,0)</f>
        <v>Bacteria</v>
      </c>
      <c r="J492" t="str">
        <f>VLOOKUP($A492,Taxonomy!$A$2:$AA$6045,8,0)</f>
        <v xml:space="preserve"> Proteobacteria</v>
      </c>
      <c r="K492" t="str">
        <f>VLOOKUP($A492,Taxonomy!$A$2:$AA$6045,9,0)</f>
        <v xml:space="preserve"> Gammaproteobacteria</v>
      </c>
      <c r="L492" t="str">
        <f>VLOOKUP($A492,Taxonomy!$A$2:$AA$6045,10,0)</f>
        <v xml:space="preserve"> Enterobacteriales</v>
      </c>
      <c r="M492" t="str">
        <f>VLOOKUP($A492,Taxonomy!$A$2:$AA$6045,11,0)</f>
        <v>Enterobacteriaceae</v>
      </c>
      <c r="N492" t="str">
        <f>VLOOKUP($A492,Taxonomy!$A$2:$AA$6045,12,0)</f>
        <v xml:space="preserve"> Photorhabdus.</v>
      </c>
      <c r="O492">
        <f>VLOOKUP($A492,Taxonomy!$A$2:$AA$6045,13,0)</f>
        <v>0</v>
      </c>
      <c r="P492">
        <f>VLOOKUP($A492,Taxonomy!$A$2:$AA$6045,14,0)</f>
        <v>0</v>
      </c>
      <c r="Q492">
        <f>VLOOKUP($A492,Taxonomy!$A$2:$AA$6045,15,0)</f>
        <v>0</v>
      </c>
      <c r="R492">
        <f t="shared" si="7"/>
        <v>81</v>
      </c>
    </row>
    <row r="493" spans="1:18">
      <c r="A493" t="s">
        <v>802</v>
      </c>
      <c r="B493" t="s">
        <v>803</v>
      </c>
      <c r="C493">
        <v>912</v>
      </c>
      <c r="D493" t="s">
        <v>10</v>
      </c>
      <c r="E493">
        <v>1</v>
      </c>
      <c r="F493">
        <v>84</v>
      </c>
      <c r="G493">
        <v>967</v>
      </c>
      <c r="H493" t="s">
        <v>11</v>
      </c>
      <c r="I493" t="str">
        <f>VLOOKUP($A493,Taxonomy!$A$2:$AA$6045,7,0)</f>
        <v>Bacteria</v>
      </c>
      <c r="J493" t="str">
        <f>VLOOKUP($A493,Taxonomy!$A$2:$AA$6045,8,0)</f>
        <v xml:space="preserve"> Proteobacteria</v>
      </c>
      <c r="K493" t="str">
        <f>VLOOKUP($A493,Taxonomy!$A$2:$AA$6045,9,0)</f>
        <v xml:space="preserve"> Gammaproteobacteria</v>
      </c>
      <c r="L493" t="str">
        <f>VLOOKUP($A493,Taxonomy!$A$2:$AA$6045,10,0)</f>
        <v xml:space="preserve"> Enterobacteriales</v>
      </c>
      <c r="M493" t="str">
        <f>VLOOKUP($A493,Taxonomy!$A$2:$AA$6045,11,0)</f>
        <v>Enterobacteriaceae</v>
      </c>
      <c r="N493" t="str">
        <f>VLOOKUP($A493,Taxonomy!$A$2:$AA$6045,12,0)</f>
        <v xml:space="preserve"> Photorhabdus.</v>
      </c>
      <c r="O493">
        <f>VLOOKUP($A493,Taxonomy!$A$2:$AA$6045,13,0)</f>
        <v>0</v>
      </c>
      <c r="P493">
        <f>VLOOKUP($A493,Taxonomy!$A$2:$AA$6045,14,0)</f>
        <v>0</v>
      </c>
      <c r="Q493">
        <f>VLOOKUP($A493,Taxonomy!$A$2:$AA$6045,15,0)</f>
        <v>0</v>
      </c>
      <c r="R493">
        <f t="shared" si="7"/>
        <v>83</v>
      </c>
    </row>
    <row r="494" spans="1:18">
      <c r="A494" t="s">
        <v>804</v>
      </c>
      <c r="B494" t="s">
        <v>805</v>
      </c>
      <c r="C494">
        <v>100</v>
      </c>
      <c r="D494" t="s">
        <v>10</v>
      </c>
      <c r="E494">
        <v>1</v>
      </c>
      <c r="F494">
        <v>95</v>
      </c>
      <c r="G494">
        <v>967</v>
      </c>
      <c r="H494" t="s">
        <v>11</v>
      </c>
      <c r="I494" t="str">
        <f>VLOOKUP($A494,Taxonomy!$A$2:$AA$6045,7,0)</f>
        <v>Bacteria</v>
      </c>
      <c r="J494" t="str">
        <f>VLOOKUP($A494,Taxonomy!$A$2:$AA$6045,8,0)</f>
        <v xml:space="preserve"> Proteobacteria</v>
      </c>
      <c r="K494" t="str">
        <f>VLOOKUP($A494,Taxonomy!$A$2:$AA$6045,9,0)</f>
        <v xml:space="preserve"> Betaproteobacteria</v>
      </c>
      <c r="L494" t="str">
        <f>VLOOKUP($A494,Taxonomy!$A$2:$AA$6045,10,0)</f>
        <v xml:space="preserve"> Burkholderiales</v>
      </c>
      <c r="M494" t="str">
        <f>VLOOKUP($A494,Taxonomy!$A$2:$AA$6045,11,0)</f>
        <v>Burkholderiaceae</v>
      </c>
      <c r="N494" t="str">
        <f>VLOOKUP($A494,Taxonomy!$A$2:$AA$6045,12,0)</f>
        <v xml:space="preserve"> Ralstonia.</v>
      </c>
      <c r="O494">
        <f>VLOOKUP($A494,Taxonomy!$A$2:$AA$6045,13,0)</f>
        <v>0</v>
      </c>
      <c r="P494">
        <f>VLOOKUP($A494,Taxonomy!$A$2:$AA$6045,14,0)</f>
        <v>0</v>
      </c>
      <c r="Q494">
        <f>VLOOKUP($A494,Taxonomy!$A$2:$AA$6045,15,0)</f>
        <v>0</v>
      </c>
      <c r="R494">
        <f t="shared" si="7"/>
        <v>94</v>
      </c>
    </row>
    <row r="495" spans="1:18">
      <c r="A495" t="s">
        <v>806</v>
      </c>
      <c r="B495" t="s">
        <v>807</v>
      </c>
      <c r="C495">
        <v>108</v>
      </c>
      <c r="D495" t="s">
        <v>10</v>
      </c>
      <c r="E495">
        <v>1</v>
      </c>
      <c r="F495">
        <v>88</v>
      </c>
      <c r="G495">
        <v>967</v>
      </c>
      <c r="H495" t="s">
        <v>11</v>
      </c>
      <c r="I495" t="str">
        <f>VLOOKUP($A495,Taxonomy!$A$2:$AA$6045,7,0)</f>
        <v>Bacteria</v>
      </c>
      <c r="J495" t="str">
        <f>VLOOKUP($A495,Taxonomy!$A$2:$AA$6045,8,0)</f>
        <v xml:space="preserve"> Proteobacteria</v>
      </c>
      <c r="K495" t="str">
        <f>VLOOKUP($A495,Taxonomy!$A$2:$AA$6045,9,0)</f>
        <v xml:space="preserve"> Betaproteobacteria</v>
      </c>
      <c r="L495" t="str">
        <f>VLOOKUP($A495,Taxonomy!$A$2:$AA$6045,10,0)</f>
        <v xml:space="preserve"> Burkholderiales.</v>
      </c>
      <c r="M495">
        <f>VLOOKUP($A495,Taxonomy!$A$2:$AA$6045,11,0)</f>
        <v>0</v>
      </c>
      <c r="N495">
        <f>VLOOKUP($A495,Taxonomy!$A$2:$AA$6045,12,0)</f>
        <v>0</v>
      </c>
      <c r="O495">
        <f>VLOOKUP($A495,Taxonomy!$A$2:$AA$6045,13,0)</f>
        <v>0</v>
      </c>
      <c r="P495">
        <f>VLOOKUP($A495,Taxonomy!$A$2:$AA$6045,14,0)</f>
        <v>0</v>
      </c>
      <c r="Q495">
        <f>VLOOKUP($A495,Taxonomy!$A$2:$AA$6045,15,0)</f>
        <v>0</v>
      </c>
      <c r="R495">
        <f t="shared" si="7"/>
        <v>87</v>
      </c>
    </row>
    <row r="496" spans="1:18">
      <c r="A496" t="s">
        <v>808</v>
      </c>
      <c r="B496" t="s">
        <v>809</v>
      </c>
      <c r="C496">
        <v>100</v>
      </c>
      <c r="D496" t="s">
        <v>10</v>
      </c>
      <c r="E496">
        <v>1</v>
      </c>
      <c r="F496">
        <v>88</v>
      </c>
      <c r="G496">
        <v>967</v>
      </c>
      <c r="H496" t="s">
        <v>11</v>
      </c>
      <c r="I496" t="str">
        <f>VLOOKUP($A496,Taxonomy!$A$2:$AA$6045,7,0)</f>
        <v>Bacteria</v>
      </c>
      <c r="J496" t="str">
        <f>VLOOKUP($A496,Taxonomy!$A$2:$AA$6045,8,0)</f>
        <v xml:space="preserve"> Proteobacteria</v>
      </c>
      <c r="K496" t="str">
        <f>VLOOKUP($A496,Taxonomy!$A$2:$AA$6045,9,0)</f>
        <v xml:space="preserve"> Deltaproteobacteria</v>
      </c>
      <c r="L496" t="str">
        <f>VLOOKUP($A496,Taxonomy!$A$2:$AA$6045,10,0)</f>
        <v xml:space="preserve"> Desulfovibrionales</v>
      </c>
      <c r="M496" t="str">
        <f>VLOOKUP($A496,Taxonomy!$A$2:$AA$6045,11,0)</f>
        <v>Desulfovibrionaceae</v>
      </c>
      <c r="N496" t="str">
        <f>VLOOKUP($A496,Taxonomy!$A$2:$AA$6045,12,0)</f>
        <v xml:space="preserve"> Desulfovibrio.</v>
      </c>
      <c r="O496">
        <f>VLOOKUP($A496,Taxonomy!$A$2:$AA$6045,13,0)</f>
        <v>0</v>
      </c>
      <c r="P496">
        <f>VLOOKUP($A496,Taxonomy!$A$2:$AA$6045,14,0)</f>
        <v>0</v>
      </c>
      <c r="Q496">
        <f>VLOOKUP($A496,Taxonomy!$A$2:$AA$6045,15,0)</f>
        <v>0</v>
      </c>
      <c r="R496">
        <f t="shared" si="7"/>
        <v>87</v>
      </c>
    </row>
    <row r="497" spans="1:18">
      <c r="A497" t="s">
        <v>810</v>
      </c>
      <c r="B497" t="s">
        <v>811</v>
      </c>
      <c r="C497">
        <v>114</v>
      </c>
      <c r="D497" t="s">
        <v>10</v>
      </c>
      <c r="E497">
        <v>10</v>
      </c>
      <c r="F497">
        <v>100</v>
      </c>
      <c r="G497">
        <v>967</v>
      </c>
      <c r="H497" t="s">
        <v>11</v>
      </c>
      <c r="I497" t="str">
        <f>VLOOKUP($A497,Taxonomy!$A$2:$AA$6045,7,0)</f>
        <v>Bacteria</v>
      </c>
      <c r="J497" t="str">
        <f>VLOOKUP($A497,Taxonomy!$A$2:$AA$6045,8,0)</f>
        <v xml:space="preserve"> Proteobacteria</v>
      </c>
      <c r="K497" t="str">
        <f>VLOOKUP($A497,Taxonomy!$A$2:$AA$6045,9,0)</f>
        <v xml:space="preserve"> Gammaproteobacteria</v>
      </c>
      <c r="L497" t="str">
        <f>VLOOKUP($A497,Taxonomy!$A$2:$AA$6045,10,0)</f>
        <v xml:space="preserve"> Enterobacteriales</v>
      </c>
      <c r="M497" t="str">
        <f>VLOOKUP($A497,Taxonomy!$A$2:$AA$6045,11,0)</f>
        <v>Enterobacteriaceae</v>
      </c>
      <c r="N497" t="str">
        <f>VLOOKUP($A497,Taxonomy!$A$2:$AA$6045,12,0)</f>
        <v xml:space="preserve"> Escherichia.</v>
      </c>
      <c r="O497">
        <f>VLOOKUP($A497,Taxonomy!$A$2:$AA$6045,13,0)</f>
        <v>0</v>
      </c>
      <c r="P497">
        <f>VLOOKUP($A497,Taxonomy!$A$2:$AA$6045,14,0)</f>
        <v>0</v>
      </c>
      <c r="Q497">
        <f>VLOOKUP($A497,Taxonomy!$A$2:$AA$6045,15,0)</f>
        <v>0</v>
      </c>
      <c r="R497">
        <f t="shared" si="7"/>
        <v>90</v>
      </c>
    </row>
    <row r="498" spans="1:18">
      <c r="A498" t="s">
        <v>812</v>
      </c>
      <c r="B498" t="s">
        <v>813</v>
      </c>
      <c r="C498">
        <v>116</v>
      </c>
      <c r="D498" t="s">
        <v>10</v>
      </c>
      <c r="E498">
        <v>1</v>
      </c>
      <c r="F498">
        <v>102</v>
      </c>
      <c r="G498">
        <v>967</v>
      </c>
      <c r="H498" t="s">
        <v>11</v>
      </c>
      <c r="I498" t="str">
        <f>VLOOKUP($A498,Taxonomy!$A$2:$AA$6045,7,0)</f>
        <v>Bacteria</v>
      </c>
      <c r="J498" t="str">
        <f>VLOOKUP($A498,Taxonomy!$A$2:$AA$6045,8,0)</f>
        <v xml:space="preserve"> Proteobacteria</v>
      </c>
      <c r="K498" t="str">
        <f>VLOOKUP($A498,Taxonomy!$A$2:$AA$6045,9,0)</f>
        <v xml:space="preserve"> Alphaproteobacteria</v>
      </c>
      <c r="L498" t="str">
        <f>VLOOKUP($A498,Taxonomy!$A$2:$AA$6045,10,0)</f>
        <v xml:space="preserve"> Rhizobiales</v>
      </c>
      <c r="M498" t="str">
        <f>VLOOKUP($A498,Taxonomy!$A$2:$AA$6045,11,0)</f>
        <v>Brucellaceae</v>
      </c>
      <c r="N498" t="str">
        <f>VLOOKUP($A498,Taxonomy!$A$2:$AA$6045,12,0)</f>
        <v xml:space="preserve"> Brucella.</v>
      </c>
      <c r="O498">
        <f>VLOOKUP($A498,Taxonomy!$A$2:$AA$6045,13,0)</f>
        <v>0</v>
      </c>
      <c r="P498">
        <f>VLOOKUP($A498,Taxonomy!$A$2:$AA$6045,14,0)</f>
        <v>0</v>
      </c>
      <c r="Q498">
        <f>VLOOKUP($A498,Taxonomy!$A$2:$AA$6045,15,0)</f>
        <v>0</v>
      </c>
      <c r="R498">
        <f t="shared" si="7"/>
        <v>101</v>
      </c>
    </row>
    <row r="499" spans="1:18">
      <c r="A499" t="s">
        <v>814</v>
      </c>
      <c r="B499" t="s">
        <v>815</v>
      </c>
      <c r="C499">
        <v>116</v>
      </c>
      <c r="D499" t="s">
        <v>10</v>
      </c>
      <c r="E499">
        <v>1</v>
      </c>
      <c r="F499">
        <v>102</v>
      </c>
      <c r="G499">
        <v>967</v>
      </c>
      <c r="H499" t="s">
        <v>11</v>
      </c>
      <c r="I499" t="str">
        <f>VLOOKUP($A499,Taxonomy!$A$2:$AA$6045,7,0)</f>
        <v>Bacteria</v>
      </c>
      <c r="J499" t="str">
        <f>VLOOKUP($A499,Taxonomy!$A$2:$AA$6045,8,0)</f>
        <v xml:space="preserve"> Proteobacteria</v>
      </c>
      <c r="K499" t="str">
        <f>VLOOKUP($A499,Taxonomy!$A$2:$AA$6045,9,0)</f>
        <v xml:space="preserve"> Alphaproteobacteria</v>
      </c>
      <c r="L499" t="str">
        <f>VLOOKUP($A499,Taxonomy!$A$2:$AA$6045,10,0)</f>
        <v xml:space="preserve"> Rhizobiales</v>
      </c>
      <c r="M499" t="str">
        <f>VLOOKUP($A499,Taxonomy!$A$2:$AA$6045,11,0)</f>
        <v>Brucellaceae</v>
      </c>
      <c r="N499" t="str">
        <f>VLOOKUP($A499,Taxonomy!$A$2:$AA$6045,12,0)</f>
        <v xml:space="preserve"> Brucella.</v>
      </c>
      <c r="O499">
        <f>VLOOKUP($A499,Taxonomy!$A$2:$AA$6045,13,0)</f>
        <v>0</v>
      </c>
      <c r="P499">
        <f>VLOOKUP($A499,Taxonomy!$A$2:$AA$6045,14,0)</f>
        <v>0</v>
      </c>
      <c r="Q499">
        <f>VLOOKUP($A499,Taxonomy!$A$2:$AA$6045,15,0)</f>
        <v>0</v>
      </c>
      <c r="R499">
        <f t="shared" si="7"/>
        <v>101</v>
      </c>
    </row>
    <row r="500" spans="1:18">
      <c r="A500" t="s">
        <v>816</v>
      </c>
      <c r="B500" t="s">
        <v>817</v>
      </c>
      <c r="C500">
        <v>95</v>
      </c>
      <c r="D500" t="s">
        <v>10</v>
      </c>
      <c r="E500">
        <v>1</v>
      </c>
      <c r="F500">
        <v>88</v>
      </c>
      <c r="G500">
        <v>967</v>
      </c>
      <c r="H500" t="s">
        <v>11</v>
      </c>
      <c r="I500" t="str">
        <f>VLOOKUP($A500,Taxonomy!$A$2:$AA$6045,7,0)</f>
        <v>Bacteria</v>
      </c>
      <c r="J500" t="str">
        <f>VLOOKUP($A500,Taxonomy!$A$2:$AA$6045,8,0)</f>
        <v xml:space="preserve"> Proteobacteria</v>
      </c>
      <c r="K500" t="str">
        <f>VLOOKUP($A500,Taxonomy!$A$2:$AA$6045,9,0)</f>
        <v xml:space="preserve"> Epsilonproteobacteria</v>
      </c>
      <c r="L500" t="str">
        <f>VLOOKUP($A500,Taxonomy!$A$2:$AA$6045,10,0)</f>
        <v xml:space="preserve"> Campylobacterales</v>
      </c>
      <c r="M500" t="str">
        <f>VLOOKUP($A500,Taxonomy!$A$2:$AA$6045,11,0)</f>
        <v>Campylobacteraceae</v>
      </c>
      <c r="N500" t="str">
        <f>VLOOKUP($A500,Taxonomy!$A$2:$AA$6045,12,0)</f>
        <v xml:space="preserve"> Campylobacter.</v>
      </c>
      <c r="O500">
        <f>VLOOKUP($A500,Taxonomy!$A$2:$AA$6045,13,0)</f>
        <v>0</v>
      </c>
      <c r="P500">
        <f>VLOOKUP($A500,Taxonomy!$A$2:$AA$6045,14,0)</f>
        <v>0</v>
      </c>
      <c r="Q500">
        <f>VLOOKUP($A500,Taxonomy!$A$2:$AA$6045,15,0)</f>
        <v>0</v>
      </c>
      <c r="R500">
        <f t="shared" si="7"/>
        <v>87</v>
      </c>
    </row>
    <row r="501" spans="1:18">
      <c r="A501" t="s">
        <v>818</v>
      </c>
      <c r="B501" t="s">
        <v>819</v>
      </c>
      <c r="C501">
        <v>915</v>
      </c>
      <c r="D501" t="s">
        <v>32</v>
      </c>
      <c r="E501">
        <v>535</v>
      </c>
      <c r="F501">
        <v>835</v>
      </c>
      <c r="G501">
        <v>6551</v>
      </c>
      <c r="H501" t="s">
        <v>33</v>
      </c>
      <c r="I501" t="str">
        <f>VLOOKUP($A501,Taxonomy!$A$2:$AA$6045,7,0)</f>
        <v>Bacteria</v>
      </c>
      <c r="J501" t="str">
        <f>VLOOKUP($A501,Taxonomy!$A$2:$AA$6045,8,0)</f>
        <v xml:space="preserve"> Proteobacteria</v>
      </c>
      <c r="K501" t="str">
        <f>VLOOKUP($A501,Taxonomy!$A$2:$AA$6045,9,0)</f>
        <v xml:space="preserve"> Gammaproteobacteria</v>
      </c>
      <c r="L501" t="str">
        <f>VLOOKUP($A501,Taxonomy!$A$2:$AA$6045,10,0)</f>
        <v xml:space="preserve"> Enterobacteriales</v>
      </c>
      <c r="M501" t="str">
        <f>VLOOKUP($A501,Taxonomy!$A$2:$AA$6045,11,0)</f>
        <v>Enterobacteriaceae</v>
      </c>
      <c r="N501" t="str">
        <f>VLOOKUP($A501,Taxonomy!$A$2:$AA$6045,12,0)</f>
        <v xml:space="preserve"> Escherichia.</v>
      </c>
      <c r="O501">
        <f>VLOOKUP($A501,Taxonomy!$A$2:$AA$6045,13,0)</f>
        <v>0</v>
      </c>
      <c r="P501">
        <f>VLOOKUP($A501,Taxonomy!$A$2:$AA$6045,14,0)</f>
        <v>0</v>
      </c>
      <c r="Q501">
        <f>VLOOKUP($A501,Taxonomy!$A$2:$AA$6045,15,0)</f>
        <v>0</v>
      </c>
      <c r="R501">
        <f t="shared" si="7"/>
        <v>300</v>
      </c>
    </row>
    <row r="502" spans="1:18">
      <c r="A502" t="s">
        <v>818</v>
      </c>
      <c r="B502" t="s">
        <v>819</v>
      </c>
      <c r="C502">
        <v>915</v>
      </c>
      <c r="D502" t="s">
        <v>34</v>
      </c>
      <c r="E502">
        <v>269</v>
      </c>
      <c r="F502">
        <v>472</v>
      </c>
      <c r="G502">
        <v>1506</v>
      </c>
      <c r="H502" t="s">
        <v>35</v>
      </c>
      <c r="I502" t="str">
        <f>VLOOKUP($A502,Taxonomy!$A$2:$AA$6045,7,0)</f>
        <v>Bacteria</v>
      </c>
      <c r="J502" t="str">
        <f>VLOOKUP($A502,Taxonomy!$A$2:$AA$6045,8,0)</f>
        <v xml:space="preserve"> Proteobacteria</v>
      </c>
      <c r="K502" t="str">
        <f>VLOOKUP($A502,Taxonomy!$A$2:$AA$6045,9,0)</f>
        <v xml:space="preserve"> Gammaproteobacteria</v>
      </c>
      <c r="L502" t="str">
        <f>VLOOKUP($A502,Taxonomy!$A$2:$AA$6045,10,0)</f>
        <v xml:space="preserve"> Enterobacteriales</v>
      </c>
      <c r="M502" t="str">
        <f>VLOOKUP($A502,Taxonomy!$A$2:$AA$6045,11,0)</f>
        <v>Enterobacteriaceae</v>
      </c>
      <c r="N502" t="str">
        <f>VLOOKUP($A502,Taxonomy!$A$2:$AA$6045,12,0)</f>
        <v xml:space="preserve"> Escherichia.</v>
      </c>
      <c r="O502">
        <f>VLOOKUP($A502,Taxonomy!$A$2:$AA$6045,13,0)</f>
        <v>0</v>
      </c>
      <c r="P502">
        <f>VLOOKUP($A502,Taxonomy!$A$2:$AA$6045,14,0)</f>
        <v>0</v>
      </c>
      <c r="Q502">
        <f>VLOOKUP($A502,Taxonomy!$A$2:$AA$6045,15,0)</f>
        <v>0</v>
      </c>
      <c r="R502">
        <f t="shared" si="7"/>
        <v>203</v>
      </c>
    </row>
    <row r="503" spans="1:18">
      <c r="A503" t="s">
        <v>818</v>
      </c>
      <c r="B503" t="s">
        <v>819</v>
      </c>
      <c r="C503">
        <v>915</v>
      </c>
      <c r="D503" t="s">
        <v>10</v>
      </c>
      <c r="E503">
        <v>1</v>
      </c>
      <c r="F503">
        <v>84</v>
      </c>
      <c r="G503">
        <v>967</v>
      </c>
      <c r="H503" t="s">
        <v>11</v>
      </c>
      <c r="I503" t="str">
        <f>VLOOKUP($A503,Taxonomy!$A$2:$AA$6045,7,0)</f>
        <v>Bacteria</v>
      </c>
      <c r="J503" t="str">
        <f>VLOOKUP($A503,Taxonomy!$A$2:$AA$6045,8,0)</f>
        <v xml:space="preserve"> Proteobacteria</v>
      </c>
      <c r="K503" t="str">
        <f>VLOOKUP($A503,Taxonomy!$A$2:$AA$6045,9,0)</f>
        <v xml:space="preserve"> Gammaproteobacteria</v>
      </c>
      <c r="L503" t="str">
        <f>VLOOKUP($A503,Taxonomy!$A$2:$AA$6045,10,0)</f>
        <v xml:space="preserve"> Enterobacteriales</v>
      </c>
      <c r="M503" t="str">
        <f>VLOOKUP($A503,Taxonomy!$A$2:$AA$6045,11,0)</f>
        <v>Enterobacteriaceae</v>
      </c>
      <c r="N503" t="str">
        <f>VLOOKUP($A503,Taxonomy!$A$2:$AA$6045,12,0)</f>
        <v xml:space="preserve"> Escherichia.</v>
      </c>
      <c r="O503">
        <f>VLOOKUP($A503,Taxonomy!$A$2:$AA$6045,13,0)</f>
        <v>0</v>
      </c>
      <c r="P503">
        <f>VLOOKUP($A503,Taxonomy!$A$2:$AA$6045,14,0)</f>
        <v>0</v>
      </c>
      <c r="Q503">
        <f>VLOOKUP($A503,Taxonomy!$A$2:$AA$6045,15,0)</f>
        <v>0</v>
      </c>
      <c r="R503">
        <f t="shared" si="7"/>
        <v>83</v>
      </c>
    </row>
    <row r="504" spans="1:18">
      <c r="A504" t="s">
        <v>820</v>
      </c>
      <c r="B504" t="s">
        <v>821</v>
      </c>
      <c r="C504">
        <v>90</v>
      </c>
      <c r="D504" t="s">
        <v>10</v>
      </c>
      <c r="E504">
        <v>1</v>
      </c>
      <c r="F504">
        <v>87</v>
      </c>
      <c r="G504">
        <v>967</v>
      </c>
      <c r="H504" t="s">
        <v>11</v>
      </c>
      <c r="I504" t="str">
        <f>VLOOKUP($A504,Taxonomy!$A$2:$AA$6045,7,0)</f>
        <v>Bacteria</v>
      </c>
      <c r="J504" t="str">
        <f>VLOOKUP($A504,Taxonomy!$A$2:$AA$6045,8,0)</f>
        <v xml:space="preserve"> Proteobacteria</v>
      </c>
      <c r="K504" t="str">
        <f>VLOOKUP($A504,Taxonomy!$A$2:$AA$6045,9,0)</f>
        <v xml:space="preserve"> Gammaproteobacteria</v>
      </c>
      <c r="L504" t="str">
        <f>VLOOKUP($A504,Taxonomy!$A$2:$AA$6045,10,0)</f>
        <v xml:space="preserve"> Enterobacteriales</v>
      </c>
      <c r="M504" t="str">
        <f>VLOOKUP($A504,Taxonomy!$A$2:$AA$6045,11,0)</f>
        <v>Enterobacteriaceae</v>
      </c>
      <c r="N504" t="str">
        <f>VLOOKUP($A504,Taxonomy!$A$2:$AA$6045,12,0)</f>
        <v xml:space="preserve"> Dickeya.</v>
      </c>
      <c r="O504">
        <f>VLOOKUP($A504,Taxonomy!$A$2:$AA$6045,13,0)</f>
        <v>0</v>
      </c>
      <c r="P504">
        <f>VLOOKUP($A504,Taxonomy!$A$2:$AA$6045,14,0)</f>
        <v>0</v>
      </c>
      <c r="Q504">
        <f>VLOOKUP($A504,Taxonomy!$A$2:$AA$6045,15,0)</f>
        <v>0</v>
      </c>
      <c r="R504">
        <f t="shared" si="7"/>
        <v>86</v>
      </c>
    </row>
    <row r="505" spans="1:18">
      <c r="A505" t="s">
        <v>822</v>
      </c>
      <c r="B505" t="s">
        <v>823</v>
      </c>
      <c r="C505">
        <v>926</v>
      </c>
      <c r="D505" t="s">
        <v>32</v>
      </c>
      <c r="E505">
        <v>545</v>
      </c>
      <c r="F505">
        <v>846</v>
      </c>
      <c r="G505">
        <v>6551</v>
      </c>
      <c r="H505" s="4" t="s">
        <v>33</v>
      </c>
      <c r="I505" t="str">
        <f>VLOOKUP($A505,Taxonomy!$A$2:$AA$6045,7,0)</f>
        <v>Bacteria</v>
      </c>
      <c r="J505" t="str">
        <f>VLOOKUP($A505,Taxonomy!$A$2:$AA$6045,8,0)</f>
        <v xml:space="preserve"> Proteobacteria</v>
      </c>
      <c r="K505" t="str">
        <f>VLOOKUP($A505,Taxonomy!$A$2:$AA$6045,9,0)</f>
        <v xml:space="preserve"> Gammaproteobacteria</v>
      </c>
      <c r="L505" t="str">
        <f>VLOOKUP($A505,Taxonomy!$A$2:$AA$6045,10,0)</f>
        <v xml:space="preserve"> Enterobacteriales</v>
      </c>
      <c r="M505" t="str">
        <f>VLOOKUP($A505,Taxonomy!$A$2:$AA$6045,11,0)</f>
        <v>Enterobacteriaceae</v>
      </c>
      <c r="N505" t="str">
        <f>VLOOKUP($A505,Taxonomy!$A$2:$AA$6045,12,0)</f>
        <v xml:space="preserve"> Dickeya.</v>
      </c>
      <c r="O505">
        <f>VLOOKUP($A505,Taxonomy!$A$2:$AA$6045,13,0)</f>
        <v>0</v>
      </c>
      <c r="P505">
        <f>VLOOKUP($A505,Taxonomy!$A$2:$AA$6045,14,0)</f>
        <v>0</v>
      </c>
      <c r="Q505">
        <f>VLOOKUP($A505,Taxonomy!$A$2:$AA$6045,15,0)</f>
        <v>0</v>
      </c>
      <c r="R505">
        <f t="shared" si="7"/>
        <v>301</v>
      </c>
    </row>
    <row r="506" spans="1:18">
      <c r="A506" t="s">
        <v>822</v>
      </c>
      <c r="B506" t="s">
        <v>823</v>
      </c>
      <c r="C506">
        <v>926</v>
      </c>
      <c r="D506" t="s">
        <v>34</v>
      </c>
      <c r="E506">
        <v>280</v>
      </c>
      <c r="F506">
        <v>483</v>
      </c>
      <c r="G506">
        <v>1506</v>
      </c>
      <c r="H506" t="s">
        <v>35</v>
      </c>
      <c r="I506" t="str">
        <f>VLOOKUP($A506,Taxonomy!$A$2:$AA$6045,7,0)</f>
        <v>Bacteria</v>
      </c>
      <c r="J506" t="str">
        <f>VLOOKUP($A506,Taxonomy!$A$2:$AA$6045,8,0)</f>
        <v xml:space="preserve"> Proteobacteria</v>
      </c>
      <c r="K506" t="str">
        <f>VLOOKUP($A506,Taxonomy!$A$2:$AA$6045,9,0)</f>
        <v xml:space="preserve"> Gammaproteobacteria</v>
      </c>
      <c r="L506" t="str">
        <f>VLOOKUP($A506,Taxonomy!$A$2:$AA$6045,10,0)</f>
        <v xml:space="preserve"> Enterobacteriales</v>
      </c>
      <c r="M506" t="str">
        <f>VLOOKUP($A506,Taxonomy!$A$2:$AA$6045,11,0)</f>
        <v>Enterobacteriaceae</v>
      </c>
      <c r="N506" t="str">
        <f>VLOOKUP($A506,Taxonomy!$A$2:$AA$6045,12,0)</f>
        <v xml:space="preserve"> Dickeya.</v>
      </c>
      <c r="O506">
        <f>VLOOKUP($A506,Taxonomy!$A$2:$AA$6045,13,0)</f>
        <v>0</v>
      </c>
      <c r="P506">
        <f>VLOOKUP($A506,Taxonomy!$A$2:$AA$6045,14,0)</f>
        <v>0</v>
      </c>
      <c r="Q506">
        <f>VLOOKUP($A506,Taxonomy!$A$2:$AA$6045,15,0)</f>
        <v>0</v>
      </c>
      <c r="R506">
        <f t="shared" si="7"/>
        <v>203</v>
      </c>
    </row>
    <row r="507" spans="1:18">
      <c r="A507" t="s">
        <v>822</v>
      </c>
      <c r="B507" t="s">
        <v>823</v>
      </c>
      <c r="C507">
        <v>926</v>
      </c>
      <c r="D507" t="s">
        <v>10</v>
      </c>
      <c r="E507">
        <v>1</v>
      </c>
      <c r="F507">
        <v>95</v>
      </c>
      <c r="G507">
        <v>967</v>
      </c>
      <c r="H507" t="s">
        <v>11</v>
      </c>
      <c r="I507" t="str">
        <f>VLOOKUP($A507,Taxonomy!$A$2:$AA$6045,7,0)</f>
        <v>Bacteria</v>
      </c>
      <c r="J507" t="str">
        <f>VLOOKUP($A507,Taxonomy!$A$2:$AA$6045,8,0)</f>
        <v xml:space="preserve"> Proteobacteria</v>
      </c>
      <c r="K507" t="str">
        <f>VLOOKUP($A507,Taxonomy!$A$2:$AA$6045,9,0)</f>
        <v xml:space="preserve"> Gammaproteobacteria</v>
      </c>
      <c r="L507" t="str">
        <f>VLOOKUP($A507,Taxonomy!$A$2:$AA$6045,10,0)</f>
        <v xml:space="preserve"> Enterobacteriales</v>
      </c>
      <c r="M507" t="str">
        <f>VLOOKUP($A507,Taxonomy!$A$2:$AA$6045,11,0)</f>
        <v>Enterobacteriaceae</v>
      </c>
      <c r="N507" t="str">
        <f>VLOOKUP($A507,Taxonomy!$A$2:$AA$6045,12,0)</f>
        <v xml:space="preserve"> Dickeya.</v>
      </c>
      <c r="O507">
        <f>VLOOKUP($A507,Taxonomy!$A$2:$AA$6045,13,0)</f>
        <v>0</v>
      </c>
      <c r="P507">
        <f>VLOOKUP($A507,Taxonomy!$A$2:$AA$6045,14,0)</f>
        <v>0</v>
      </c>
      <c r="Q507">
        <f>VLOOKUP($A507,Taxonomy!$A$2:$AA$6045,15,0)</f>
        <v>0</v>
      </c>
      <c r="R507">
        <f t="shared" si="7"/>
        <v>94</v>
      </c>
    </row>
    <row r="508" spans="1:18">
      <c r="A508" t="s">
        <v>824</v>
      </c>
      <c r="B508" t="s">
        <v>825</v>
      </c>
      <c r="C508">
        <v>83</v>
      </c>
      <c r="D508" t="s">
        <v>10</v>
      </c>
      <c r="E508">
        <v>1</v>
      </c>
      <c r="F508">
        <v>82</v>
      </c>
      <c r="G508">
        <v>967</v>
      </c>
      <c r="H508" t="s">
        <v>11</v>
      </c>
      <c r="I508" t="str">
        <f>VLOOKUP($A508,Taxonomy!$A$2:$AA$6045,7,0)</f>
        <v>Bacteria</v>
      </c>
      <c r="J508" t="str">
        <f>VLOOKUP($A508,Taxonomy!$A$2:$AA$6045,8,0)</f>
        <v xml:space="preserve"> Proteobacteria</v>
      </c>
      <c r="K508" t="str">
        <f>VLOOKUP($A508,Taxonomy!$A$2:$AA$6045,9,0)</f>
        <v xml:space="preserve"> Alphaproteobacteria</v>
      </c>
      <c r="L508" t="str">
        <f>VLOOKUP($A508,Taxonomy!$A$2:$AA$6045,10,0)</f>
        <v xml:space="preserve"> Parvularculales</v>
      </c>
      <c r="M508" t="str">
        <f>VLOOKUP($A508,Taxonomy!$A$2:$AA$6045,11,0)</f>
        <v>Parvularculaceae</v>
      </c>
      <c r="N508" t="str">
        <f>VLOOKUP($A508,Taxonomy!$A$2:$AA$6045,12,0)</f>
        <v xml:space="preserve"> Parvularcula.</v>
      </c>
      <c r="O508">
        <f>VLOOKUP($A508,Taxonomy!$A$2:$AA$6045,13,0)</f>
        <v>0</v>
      </c>
      <c r="P508">
        <f>VLOOKUP($A508,Taxonomy!$A$2:$AA$6045,14,0)</f>
        <v>0</v>
      </c>
      <c r="Q508">
        <f>VLOOKUP($A508,Taxonomy!$A$2:$AA$6045,15,0)</f>
        <v>0</v>
      </c>
      <c r="R508">
        <f t="shared" si="7"/>
        <v>81</v>
      </c>
    </row>
    <row r="509" spans="1:18">
      <c r="A509" t="s">
        <v>826</v>
      </c>
      <c r="B509" t="s">
        <v>827</v>
      </c>
      <c r="C509">
        <v>84</v>
      </c>
      <c r="D509" t="s">
        <v>10</v>
      </c>
      <c r="E509">
        <v>1</v>
      </c>
      <c r="F509">
        <v>83</v>
      </c>
      <c r="G509">
        <v>967</v>
      </c>
      <c r="H509" t="s">
        <v>11</v>
      </c>
      <c r="I509" t="str">
        <f>VLOOKUP($A509,Taxonomy!$A$2:$AA$6045,7,0)</f>
        <v>Bacteria</v>
      </c>
      <c r="J509" t="str">
        <f>VLOOKUP($A509,Taxonomy!$A$2:$AA$6045,8,0)</f>
        <v xml:space="preserve"> Proteobacteria</v>
      </c>
      <c r="K509" t="str">
        <f>VLOOKUP($A509,Taxonomy!$A$2:$AA$6045,9,0)</f>
        <v xml:space="preserve"> Alphaproteobacteria</v>
      </c>
      <c r="L509" t="str">
        <f>VLOOKUP($A509,Taxonomy!$A$2:$AA$6045,10,0)</f>
        <v xml:space="preserve"> Parvularculales</v>
      </c>
      <c r="M509" t="str">
        <f>VLOOKUP($A509,Taxonomy!$A$2:$AA$6045,11,0)</f>
        <v>Parvularculaceae</v>
      </c>
      <c r="N509" t="str">
        <f>VLOOKUP($A509,Taxonomy!$A$2:$AA$6045,12,0)</f>
        <v xml:space="preserve"> Parvularcula.</v>
      </c>
      <c r="O509">
        <f>VLOOKUP($A509,Taxonomy!$A$2:$AA$6045,13,0)</f>
        <v>0</v>
      </c>
      <c r="P509">
        <f>VLOOKUP($A509,Taxonomy!$A$2:$AA$6045,14,0)</f>
        <v>0</v>
      </c>
      <c r="Q509">
        <f>VLOOKUP($A509,Taxonomy!$A$2:$AA$6045,15,0)</f>
        <v>0</v>
      </c>
      <c r="R509">
        <f t="shared" si="7"/>
        <v>82</v>
      </c>
    </row>
    <row r="510" spans="1:18">
      <c r="A510" t="s">
        <v>828</v>
      </c>
      <c r="B510" t="s">
        <v>829</v>
      </c>
      <c r="C510">
        <v>84</v>
      </c>
      <c r="D510" t="s">
        <v>10</v>
      </c>
      <c r="E510">
        <v>1</v>
      </c>
      <c r="F510">
        <v>83</v>
      </c>
      <c r="G510">
        <v>967</v>
      </c>
      <c r="H510" t="s">
        <v>11</v>
      </c>
      <c r="I510" t="str">
        <f>VLOOKUP($A510,Taxonomy!$A$2:$AA$6045,7,0)</f>
        <v>Bacteria</v>
      </c>
      <c r="J510" t="str">
        <f>VLOOKUP($A510,Taxonomy!$A$2:$AA$6045,8,0)</f>
        <v xml:space="preserve"> Proteobacteria</v>
      </c>
      <c r="K510" t="str">
        <f>VLOOKUP($A510,Taxonomy!$A$2:$AA$6045,9,0)</f>
        <v xml:space="preserve"> Alphaproteobacteria</v>
      </c>
      <c r="L510" t="str">
        <f>VLOOKUP($A510,Taxonomy!$A$2:$AA$6045,10,0)</f>
        <v xml:space="preserve"> Parvularculales</v>
      </c>
      <c r="M510" t="str">
        <f>VLOOKUP($A510,Taxonomy!$A$2:$AA$6045,11,0)</f>
        <v>Parvularculaceae</v>
      </c>
      <c r="N510" t="str">
        <f>VLOOKUP($A510,Taxonomy!$A$2:$AA$6045,12,0)</f>
        <v xml:space="preserve"> Parvularcula.</v>
      </c>
      <c r="O510">
        <f>VLOOKUP($A510,Taxonomy!$A$2:$AA$6045,13,0)</f>
        <v>0</v>
      </c>
      <c r="P510">
        <f>VLOOKUP($A510,Taxonomy!$A$2:$AA$6045,14,0)</f>
        <v>0</v>
      </c>
      <c r="Q510">
        <f>VLOOKUP($A510,Taxonomy!$A$2:$AA$6045,15,0)</f>
        <v>0</v>
      </c>
      <c r="R510">
        <f t="shared" si="7"/>
        <v>82</v>
      </c>
    </row>
    <row r="511" spans="1:18">
      <c r="A511" t="s">
        <v>830</v>
      </c>
      <c r="B511" t="s">
        <v>831</v>
      </c>
      <c r="C511">
        <v>106</v>
      </c>
      <c r="D511" t="s">
        <v>10</v>
      </c>
      <c r="E511">
        <v>7</v>
      </c>
      <c r="F511">
        <v>98</v>
      </c>
      <c r="G511">
        <v>967</v>
      </c>
      <c r="H511" t="s">
        <v>11</v>
      </c>
      <c r="I511" t="str">
        <f>VLOOKUP($A511,Taxonomy!$A$2:$AA$6045,7,0)</f>
        <v>Bacteria</v>
      </c>
      <c r="J511" t="str">
        <f>VLOOKUP($A511,Taxonomy!$A$2:$AA$6045,8,0)</f>
        <v xml:space="preserve"> Proteobacteria</v>
      </c>
      <c r="K511" t="str">
        <f>VLOOKUP($A511,Taxonomy!$A$2:$AA$6045,9,0)</f>
        <v xml:space="preserve"> Gammaproteobacteria</v>
      </c>
      <c r="L511" t="str">
        <f>VLOOKUP($A511,Taxonomy!$A$2:$AA$6045,10,0)</f>
        <v xml:space="preserve"> Enterobacteriales</v>
      </c>
      <c r="M511" t="str">
        <f>VLOOKUP($A511,Taxonomy!$A$2:$AA$6045,11,0)</f>
        <v>Enterobacteriaceae</v>
      </c>
      <c r="N511" t="str">
        <f>VLOOKUP($A511,Taxonomy!$A$2:$AA$6045,12,0)</f>
        <v xml:space="preserve"> Escherichia.</v>
      </c>
      <c r="O511">
        <f>VLOOKUP($A511,Taxonomy!$A$2:$AA$6045,13,0)</f>
        <v>0</v>
      </c>
      <c r="P511">
        <f>VLOOKUP($A511,Taxonomy!$A$2:$AA$6045,14,0)</f>
        <v>0</v>
      </c>
      <c r="Q511">
        <f>VLOOKUP($A511,Taxonomy!$A$2:$AA$6045,15,0)</f>
        <v>0</v>
      </c>
      <c r="R511">
        <f t="shared" si="7"/>
        <v>91</v>
      </c>
    </row>
    <row r="512" spans="1:18">
      <c r="A512" t="s">
        <v>832</v>
      </c>
      <c r="B512" t="s">
        <v>833</v>
      </c>
      <c r="C512">
        <v>917</v>
      </c>
      <c r="D512" t="s">
        <v>32</v>
      </c>
      <c r="E512">
        <v>538</v>
      </c>
      <c r="F512">
        <v>832</v>
      </c>
      <c r="G512">
        <v>6551</v>
      </c>
      <c r="H512" s="4" t="s">
        <v>33</v>
      </c>
      <c r="I512" t="str">
        <f>VLOOKUP($A512,Taxonomy!$A$2:$AA$6045,7,0)</f>
        <v>Bacteria</v>
      </c>
      <c r="J512" t="str">
        <f>VLOOKUP($A512,Taxonomy!$A$2:$AA$6045,8,0)</f>
        <v xml:space="preserve"> Proteobacteria</v>
      </c>
      <c r="K512" t="str">
        <f>VLOOKUP($A512,Taxonomy!$A$2:$AA$6045,9,0)</f>
        <v xml:space="preserve"> Gammaproteobacteria</v>
      </c>
      <c r="L512" t="str">
        <f>VLOOKUP($A512,Taxonomy!$A$2:$AA$6045,10,0)</f>
        <v xml:space="preserve"> Enterobacteriales</v>
      </c>
      <c r="M512" t="str">
        <f>VLOOKUP($A512,Taxonomy!$A$2:$AA$6045,11,0)</f>
        <v>Enterobacteriaceae</v>
      </c>
      <c r="N512" t="str">
        <f>VLOOKUP($A512,Taxonomy!$A$2:$AA$6045,12,0)</f>
        <v xml:space="preserve"> Escherichia.</v>
      </c>
      <c r="O512">
        <f>VLOOKUP($A512,Taxonomy!$A$2:$AA$6045,13,0)</f>
        <v>0</v>
      </c>
      <c r="P512">
        <f>VLOOKUP($A512,Taxonomy!$A$2:$AA$6045,14,0)</f>
        <v>0</v>
      </c>
      <c r="Q512">
        <f>VLOOKUP($A512,Taxonomy!$A$2:$AA$6045,15,0)</f>
        <v>0</v>
      </c>
      <c r="R512">
        <f t="shared" si="7"/>
        <v>294</v>
      </c>
    </row>
    <row r="513" spans="1:18">
      <c r="A513" t="s">
        <v>832</v>
      </c>
      <c r="B513" t="s">
        <v>833</v>
      </c>
      <c r="C513">
        <v>917</v>
      </c>
      <c r="D513" t="s">
        <v>34</v>
      </c>
      <c r="E513">
        <v>271</v>
      </c>
      <c r="F513">
        <v>474</v>
      </c>
      <c r="G513">
        <v>1506</v>
      </c>
      <c r="H513" t="s">
        <v>35</v>
      </c>
      <c r="I513" t="str">
        <f>VLOOKUP($A513,Taxonomy!$A$2:$AA$6045,7,0)</f>
        <v>Bacteria</v>
      </c>
      <c r="J513" t="str">
        <f>VLOOKUP($A513,Taxonomy!$A$2:$AA$6045,8,0)</f>
        <v xml:space="preserve"> Proteobacteria</v>
      </c>
      <c r="K513" t="str">
        <f>VLOOKUP($A513,Taxonomy!$A$2:$AA$6045,9,0)</f>
        <v xml:space="preserve"> Gammaproteobacteria</v>
      </c>
      <c r="L513" t="str">
        <f>VLOOKUP($A513,Taxonomy!$A$2:$AA$6045,10,0)</f>
        <v xml:space="preserve"> Enterobacteriales</v>
      </c>
      <c r="M513" t="str">
        <f>VLOOKUP($A513,Taxonomy!$A$2:$AA$6045,11,0)</f>
        <v>Enterobacteriaceae</v>
      </c>
      <c r="N513" t="str">
        <f>VLOOKUP($A513,Taxonomy!$A$2:$AA$6045,12,0)</f>
        <v xml:space="preserve"> Escherichia.</v>
      </c>
      <c r="O513">
        <f>VLOOKUP($A513,Taxonomy!$A$2:$AA$6045,13,0)</f>
        <v>0</v>
      </c>
      <c r="P513">
        <f>VLOOKUP($A513,Taxonomy!$A$2:$AA$6045,14,0)</f>
        <v>0</v>
      </c>
      <c r="Q513">
        <f>VLOOKUP($A513,Taxonomy!$A$2:$AA$6045,15,0)</f>
        <v>0</v>
      </c>
      <c r="R513">
        <f t="shared" si="7"/>
        <v>203</v>
      </c>
    </row>
    <row r="514" spans="1:18">
      <c r="A514" t="s">
        <v>832</v>
      </c>
      <c r="B514" t="s">
        <v>833</v>
      </c>
      <c r="C514">
        <v>917</v>
      </c>
      <c r="D514" t="s">
        <v>10</v>
      </c>
      <c r="E514">
        <v>1</v>
      </c>
      <c r="F514">
        <v>86</v>
      </c>
      <c r="G514">
        <v>967</v>
      </c>
      <c r="H514" t="s">
        <v>11</v>
      </c>
      <c r="I514" t="str">
        <f>VLOOKUP($A514,Taxonomy!$A$2:$AA$6045,7,0)</f>
        <v>Bacteria</v>
      </c>
      <c r="J514" t="str">
        <f>VLOOKUP($A514,Taxonomy!$A$2:$AA$6045,8,0)</f>
        <v xml:space="preserve"> Proteobacteria</v>
      </c>
      <c r="K514" t="str">
        <f>VLOOKUP($A514,Taxonomy!$A$2:$AA$6045,9,0)</f>
        <v xml:space="preserve"> Gammaproteobacteria</v>
      </c>
      <c r="L514" t="str">
        <f>VLOOKUP($A514,Taxonomy!$A$2:$AA$6045,10,0)</f>
        <v xml:space="preserve"> Enterobacteriales</v>
      </c>
      <c r="M514" t="str">
        <f>VLOOKUP($A514,Taxonomy!$A$2:$AA$6045,11,0)</f>
        <v>Enterobacteriaceae</v>
      </c>
      <c r="N514" t="str">
        <f>VLOOKUP($A514,Taxonomy!$A$2:$AA$6045,12,0)</f>
        <v xml:space="preserve"> Escherichia.</v>
      </c>
      <c r="O514">
        <f>VLOOKUP($A514,Taxonomy!$A$2:$AA$6045,13,0)</f>
        <v>0</v>
      </c>
      <c r="P514">
        <f>VLOOKUP($A514,Taxonomy!$A$2:$AA$6045,14,0)</f>
        <v>0</v>
      </c>
      <c r="Q514">
        <f>VLOOKUP($A514,Taxonomy!$A$2:$AA$6045,15,0)</f>
        <v>0</v>
      </c>
      <c r="R514">
        <f t="shared" si="7"/>
        <v>85</v>
      </c>
    </row>
    <row r="515" spans="1:18">
      <c r="A515" t="s">
        <v>834</v>
      </c>
      <c r="B515" t="s">
        <v>835</v>
      </c>
      <c r="C515">
        <v>81</v>
      </c>
      <c r="D515" t="s">
        <v>10</v>
      </c>
      <c r="E515">
        <v>1</v>
      </c>
      <c r="F515">
        <v>69</v>
      </c>
      <c r="G515">
        <v>967</v>
      </c>
      <c r="H515" t="s">
        <v>11</v>
      </c>
      <c r="I515" t="e">
        <f>VLOOKUP($A515,Taxonomy!$A$2:$AA$6045,7,0)</f>
        <v>#N/A</v>
      </c>
      <c r="J515" t="e">
        <f>VLOOKUP($A515,Taxonomy!$A$2:$AA$6045,8,0)</f>
        <v>#N/A</v>
      </c>
      <c r="K515" t="e">
        <f>VLOOKUP($A515,Taxonomy!$A$2:$AA$6045,9,0)</f>
        <v>#N/A</v>
      </c>
      <c r="L515" t="e">
        <f>VLOOKUP($A515,Taxonomy!$A$2:$AA$6045,10,0)</f>
        <v>#N/A</v>
      </c>
      <c r="M515" t="e">
        <f>VLOOKUP($A515,Taxonomy!$A$2:$AA$6045,11,0)</f>
        <v>#N/A</v>
      </c>
      <c r="N515" t="e">
        <f>VLOOKUP($A515,Taxonomy!$A$2:$AA$6045,12,0)</f>
        <v>#N/A</v>
      </c>
      <c r="O515" t="e">
        <f>VLOOKUP($A515,Taxonomy!$A$2:$AA$6045,13,0)</f>
        <v>#N/A</v>
      </c>
      <c r="P515" t="e">
        <f>VLOOKUP($A515,Taxonomy!$A$2:$AA$6045,14,0)</f>
        <v>#N/A</v>
      </c>
      <c r="Q515" t="e">
        <f>VLOOKUP($A515,Taxonomy!$A$2:$AA$6045,15,0)</f>
        <v>#N/A</v>
      </c>
      <c r="R515">
        <f t="shared" ref="R515:R578" si="8">F515-E515</f>
        <v>68</v>
      </c>
    </row>
    <row r="516" spans="1:18">
      <c r="A516" t="s">
        <v>836</v>
      </c>
      <c r="B516" t="s">
        <v>837</v>
      </c>
      <c r="C516">
        <v>93</v>
      </c>
      <c r="D516" t="s">
        <v>10</v>
      </c>
      <c r="E516">
        <v>1</v>
      </c>
      <c r="F516">
        <v>88</v>
      </c>
      <c r="G516">
        <v>967</v>
      </c>
      <c r="H516" t="s">
        <v>11</v>
      </c>
      <c r="I516" t="e">
        <f>VLOOKUP($A516,Taxonomy!$A$2:$AA$6045,7,0)</f>
        <v>#N/A</v>
      </c>
      <c r="J516" t="e">
        <f>VLOOKUP($A516,Taxonomy!$A$2:$AA$6045,8,0)</f>
        <v>#N/A</v>
      </c>
      <c r="K516" t="e">
        <f>VLOOKUP($A516,Taxonomy!$A$2:$AA$6045,9,0)</f>
        <v>#N/A</v>
      </c>
      <c r="L516" t="e">
        <f>VLOOKUP($A516,Taxonomy!$A$2:$AA$6045,10,0)</f>
        <v>#N/A</v>
      </c>
      <c r="M516" t="e">
        <f>VLOOKUP($A516,Taxonomy!$A$2:$AA$6045,11,0)</f>
        <v>#N/A</v>
      </c>
      <c r="N516" t="e">
        <f>VLOOKUP($A516,Taxonomy!$A$2:$AA$6045,12,0)</f>
        <v>#N/A</v>
      </c>
      <c r="O516" t="e">
        <f>VLOOKUP($A516,Taxonomy!$A$2:$AA$6045,13,0)</f>
        <v>#N/A</v>
      </c>
      <c r="P516" t="e">
        <f>VLOOKUP($A516,Taxonomy!$A$2:$AA$6045,14,0)</f>
        <v>#N/A</v>
      </c>
      <c r="Q516" t="e">
        <f>VLOOKUP($A516,Taxonomy!$A$2:$AA$6045,15,0)</f>
        <v>#N/A</v>
      </c>
      <c r="R516">
        <f t="shared" si="8"/>
        <v>87</v>
      </c>
    </row>
    <row r="517" spans="1:18">
      <c r="A517" t="s">
        <v>838</v>
      </c>
      <c r="B517" t="s">
        <v>839</v>
      </c>
      <c r="C517">
        <v>99</v>
      </c>
      <c r="D517" t="s">
        <v>10</v>
      </c>
      <c r="E517">
        <v>1</v>
      </c>
      <c r="F517">
        <v>95</v>
      </c>
      <c r="G517">
        <v>967</v>
      </c>
      <c r="H517" t="s">
        <v>11</v>
      </c>
      <c r="I517" t="str">
        <f>VLOOKUP($A517,Taxonomy!$A$2:$AA$6045,7,0)</f>
        <v>Bacteria</v>
      </c>
      <c r="J517" t="str">
        <f>VLOOKUP($A517,Taxonomy!$A$2:$AA$6045,8,0)</f>
        <v xml:space="preserve"> Proteobacteria</v>
      </c>
      <c r="K517" t="str">
        <f>VLOOKUP($A517,Taxonomy!$A$2:$AA$6045,9,0)</f>
        <v xml:space="preserve"> Alphaproteobacteria</v>
      </c>
      <c r="L517" t="str">
        <f>VLOOKUP($A517,Taxonomy!$A$2:$AA$6045,10,0)</f>
        <v xml:space="preserve"> Rhodobacterales</v>
      </c>
      <c r="M517" t="str">
        <f>VLOOKUP($A517,Taxonomy!$A$2:$AA$6045,11,0)</f>
        <v>Rhodobacteraceae</v>
      </c>
      <c r="N517" t="str">
        <f>VLOOKUP($A517,Taxonomy!$A$2:$AA$6045,12,0)</f>
        <v xml:space="preserve"> Roseibium.</v>
      </c>
      <c r="O517">
        <f>VLOOKUP($A517,Taxonomy!$A$2:$AA$6045,13,0)</f>
        <v>0</v>
      </c>
      <c r="P517">
        <f>VLOOKUP($A517,Taxonomy!$A$2:$AA$6045,14,0)</f>
        <v>0</v>
      </c>
      <c r="Q517">
        <f>VLOOKUP($A517,Taxonomy!$A$2:$AA$6045,15,0)</f>
        <v>0</v>
      </c>
      <c r="R517">
        <f t="shared" si="8"/>
        <v>94</v>
      </c>
    </row>
    <row r="518" spans="1:18">
      <c r="A518" t="s">
        <v>840</v>
      </c>
      <c r="B518" t="s">
        <v>841</v>
      </c>
      <c r="C518">
        <v>103</v>
      </c>
      <c r="D518" t="s">
        <v>10</v>
      </c>
      <c r="E518">
        <v>1</v>
      </c>
      <c r="F518">
        <v>91</v>
      </c>
      <c r="G518">
        <v>967</v>
      </c>
      <c r="H518" t="s">
        <v>11</v>
      </c>
      <c r="I518" t="str">
        <f>VLOOKUP($A518,Taxonomy!$A$2:$AA$6045,7,0)</f>
        <v>Bacteria</v>
      </c>
      <c r="J518" t="str">
        <f>VLOOKUP($A518,Taxonomy!$A$2:$AA$6045,8,0)</f>
        <v xml:space="preserve"> Proteobacteria</v>
      </c>
      <c r="K518" t="str">
        <f>VLOOKUP($A518,Taxonomy!$A$2:$AA$6045,9,0)</f>
        <v xml:space="preserve"> Gammaproteobacteria</v>
      </c>
      <c r="L518" t="str">
        <f>VLOOKUP($A518,Taxonomy!$A$2:$AA$6045,10,0)</f>
        <v xml:space="preserve"> Enterobacteriales</v>
      </c>
      <c r="M518" t="str">
        <f>VLOOKUP($A518,Taxonomy!$A$2:$AA$6045,11,0)</f>
        <v>Enterobacteriaceae</v>
      </c>
      <c r="N518" t="str">
        <f>VLOOKUP($A518,Taxonomy!$A$2:$AA$6045,12,0)</f>
        <v xml:space="preserve"> Klebsiella.</v>
      </c>
      <c r="O518">
        <f>VLOOKUP($A518,Taxonomy!$A$2:$AA$6045,13,0)</f>
        <v>0</v>
      </c>
      <c r="P518">
        <f>VLOOKUP($A518,Taxonomy!$A$2:$AA$6045,14,0)</f>
        <v>0</v>
      </c>
      <c r="Q518">
        <f>VLOOKUP($A518,Taxonomy!$A$2:$AA$6045,15,0)</f>
        <v>0</v>
      </c>
      <c r="R518">
        <f t="shared" si="8"/>
        <v>90</v>
      </c>
    </row>
    <row r="519" spans="1:18">
      <c r="A519" t="s">
        <v>842</v>
      </c>
      <c r="B519" t="s">
        <v>843</v>
      </c>
      <c r="C519">
        <v>116</v>
      </c>
      <c r="D519" t="s">
        <v>10</v>
      </c>
      <c r="E519">
        <v>1</v>
      </c>
      <c r="F519">
        <v>102</v>
      </c>
      <c r="G519">
        <v>967</v>
      </c>
      <c r="H519" t="s">
        <v>11</v>
      </c>
      <c r="I519" t="str">
        <f>VLOOKUP($A519,Taxonomy!$A$2:$AA$6045,7,0)</f>
        <v>Bacteria</v>
      </c>
      <c r="J519" t="str">
        <f>VLOOKUP($A519,Taxonomy!$A$2:$AA$6045,8,0)</f>
        <v xml:space="preserve"> Proteobacteria</v>
      </c>
      <c r="K519" t="str">
        <f>VLOOKUP($A519,Taxonomy!$A$2:$AA$6045,9,0)</f>
        <v xml:space="preserve"> Alphaproteobacteria</v>
      </c>
      <c r="L519" t="str">
        <f>VLOOKUP($A519,Taxonomy!$A$2:$AA$6045,10,0)</f>
        <v xml:space="preserve"> Rhizobiales</v>
      </c>
      <c r="M519" t="str">
        <f>VLOOKUP($A519,Taxonomy!$A$2:$AA$6045,11,0)</f>
        <v>Brucellaceae</v>
      </c>
      <c r="N519" t="str">
        <f>VLOOKUP($A519,Taxonomy!$A$2:$AA$6045,12,0)</f>
        <v xml:space="preserve"> Brucella.</v>
      </c>
      <c r="O519">
        <f>VLOOKUP($A519,Taxonomy!$A$2:$AA$6045,13,0)</f>
        <v>0</v>
      </c>
      <c r="P519">
        <f>VLOOKUP($A519,Taxonomy!$A$2:$AA$6045,14,0)</f>
        <v>0</v>
      </c>
      <c r="Q519">
        <f>VLOOKUP($A519,Taxonomy!$A$2:$AA$6045,15,0)</f>
        <v>0</v>
      </c>
      <c r="R519">
        <f t="shared" si="8"/>
        <v>101</v>
      </c>
    </row>
    <row r="520" spans="1:18">
      <c r="A520" t="s">
        <v>844</v>
      </c>
      <c r="B520" t="s">
        <v>845</v>
      </c>
      <c r="C520">
        <v>118</v>
      </c>
      <c r="D520" t="s">
        <v>10</v>
      </c>
      <c r="E520">
        <v>12</v>
      </c>
      <c r="F520">
        <v>98</v>
      </c>
      <c r="G520">
        <v>967</v>
      </c>
      <c r="H520" t="s">
        <v>11</v>
      </c>
      <c r="I520" t="str">
        <f>VLOOKUP($A520,Taxonomy!$A$2:$AA$6045,7,0)</f>
        <v>Bacteria</v>
      </c>
      <c r="J520" t="str">
        <f>VLOOKUP($A520,Taxonomy!$A$2:$AA$6045,8,0)</f>
        <v xml:space="preserve"> Proteobacteria</v>
      </c>
      <c r="K520" t="str">
        <f>VLOOKUP($A520,Taxonomy!$A$2:$AA$6045,9,0)</f>
        <v xml:space="preserve"> Betaproteobacteria</v>
      </c>
      <c r="L520" t="str">
        <f>VLOOKUP($A520,Taxonomy!$A$2:$AA$6045,10,0)</f>
        <v xml:space="preserve"> Burkholderiales</v>
      </c>
      <c r="M520" t="str">
        <f>VLOOKUP($A520,Taxonomy!$A$2:$AA$6045,11,0)</f>
        <v>Burkholderiaceae</v>
      </c>
      <c r="N520" t="str">
        <f>VLOOKUP($A520,Taxonomy!$A$2:$AA$6045,12,0)</f>
        <v xml:space="preserve"> Ralstonia.</v>
      </c>
      <c r="O520">
        <f>VLOOKUP($A520,Taxonomy!$A$2:$AA$6045,13,0)</f>
        <v>0</v>
      </c>
      <c r="P520">
        <f>VLOOKUP($A520,Taxonomy!$A$2:$AA$6045,14,0)</f>
        <v>0</v>
      </c>
      <c r="Q520">
        <f>VLOOKUP($A520,Taxonomy!$A$2:$AA$6045,15,0)</f>
        <v>0</v>
      </c>
      <c r="R520">
        <f t="shared" si="8"/>
        <v>86</v>
      </c>
    </row>
    <row r="521" spans="1:18">
      <c r="A521" t="s">
        <v>846</v>
      </c>
      <c r="B521" t="s">
        <v>847</v>
      </c>
      <c r="C521">
        <v>89</v>
      </c>
      <c r="D521" t="s">
        <v>10</v>
      </c>
      <c r="E521">
        <v>1</v>
      </c>
      <c r="F521">
        <v>87</v>
      </c>
      <c r="G521">
        <v>967</v>
      </c>
      <c r="H521" t="s">
        <v>11</v>
      </c>
      <c r="I521" t="str">
        <f>VLOOKUP($A521,Taxonomy!$A$2:$AA$6045,7,0)</f>
        <v>Bacteria</v>
      </c>
      <c r="J521" t="str">
        <f>VLOOKUP($A521,Taxonomy!$A$2:$AA$6045,8,0)</f>
        <v xml:space="preserve"> Proteobacteria</v>
      </c>
      <c r="K521" t="str">
        <f>VLOOKUP($A521,Taxonomy!$A$2:$AA$6045,9,0)</f>
        <v xml:space="preserve"> Gammaproteobacteria</v>
      </c>
      <c r="L521" t="str">
        <f>VLOOKUP($A521,Taxonomy!$A$2:$AA$6045,10,0)</f>
        <v xml:space="preserve"> Pseudomonadales</v>
      </c>
      <c r="M521" t="str">
        <f>VLOOKUP($A521,Taxonomy!$A$2:$AA$6045,11,0)</f>
        <v>Pseudomonadaceae</v>
      </c>
      <c r="N521" t="str">
        <f>VLOOKUP($A521,Taxonomy!$A$2:$AA$6045,12,0)</f>
        <v xml:space="preserve"> Pseudomonas.</v>
      </c>
      <c r="O521">
        <f>VLOOKUP($A521,Taxonomy!$A$2:$AA$6045,13,0)</f>
        <v>0</v>
      </c>
      <c r="P521">
        <f>VLOOKUP($A521,Taxonomy!$A$2:$AA$6045,14,0)</f>
        <v>0</v>
      </c>
      <c r="Q521">
        <f>VLOOKUP($A521,Taxonomy!$A$2:$AA$6045,15,0)</f>
        <v>0</v>
      </c>
      <c r="R521">
        <f t="shared" si="8"/>
        <v>86</v>
      </c>
    </row>
    <row r="522" spans="1:18">
      <c r="A522" t="s">
        <v>848</v>
      </c>
      <c r="B522" t="s">
        <v>849</v>
      </c>
      <c r="C522">
        <v>93</v>
      </c>
      <c r="D522" t="s">
        <v>10</v>
      </c>
      <c r="E522">
        <v>1</v>
      </c>
      <c r="F522">
        <v>91</v>
      </c>
      <c r="G522">
        <v>967</v>
      </c>
      <c r="H522" t="s">
        <v>11</v>
      </c>
      <c r="I522" t="str">
        <f>VLOOKUP($A522,Taxonomy!$A$2:$AA$6045,7,0)</f>
        <v>Bacteria</v>
      </c>
      <c r="J522" t="str">
        <f>VLOOKUP($A522,Taxonomy!$A$2:$AA$6045,8,0)</f>
        <v xml:space="preserve"> Proteobacteria</v>
      </c>
      <c r="K522" t="str">
        <f>VLOOKUP($A522,Taxonomy!$A$2:$AA$6045,9,0)</f>
        <v xml:space="preserve"> Alphaproteobacteria</v>
      </c>
      <c r="L522" t="str">
        <f>VLOOKUP($A522,Taxonomy!$A$2:$AA$6045,10,0)</f>
        <v xml:space="preserve"> Rhodobacterales</v>
      </c>
      <c r="M522" t="str">
        <f>VLOOKUP($A522,Taxonomy!$A$2:$AA$6045,11,0)</f>
        <v>Rhodobacteraceae</v>
      </c>
      <c r="N522" t="str">
        <f>VLOOKUP($A522,Taxonomy!$A$2:$AA$6045,12,0)</f>
        <v xml:space="preserve"> Ketogulonicigenium.</v>
      </c>
      <c r="O522">
        <f>VLOOKUP($A522,Taxonomy!$A$2:$AA$6045,13,0)</f>
        <v>0</v>
      </c>
      <c r="P522">
        <f>VLOOKUP($A522,Taxonomy!$A$2:$AA$6045,14,0)</f>
        <v>0</v>
      </c>
      <c r="Q522">
        <f>VLOOKUP($A522,Taxonomy!$A$2:$AA$6045,15,0)</f>
        <v>0</v>
      </c>
      <c r="R522">
        <f t="shared" si="8"/>
        <v>90</v>
      </c>
    </row>
    <row r="523" spans="1:18">
      <c r="A523" t="s">
        <v>850</v>
      </c>
      <c r="B523" t="s">
        <v>851</v>
      </c>
      <c r="C523">
        <v>85</v>
      </c>
      <c r="D523" t="s">
        <v>10</v>
      </c>
      <c r="E523">
        <v>1</v>
      </c>
      <c r="F523">
        <v>85</v>
      </c>
      <c r="G523">
        <v>967</v>
      </c>
      <c r="H523" t="s">
        <v>11</v>
      </c>
      <c r="I523" t="str">
        <f>VLOOKUP($A523,Taxonomy!$A$2:$AA$6045,7,0)</f>
        <v>Bacteria</v>
      </c>
      <c r="J523" t="str">
        <f>VLOOKUP($A523,Taxonomy!$A$2:$AA$6045,8,0)</f>
        <v xml:space="preserve"> Fusobacteria</v>
      </c>
      <c r="K523" t="str">
        <f>VLOOKUP($A523,Taxonomy!$A$2:$AA$6045,9,0)</f>
        <v xml:space="preserve"> Fusobacteriales</v>
      </c>
      <c r="L523" t="str">
        <f>VLOOKUP($A523,Taxonomy!$A$2:$AA$6045,10,0)</f>
        <v xml:space="preserve"> Fusobacteriaceae</v>
      </c>
      <c r="M523" t="str">
        <f>VLOOKUP($A523,Taxonomy!$A$2:$AA$6045,11,0)</f>
        <v xml:space="preserve"> Ilyobacter.</v>
      </c>
      <c r="N523">
        <f>VLOOKUP($A523,Taxonomy!$A$2:$AA$6045,12,0)</f>
        <v>0</v>
      </c>
      <c r="O523">
        <f>VLOOKUP($A523,Taxonomy!$A$2:$AA$6045,13,0)</f>
        <v>0</v>
      </c>
      <c r="P523">
        <f>VLOOKUP($A523,Taxonomy!$A$2:$AA$6045,14,0)</f>
        <v>0</v>
      </c>
      <c r="Q523">
        <f>VLOOKUP($A523,Taxonomy!$A$2:$AA$6045,15,0)</f>
        <v>0</v>
      </c>
      <c r="R523">
        <f t="shared" si="8"/>
        <v>84</v>
      </c>
    </row>
    <row r="524" spans="1:18">
      <c r="A524" t="s">
        <v>852</v>
      </c>
      <c r="B524" t="s">
        <v>853</v>
      </c>
      <c r="C524">
        <v>103</v>
      </c>
      <c r="D524" t="s">
        <v>10</v>
      </c>
      <c r="E524">
        <v>1</v>
      </c>
      <c r="F524">
        <v>87</v>
      </c>
      <c r="G524">
        <v>967</v>
      </c>
      <c r="H524" s="10" t="s">
        <v>11</v>
      </c>
      <c r="I524" t="str">
        <f>VLOOKUP($A524,Taxonomy!$A$2:$AA$6045,7,0)</f>
        <v>Bacteria</v>
      </c>
      <c r="J524" t="str">
        <f>VLOOKUP($A524,Taxonomy!$A$2:$AA$6045,8,0)</f>
        <v xml:space="preserve"> Proteobacteria</v>
      </c>
      <c r="K524" t="str">
        <f>VLOOKUP($A524,Taxonomy!$A$2:$AA$6045,9,0)</f>
        <v xml:space="preserve"> Betaproteobacteria</v>
      </c>
      <c r="L524" t="str">
        <f>VLOOKUP($A524,Taxonomy!$A$2:$AA$6045,10,0)</f>
        <v xml:space="preserve"> Burkholderiales</v>
      </c>
      <c r="M524" t="str">
        <f>VLOOKUP($A524,Taxonomy!$A$2:$AA$6045,11,0)</f>
        <v>Alcaligenaceae</v>
      </c>
      <c r="N524" t="str">
        <f>VLOOKUP($A524,Taxonomy!$A$2:$AA$6045,12,0)</f>
        <v xml:space="preserve"> Achromobacter.</v>
      </c>
      <c r="O524">
        <f>VLOOKUP($A524,Taxonomy!$A$2:$AA$6045,13,0)</f>
        <v>0</v>
      </c>
      <c r="P524">
        <f>VLOOKUP($A524,Taxonomy!$A$2:$AA$6045,14,0)</f>
        <v>0</v>
      </c>
      <c r="Q524">
        <f>VLOOKUP($A524,Taxonomy!$A$2:$AA$6045,15,0)</f>
        <v>0</v>
      </c>
      <c r="R524">
        <f t="shared" si="8"/>
        <v>86</v>
      </c>
    </row>
    <row r="525" spans="1:18">
      <c r="A525" t="s">
        <v>854</v>
      </c>
      <c r="B525" t="s">
        <v>855</v>
      </c>
      <c r="C525">
        <v>95</v>
      </c>
      <c r="D525" t="s">
        <v>10</v>
      </c>
      <c r="E525">
        <v>1</v>
      </c>
      <c r="F525">
        <v>88</v>
      </c>
      <c r="G525">
        <v>967</v>
      </c>
      <c r="H525" t="s">
        <v>11</v>
      </c>
      <c r="I525" t="str">
        <f>VLOOKUP($A525,Taxonomy!$A$2:$AA$6045,7,0)</f>
        <v>Bacteria</v>
      </c>
      <c r="J525" t="str">
        <f>VLOOKUP($A525,Taxonomy!$A$2:$AA$6045,8,0)</f>
        <v xml:space="preserve"> Proteobacteria</v>
      </c>
      <c r="K525" t="str">
        <f>VLOOKUP($A525,Taxonomy!$A$2:$AA$6045,9,0)</f>
        <v xml:space="preserve"> Alphaproteobacteria</v>
      </c>
      <c r="L525" t="str">
        <f>VLOOKUP($A525,Taxonomy!$A$2:$AA$6045,10,0)</f>
        <v xml:space="preserve"> Rhizobiales</v>
      </c>
      <c r="M525" t="str">
        <f>VLOOKUP($A525,Taxonomy!$A$2:$AA$6045,11,0)</f>
        <v>Hyphomicrobiaceae</v>
      </c>
      <c r="N525" t="str">
        <f>VLOOKUP($A525,Taxonomy!$A$2:$AA$6045,12,0)</f>
        <v xml:space="preserve"> Rhodomicrobium.</v>
      </c>
      <c r="O525">
        <f>VLOOKUP($A525,Taxonomy!$A$2:$AA$6045,13,0)</f>
        <v>0</v>
      </c>
      <c r="P525">
        <f>VLOOKUP($A525,Taxonomy!$A$2:$AA$6045,14,0)</f>
        <v>0</v>
      </c>
      <c r="Q525">
        <f>VLOOKUP($A525,Taxonomy!$A$2:$AA$6045,15,0)</f>
        <v>0</v>
      </c>
      <c r="R525">
        <f t="shared" si="8"/>
        <v>87</v>
      </c>
    </row>
    <row r="526" spans="1:18">
      <c r="A526" t="s">
        <v>856</v>
      </c>
      <c r="B526" t="s">
        <v>857</v>
      </c>
      <c r="C526">
        <v>95</v>
      </c>
      <c r="D526" t="s">
        <v>10</v>
      </c>
      <c r="E526">
        <v>1</v>
      </c>
      <c r="F526">
        <v>88</v>
      </c>
      <c r="G526">
        <v>967</v>
      </c>
      <c r="H526" t="s">
        <v>11</v>
      </c>
      <c r="I526" t="str">
        <f>VLOOKUP($A526,Taxonomy!$A$2:$AA$6045,7,0)</f>
        <v>Bacteria</v>
      </c>
      <c r="J526" t="str">
        <f>VLOOKUP($A526,Taxonomy!$A$2:$AA$6045,8,0)</f>
        <v xml:space="preserve"> Proteobacteria</v>
      </c>
      <c r="K526" t="str">
        <f>VLOOKUP($A526,Taxonomy!$A$2:$AA$6045,9,0)</f>
        <v xml:space="preserve"> Alphaproteobacteria</v>
      </c>
      <c r="L526" t="str">
        <f>VLOOKUP($A526,Taxonomy!$A$2:$AA$6045,10,0)</f>
        <v xml:space="preserve"> Rhizobiales</v>
      </c>
      <c r="M526" t="str">
        <f>VLOOKUP($A526,Taxonomy!$A$2:$AA$6045,11,0)</f>
        <v>Hyphomicrobiaceae</v>
      </c>
      <c r="N526" t="str">
        <f>VLOOKUP($A526,Taxonomy!$A$2:$AA$6045,12,0)</f>
        <v xml:space="preserve"> Rhodomicrobium.</v>
      </c>
      <c r="O526">
        <f>VLOOKUP($A526,Taxonomy!$A$2:$AA$6045,13,0)</f>
        <v>0</v>
      </c>
      <c r="P526">
        <f>VLOOKUP($A526,Taxonomy!$A$2:$AA$6045,14,0)</f>
        <v>0</v>
      </c>
      <c r="Q526">
        <f>VLOOKUP($A526,Taxonomy!$A$2:$AA$6045,15,0)</f>
        <v>0</v>
      </c>
      <c r="R526">
        <f t="shared" si="8"/>
        <v>87</v>
      </c>
    </row>
    <row r="527" spans="1:18">
      <c r="A527" t="s">
        <v>858</v>
      </c>
      <c r="B527" t="s">
        <v>859</v>
      </c>
      <c r="C527">
        <v>95</v>
      </c>
      <c r="D527" t="s">
        <v>10</v>
      </c>
      <c r="E527">
        <v>1</v>
      </c>
      <c r="F527">
        <v>88</v>
      </c>
      <c r="G527">
        <v>967</v>
      </c>
      <c r="H527" t="s">
        <v>11</v>
      </c>
      <c r="I527" t="str">
        <f>VLOOKUP($A527,Taxonomy!$A$2:$AA$6045,7,0)</f>
        <v>Bacteria</v>
      </c>
      <c r="J527" t="str">
        <f>VLOOKUP($A527,Taxonomy!$A$2:$AA$6045,8,0)</f>
        <v xml:space="preserve"> Proteobacteria</v>
      </c>
      <c r="K527" t="str">
        <f>VLOOKUP($A527,Taxonomy!$A$2:$AA$6045,9,0)</f>
        <v xml:space="preserve"> Alphaproteobacteria</v>
      </c>
      <c r="L527" t="str">
        <f>VLOOKUP($A527,Taxonomy!$A$2:$AA$6045,10,0)</f>
        <v xml:space="preserve"> Rhizobiales</v>
      </c>
      <c r="M527" t="str">
        <f>VLOOKUP($A527,Taxonomy!$A$2:$AA$6045,11,0)</f>
        <v>Hyphomicrobiaceae</v>
      </c>
      <c r="N527" t="str">
        <f>VLOOKUP($A527,Taxonomy!$A$2:$AA$6045,12,0)</f>
        <v xml:space="preserve"> Rhodomicrobium.</v>
      </c>
      <c r="O527">
        <f>VLOOKUP($A527,Taxonomy!$A$2:$AA$6045,13,0)</f>
        <v>0</v>
      </c>
      <c r="P527">
        <f>VLOOKUP($A527,Taxonomy!$A$2:$AA$6045,14,0)</f>
        <v>0</v>
      </c>
      <c r="Q527">
        <f>VLOOKUP($A527,Taxonomy!$A$2:$AA$6045,15,0)</f>
        <v>0</v>
      </c>
      <c r="R527">
        <f t="shared" si="8"/>
        <v>87</v>
      </c>
    </row>
    <row r="528" spans="1:18">
      <c r="A528" t="s">
        <v>860</v>
      </c>
      <c r="B528" t="s">
        <v>861</v>
      </c>
      <c r="C528">
        <v>88</v>
      </c>
      <c r="D528" t="s">
        <v>10</v>
      </c>
      <c r="E528">
        <v>1</v>
      </c>
      <c r="F528">
        <v>88</v>
      </c>
      <c r="G528">
        <v>967</v>
      </c>
      <c r="H528" t="s">
        <v>11</v>
      </c>
      <c r="I528" t="str">
        <f>VLOOKUP($A528,Taxonomy!$A$2:$AA$6045,7,0)</f>
        <v>Bacteria</v>
      </c>
      <c r="J528" t="str">
        <f>VLOOKUP($A528,Taxonomy!$A$2:$AA$6045,8,0)</f>
        <v xml:space="preserve"> Firmicutes</v>
      </c>
      <c r="K528" t="str">
        <f>VLOOKUP($A528,Taxonomy!$A$2:$AA$6045,9,0)</f>
        <v xml:space="preserve"> Negativicutes</v>
      </c>
      <c r="L528" t="str">
        <f>VLOOKUP($A528,Taxonomy!$A$2:$AA$6045,10,0)</f>
        <v xml:space="preserve"> Selenomonadales</v>
      </c>
      <c r="M528" t="str">
        <f>VLOOKUP($A528,Taxonomy!$A$2:$AA$6045,11,0)</f>
        <v xml:space="preserve"> Veillonellaceae</v>
      </c>
      <c r="N528" t="str">
        <f>VLOOKUP($A528,Taxonomy!$A$2:$AA$6045,12,0)</f>
        <v>Selenomonas.</v>
      </c>
      <c r="O528">
        <f>VLOOKUP($A528,Taxonomy!$A$2:$AA$6045,13,0)</f>
        <v>0</v>
      </c>
      <c r="P528">
        <f>VLOOKUP($A528,Taxonomy!$A$2:$AA$6045,14,0)</f>
        <v>0</v>
      </c>
      <c r="Q528">
        <f>VLOOKUP($A528,Taxonomy!$A$2:$AA$6045,15,0)</f>
        <v>0</v>
      </c>
      <c r="R528">
        <f t="shared" si="8"/>
        <v>87</v>
      </c>
    </row>
    <row r="529" spans="1:18">
      <c r="A529" t="s">
        <v>862</v>
      </c>
      <c r="B529" t="s">
        <v>863</v>
      </c>
      <c r="C529">
        <v>41</v>
      </c>
      <c r="D529" t="s">
        <v>10</v>
      </c>
      <c r="E529">
        <v>1</v>
      </c>
      <c r="F529">
        <v>25</v>
      </c>
      <c r="G529">
        <v>967</v>
      </c>
      <c r="H529" t="s">
        <v>11</v>
      </c>
      <c r="I529" t="str">
        <f>VLOOKUP($A529,Taxonomy!$A$2:$AA$6045,7,0)</f>
        <v>Bacteria</v>
      </c>
      <c r="J529" t="str">
        <f>VLOOKUP($A529,Taxonomy!$A$2:$AA$6045,8,0)</f>
        <v xml:space="preserve"> Proteobacteria</v>
      </c>
      <c r="K529" t="str">
        <f>VLOOKUP($A529,Taxonomy!$A$2:$AA$6045,9,0)</f>
        <v xml:space="preserve"> Gammaproteobacteria</v>
      </c>
      <c r="L529" t="str">
        <f>VLOOKUP($A529,Taxonomy!$A$2:$AA$6045,10,0)</f>
        <v xml:space="preserve"> Alteromonadales</v>
      </c>
      <c r="M529" t="str">
        <f>VLOOKUP($A529,Taxonomy!$A$2:$AA$6045,11,0)</f>
        <v>Alteromonadaceae</v>
      </c>
      <c r="N529" t="str">
        <f>VLOOKUP($A529,Taxonomy!$A$2:$AA$6045,12,0)</f>
        <v xml:space="preserve"> Marinobacter.</v>
      </c>
      <c r="O529">
        <f>VLOOKUP($A529,Taxonomy!$A$2:$AA$6045,13,0)</f>
        <v>0</v>
      </c>
      <c r="P529">
        <f>VLOOKUP($A529,Taxonomy!$A$2:$AA$6045,14,0)</f>
        <v>0</v>
      </c>
      <c r="Q529">
        <f>VLOOKUP($A529,Taxonomy!$A$2:$AA$6045,15,0)</f>
        <v>0</v>
      </c>
      <c r="R529">
        <f t="shared" si="8"/>
        <v>24</v>
      </c>
    </row>
    <row r="530" spans="1:18">
      <c r="A530" t="s">
        <v>864</v>
      </c>
      <c r="B530" t="s">
        <v>865</v>
      </c>
      <c r="C530">
        <v>85</v>
      </c>
      <c r="D530" t="s">
        <v>10</v>
      </c>
      <c r="E530">
        <v>1</v>
      </c>
      <c r="F530">
        <v>85</v>
      </c>
      <c r="G530">
        <v>967</v>
      </c>
      <c r="H530" t="s">
        <v>11</v>
      </c>
      <c r="I530" t="str">
        <f>VLOOKUP($A530,Taxonomy!$A$2:$AA$6045,7,0)</f>
        <v>Bacteria</v>
      </c>
      <c r="J530" t="str">
        <f>VLOOKUP($A530,Taxonomy!$A$2:$AA$6045,8,0)</f>
        <v xml:space="preserve"> Fusobacteria</v>
      </c>
      <c r="K530" t="str">
        <f>VLOOKUP($A530,Taxonomy!$A$2:$AA$6045,9,0)</f>
        <v xml:space="preserve"> Fusobacteriales</v>
      </c>
      <c r="L530" t="str">
        <f>VLOOKUP($A530,Taxonomy!$A$2:$AA$6045,10,0)</f>
        <v xml:space="preserve"> Fusobacteriaceae</v>
      </c>
      <c r="M530" t="str">
        <f>VLOOKUP($A530,Taxonomy!$A$2:$AA$6045,11,0)</f>
        <v>Fusobacterium.</v>
      </c>
      <c r="N530">
        <f>VLOOKUP($A530,Taxonomy!$A$2:$AA$6045,12,0)</f>
        <v>0</v>
      </c>
      <c r="O530">
        <f>VLOOKUP($A530,Taxonomy!$A$2:$AA$6045,13,0)</f>
        <v>0</v>
      </c>
      <c r="P530">
        <f>VLOOKUP($A530,Taxonomy!$A$2:$AA$6045,14,0)</f>
        <v>0</v>
      </c>
      <c r="Q530">
        <f>VLOOKUP($A530,Taxonomy!$A$2:$AA$6045,15,0)</f>
        <v>0</v>
      </c>
      <c r="R530">
        <f t="shared" si="8"/>
        <v>84</v>
      </c>
    </row>
    <row r="531" spans="1:18">
      <c r="A531" t="s">
        <v>866</v>
      </c>
      <c r="B531" t="s">
        <v>867</v>
      </c>
      <c r="C531">
        <v>83</v>
      </c>
      <c r="D531" t="s">
        <v>10</v>
      </c>
      <c r="E531">
        <v>1</v>
      </c>
      <c r="F531">
        <v>83</v>
      </c>
      <c r="G531">
        <v>967</v>
      </c>
      <c r="H531" t="s">
        <v>11</v>
      </c>
      <c r="I531" t="str">
        <f>VLOOKUP($A531,Taxonomy!$A$2:$AA$6045,7,0)</f>
        <v>Bacteria</v>
      </c>
      <c r="J531" t="str">
        <f>VLOOKUP($A531,Taxonomy!$A$2:$AA$6045,8,0)</f>
        <v xml:space="preserve"> Fusobacteria</v>
      </c>
      <c r="K531" t="str">
        <f>VLOOKUP($A531,Taxonomy!$A$2:$AA$6045,9,0)</f>
        <v xml:space="preserve"> Fusobacteriales</v>
      </c>
      <c r="L531" t="str">
        <f>VLOOKUP($A531,Taxonomy!$A$2:$AA$6045,10,0)</f>
        <v xml:space="preserve"> Fusobacteriaceae</v>
      </c>
      <c r="M531" t="str">
        <f>VLOOKUP($A531,Taxonomy!$A$2:$AA$6045,11,0)</f>
        <v>Fusobacterium.</v>
      </c>
      <c r="N531">
        <f>VLOOKUP($A531,Taxonomy!$A$2:$AA$6045,12,0)</f>
        <v>0</v>
      </c>
      <c r="O531">
        <f>VLOOKUP($A531,Taxonomy!$A$2:$AA$6045,13,0)</f>
        <v>0</v>
      </c>
      <c r="P531">
        <f>VLOOKUP($A531,Taxonomy!$A$2:$AA$6045,14,0)</f>
        <v>0</v>
      </c>
      <c r="Q531">
        <f>VLOOKUP($A531,Taxonomy!$A$2:$AA$6045,15,0)</f>
        <v>0</v>
      </c>
      <c r="R531">
        <f t="shared" si="8"/>
        <v>82</v>
      </c>
    </row>
    <row r="532" spans="1:18">
      <c r="A532" t="s">
        <v>868</v>
      </c>
      <c r="B532" t="s">
        <v>869</v>
      </c>
      <c r="C532">
        <v>83</v>
      </c>
      <c r="D532" t="s">
        <v>10</v>
      </c>
      <c r="E532">
        <v>1</v>
      </c>
      <c r="F532">
        <v>83</v>
      </c>
      <c r="G532">
        <v>967</v>
      </c>
      <c r="H532" t="s">
        <v>11</v>
      </c>
      <c r="I532" t="str">
        <f>VLOOKUP($A532,Taxonomy!$A$2:$AA$6045,7,0)</f>
        <v>Bacteria</v>
      </c>
      <c r="J532" t="str">
        <f>VLOOKUP($A532,Taxonomy!$A$2:$AA$6045,8,0)</f>
        <v xml:space="preserve"> Fusobacteria</v>
      </c>
      <c r="K532" t="str">
        <f>VLOOKUP($A532,Taxonomy!$A$2:$AA$6045,9,0)</f>
        <v xml:space="preserve"> Fusobacteriales</v>
      </c>
      <c r="L532" t="str">
        <f>VLOOKUP($A532,Taxonomy!$A$2:$AA$6045,10,0)</f>
        <v xml:space="preserve"> Fusobacteriaceae</v>
      </c>
      <c r="M532" t="str">
        <f>VLOOKUP($A532,Taxonomy!$A$2:$AA$6045,11,0)</f>
        <v>Fusobacterium.</v>
      </c>
      <c r="N532">
        <f>VLOOKUP($A532,Taxonomy!$A$2:$AA$6045,12,0)</f>
        <v>0</v>
      </c>
      <c r="O532">
        <f>VLOOKUP($A532,Taxonomy!$A$2:$AA$6045,13,0)</f>
        <v>0</v>
      </c>
      <c r="P532">
        <f>VLOOKUP($A532,Taxonomy!$A$2:$AA$6045,14,0)</f>
        <v>0</v>
      </c>
      <c r="Q532">
        <f>VLOOKUP($A532,Taxonomy!$A$2:$AA$6045,15,0)</f>
        <v>0</v>
      </c>
      <c r="R532">
        <f t="shared" si="8"/>
        <v>82</v>
      </c>
    </row>
    <row r="533" spans="1:18">
      <c r="A533" t="s">
        <v>870</v>
      </c>
      <c r="B533" t="s">
        <v>871</v>
      </c>
      <c r="C533">
        <v>916</v>
      </c>
      <c r="D533" t="s">
        <v>32</v>
      </c>
      <c r="E533">
        <v>535</v>
      </c>
      <c r="F533">
        <v>836</v>
      </c>
      <c r="G533">
        <v>6551</v>
      </c>
      <c r="H533" t="s">
        <v>33</v>
      </c>
      <c r="I533" t="str">
        <f>VLOOKUP($A533,Taxonomy!$A$2:$AA$6045,7,0)</f>
        <v>Bacteria</v>
      </c>
      <c r="J533" t="str">
        <f>VLOOKUP($A533,Taxonomy!$A$2:$AA$6045,8,0)</f>
        <v xml:space="preserve"> Proteobacteria</v>
      </c>
      <c r="K533" t="str">
        <f>VLOOKUP($A533,Taxonomy!$A$2:$AA$6045,9,0)</f>
        <v xml:space="preserve"> Gammaproteobacteria</v>
      </c>
      <c r="L533" t="str">
        <f>VLOOKUP($A533,Taxonomy!$A$2:$AA$6045,10,0)</f>
        <v xml:space="preserve"> Enterobacteriales</v>
      </c>
      <c r="M533" t="str">
        <f>VLOOKUP($A533,Taxonomy!$A$2:$AA$6045,11,0)</f>
        <v>Enterobacteriaceae</v>
      </c>
      <c r="N533" t="str">
        <f>VLOOKUP($A533,Taxonomy!$A$2:$AA$6045,12,0)</f>
        <v xml:space="preserve"> Edwardsiella.</v>
      </c>
      <c r="O533">
        <f>VLOOKUP($A533,Taxonomy!$A$2:$AA$6045,13,0)</f>
        <v>0</v>
      </c>
      <c r="P533">
        <f>VLOOKUP($A533,Taxonomy!$A$2:$AA$6045,14,0)</f>
        <v>0</v>
      </c>
      <c r="Q533">
        <f>VLOOKUP($A533,Taxonomy!$A$2:$AA$6045,15,0)</f>
        <v>0</v>
      </c>
      <c r="R533">
        <f t="shared" si="8"/>
        <v>301</v>
      </c>
    </row>
    <row r="534" spans="1:18">
      <c r="A534" t="s">
        <v>870</v>
      </c>
      <c r="B534" t="s">
        <v>871</v>
      </c>
      <c r="C534">
        <v>916</v>
      </c>
      <c r="D534" t="s">
        <v>34</v>
      </c>
      <c r="E534">
        <v>270</v>
      </c>
      <c r="F534">
        <v>473</v>
      </c>
      <c r="G534">
        <v>1506</v>
      </c>
      <c r="H534" t="s">
        <v>35</v>
      </c>
      <c r="I534" t="str">
        <f>VLOOKUP($A534,Taxonomy!$A$2:$AA$6045,7,0)</f>
        <v>Bacteria</v>
      </c>
      <c r="J534" t="str">
        <f>VLOOKUP($A534,Taxonomy!$A$2:$AA$6045,8,0)</f>
        <v xml:space="preserve"> Proteobacteria</v>
      </c>
      <c r="K534" t="str">
        <f>VLOOKUP($A534,Taxonomy!$A$2:$AA$6045,9,0)</f>
        <v xml:space="preserve"> Gammaproteobacteria</v>
      </c>
      <c r="L534" t="str">
        <f>VLOOKUP($A534,Taxonomy!$A$2:$AA$6045,10,0)</f>
        <v xml:space="preserve"> Enterobacteriales</v>
      </c>
      <c r="M534" t="str">
        <f>VLOOKUP($A534,Taxonomy!$A$2:$AA$6045,11,0)</f>
        <v>Enterobacteriaceae</v>
      </c>
      <c r="N534" t="str">
        <f>VLOOKUP($A534,Taxonomy!$A$2:$AA$6045,12,0)</f>
        <v xml:space="preserve"> Edwardsiella.</v>
      </c>
      <c r="O534">
        <f>VLOOKUP($A534,Taxonomy!$A$2:$AA$6045,13,0)</f>
        <v>0</v>
      </c>
      <c r="P534">
        <f>VLOOKUP($A534,Taxonomy!$A$2:$AA$6045,14,0)</f>
        <v>0</v>
      </c>
      <c r="Q534">
        <f>VLOOKUP($A534,Taxonomy!$A$2:$AA$6045,15,0)</f>
        <v>0</v>
      </c>
      <c r="R534">
        <f t="shared" si="8"/>
        <v>203</v>
      </c>
    </row>
    <row r="535" spans="1:18">
      <c r="A535" t="s">
        <v>870</v>
      </c>
      <c r="B535" t="s">
        <v>871</v>
      </c>
      <c r="C535">
        <v>916</v>
      </c>
      <c r="D535" t="s">
        <v>10</v>
      </c>
      <c r="E535">
        <v>1</v>
      </c>
      <c r="F535">
        <v>85</v>
      </c>
      <c r="G535">
        <v>967</v>
      </c>
      <c r="H535" t="s">
        <v>11</v>
      </c>
      <c r="I535" t="str">
        <f>VLOOKUP($A535,Taxonomy!$A$2:$AA$6045,7,0)</f>
        <v>Bacteria</v>
      </c>
      <c r="J535" t="str">
        <f>VLOOKUP($A535,Taxonomy!$A$2:$AA$6045,8,0)</f>
        <v xml:space="preserve"> Proteobacteria</v>
      </c>
      <c r="K535" t="str">
        <f>VLOOKUP($A535,Taxonomy!$A$2:$AA$6045,9,0)</f>
        <v xml:space="preserve"> Gammaproteobacteria</v>
      </c>
      <c r="L535" t="str">
        <f>VLOOKUP($A535,Taxonomy!$A$2:$AA$6045,10,0)</f>
        <v xml:space="preserve"> Enterobacteriales</v>
      </c>
      <c r="M535" t="str">
        <f>VLOOKUP($A535,Taxonomy!$A$2:$AA$6045,11,0)</f>
        <v>Enterobacteriaceae</v>
      </c>
      <c r="N535" t="str">
        <f>VLOOKUP($A535,Taxonomy!$A$2:$AA$6045,12,0)</f>
        <v xml:space="preserve"> Edwardsiella.</v>
      </c>
      <c r="O535">
        <f>VLOOKUP($A535,Taxonomy!$A$2:$AA$6045,13,0)</f>
        <v>0</v>
      </c>
      <c r="P535">
        <f>VLOOKUP($A535,Taxonomy!$A$2:$AA$6045,14,0)</f>
        <v>0</v>
      </c>
      <c r="Q535">
        <f>VLOOKUP($A535,Taxonomy!$A$2:$AA$6045,15,0)</f>
        <v>0</v>
      </c>
      <c r="R535">
        <f t="shared" si="8"/>
        <v>84</v>
      </c>
    </row>
    <row r="536" spans="1:18">
      <c r="A536" t="s">
        <v>872</v>
      </c>
      <c r="B536" t="s">
        <v>873</v>
      </c>
      <c r="C536">
        <v>97</v>
      </c>
      <c r="D536" t="s">
        <v>10</v>
      </c>
      <c r="E536">
        <v>1</v>
      </c>
      <c r="F536">
        <v>85</v>
      </c>
      <c r="G536">
        <v>967</v>
      </c>
      <c r="H536" t="s">
        <v>11</v>
      </c>
      <c r="I536" t="str">
        <f>VLOOKUP($A536,Taxonomy!$A$2:$AA$6045,7,0)</f>
        <v>Bacteria</v>
      </c>
      <c r="J536" t="str">
        <f>VLOOKUP($A536,Taxonomy!$A$2:$AA$6045,8,0)</f>
        <v xml:space="preserve"> Proteobacteria</v>
      </c>
      <c r="K536" t="str">
        <f>VLOOKUP($A536,Taxonomy!$A$2:$AA$6045,9,0)</f>
        <v xml:space="preserve"> Deltaproteobacteria</v>
      </c>
      <c r="L536" t="str">
        <f>VLOOKUP($A536,Taxonomy!$A$2:$AA$6045,10,0)</f>
        <v xml:space="preserve"> Desulfovibrionales</v>
      </c>
      <c r="M536" t="str">
        <f>VLOOKUP($A536,Taxonomy!$A$2:$AA$6045,11,0)</f>
        <v>Desulfovibrionaceae</v>
      </c>
      <c r="N536" t="str">
        <f>VLOOKUP($A536,Taxonomy!$A$2:$AA$6045,12,0)</f>
        <v xml:space="preserve"> Bilophila.</v>
      </c>
      <c r="O536">
        <f>VLOOKUP($A536,Taxonomy!$A$2:$AA$6045,13,0)</f>
        <v>0</v>
      </c>
      <c r="P536">
        <f>VLOOKUP($A536,Taxonomy!$A$2:$AA$6045,14,0)</f>
        <v>0</v>
      </c>
      <c r="Q536">
        <f>VLOOKUP($A536,Taxonomy!$A$2:$AA$6045,15,0)</f>
        <v>0</v>
      </c>
      <c r="R536">
        <f t="shared" si="8"/>
        <v>84</v>
      </c>
    </row>
    <row r="537" spans="1:18">
      <c r="A537" t="s">
        <v>874</v>
      </c>
      <c r="B537" t="s">
        <v>875</v>
      </c>
      <c r="C537">
        <v>98</v>
      </c>
      <c r="D537" t="s">
        <v>10</v>
      </c>
      <c r="E537">
        <v>1</v>
      </c>
      <c r="F537">
        <v>86</v>
      </c>
      <c r="G537">
        <v>967</v>
      </c>
      <c r="H537" t="s">
        <v>11</v>
      </c>
      <c r="I537" t="str">
        <f>VLOOKUP($A537,Taxonomy!$A$2:$AA$6045,7,0)</f>
        <v>Bacteria</v>
      </c>
      <c r="J537" t="str">
        <f>VLOOKUP($A537,Taxonomy!$A$2:$AA$6045,8,0)</f>
        <v xml:space="preserve"> Proteobacteria</v>
      </c>
      <c r="K537" t="str">
        <f>VLOOKUP($A537,Taxonomy!$A$2:$AA$6045,9,0)</f>
        <v xml:space="preserve"> Deltaproteobacteria</v>
      </c>
      <c r="L537" t="str">
        <f>VLOOKUP($A537,Taxonomy!$A$2:$AA$6045,10,0)</f>
        <v xml:space="preserve"> Desulfovibrionales</v>
      </c>
      <c r="M537" t="str">
        <f>VLOOKUP($A537,Taxonomy!$A$2:$AA$6045,11,0)</f>
        <v>Desulfovibrionaceae</v>
      </c>
      <c r="N537" t="str">
        <f>VLOOKUP($A537,Taxonomy!$A$2:$AA$6045,12,0)</f>
        <v xml:space="preserve"> Bilophila.</v>
      </c>
      <c r="O537">
        <f>VLOOKUP($A537,Taxonomy!$A$2:$AA$6045,13,0)</f>
        <v>0</v>
      </c>
      <c r="P537">
        <f>VLOOKUP($A537,Taxonomy!$A$2:$AA$6045,14,0)</f>
        <v>0</v>
      </c>
      <c r="Q537">
        <f>VLOOKUP($A537,Taxonomy!$A$2:$AA$6045,15,0)</f>
        <v>0</v>
      </c>
      <c r="R537">
        <f t="shared" si="8"/>
        <v>85</v>
      </c>
    </row>
    <row r="538" spans="1:18">
      <c r="A538" t="s">
        <v>876</v>
      </c>
      <c r="B538" t="s">
        <v>877</v>
      </c>
      <c r="C538">
        <v>627</v>
      </c>
      <c r="D538" t="s">
        <v>34</v>
      </c>
      <c r="E538">
        <v>269</v>
      </c>
      <c r="F538">
        <v>472</v>
      </c>
      <c r="G538">
        <v>1506</v>
      </c>
      <c r="H538" t="s">
        <v>35</v>
      </c>
      <c r="I538" t="str">
        <f>VLOOKUP($A538,Taxonomy!$A$2:$AA$6045,7,0)</f>
        <v>Bacteria</v>
      </c>
      <c r="J538" t="str">
        <f>VLOOKUP($A538,Taxonomy!$A$2:$AA$6045,8,0)</f>
        <v xml:space="preserve"> Proteobacteria</v>
      </c>
      <c r="K538" t="str">
        <f>VLOOKUP($A538,Taxonomy!$A$2:$AA$6045,9,0)</f>
        <v xml:space="preserve"> Gammaproteobacteria</v>
      </c>
      <c r="L538" t="str">
        <f>VLOOKUP($A538,Taxonomy!$A$2:$AA$6045,10,0)</f>
        <v xml:space="preserve"> Enterobacteriales</v>
      </c>
      <c r="M538" t="str">
        <f>VLOOKUP($A538,Taxonomy!$A$2:$AA$6045,11,0)</f>
        <v>Enterobacteriaceae.</v>
      </c>
      <c r="N538">
        <f>VLOOKUP($A538,Taxonomy!$A$2:$AA$6045,12,0)</f>
        <v>0</v>
      </c>
      <c r="O538">
        <f>VLOOKUP($A538,Taxonomy!$A$2:$AA$6045,13,0)</f>
        <v>0</v>
      </c>
      <c r="P538">
        <f>VLOOKUP($A538,Taxonomy!$A$2:$AA$6045,14,0)</f>
        <v>0</v>
      </c>
      <c r="Q538">
        <f>VLOOKUP($A538,Taxonomy!$A$2:$AA$6045,15,0)</f>
        <v>0</v>
      </c>
      <c r="R538">
        <f t="shared" si="8"/>
        <v>203</v>
      </c>
    </row>
    <row r="539" spans="1:18">
      <c r="A539" t="s">
        <v>876</v>
      </c>
      <c r="B539" t="s">
        <v>877</v>
      </c>
      <c r="C539">
        <v>627</v>
      </c>
      <c r="D539" t="s">
        <v>10</v>
      </c>
      <c r="E539">
        <v>1</v>
      </c>
      <c r="F539">
        <v>84</v>
      </c>
      <c r="G539">
        <v>967</v>
      </c>
      <c r="H539" t="s">
        <v>11</v>
      </c>
      <c r="I539" t="str">
        <f>VLOOKUP($A539,Taxonomy!$A$2:$AA$6045,7,0)</f>
        <v>Bacteria</v>
      </c>
      <c r="J539" t="str">
        <f>VLOOKUP($A539,Taxonomy!$A$2:$AA$6045,8,0)</f>
        <v xml:space="preserve"> Proteobacteria</v>
      </c>
      <c r="K539" t="str">
        <f>VLOOKUP($A539,Taxonomy!$A$2:$AA$6045,9,0)</f>
        <v xml:space="preserve"> Gammaproteobacteria</v>
      </c>
      <c r="L539" t="str">
        <f>VLOOKUP($A539,Taxonomy!$A$2:$AA$6045,10,0)</f>
        <v xml:space="preserve"> Enterobacteriales</v>
      </c>
      <c r="M539" t="str">
        <f>VLOOKUP($A539,Taxonomy!$A$2:$AA$6045,11,0)</f>
        <v>Enterobacteriaceae.</v>
      </c>
      <c r="N539">
        <f>VLOOKUP($A539,Taxonomy!$A$2:$AA$6045,12,0)</f>
        <v>0</v>
      </c>
      <c r="O539">
        <f>VLOOKUP($A539,Taxonomy!$A$2:$AA$6045,13,0)</f>
        <v>0</v>
      </c>
      <c r="P539">
        <f>VLOOKUP($A539,Taxonomy!$A$2:$AA$6045,14,0)</f>
        <v>0</v>
      </c>
      <c r="Q539">
        <f>VLOOKUP($A539,Taxonomy!$A$2:$AA$6045,15,0)</f>
        <v>0</v>
      </c>
      <c r="R539">
        <f t="shared" si="8"/>
        <v>83</v>
      </c>
    </row>
    <row r="540" spans="1:18">
      <c r="A540" t="s">
        <v>878</v>
      </c>
      <c r="B540" t="s">
        <v>879</v>
      </c>
      <c r="C540">
        <v>922</v>
      </c>
      <c r="D540" t="s">
        <v>32</v>
      </c>
      <c r="E540">
        <v>545</v>
      </c>
      <c r="F540">
        <v>845</v>
      </c>
      <c r="G540">
        <v>6551</v>
      </c>
      <c r="H540" s="6" t="s">
        <v>33</v>
      </c>
      <c r="I540" t="str">
        <f>VLOOKUP($A540,Taxonomy!$A$2:$AA$6045,7,0)</f>
        <v>Bacteria</v>
      </c>
      <c r="J540" t="str">
        <f>VLOOKUP($A540,Taxonomy!$A$2:$AA$6045,8,0)</f>
        <v xml:space="preserve"> Proteobacteria</v>
      </c>
      <c r="K540" t="str">
        <f>VLOOKUP($A540,Taxonomy!$A$2:$AA$6045,9,0)</f>
        <v xml:space="preserve"> Epsilonproteobacteria</v>
      </c>
      <c r="L540" t="str">
        <f>VLOOKUP($A540,Taxonomy!$A$2:$AA$6045,10,0)</f>
        <v xml:space="preserve"> Campylobacterales</v>
      </c>
      <c r="M540" t="str">
        <f>VLOOKUP($A540,Taxonomy!$A$2:$AA$6045,11,0)</f>
        <v>Campylobacteraceae</v>
      </c>
      <c r="N540" t="str">
        <f>VLOOKUP($A540,Taxonomy!$A$2:$AA$6045,12,0)</f>
        <v xml:space="preserve"> Campylobacter.</v>
      </c>
      <c r="O540">
        <f>VLOOKUP($A540,Taxonomy!$A$2:$AA$6045,13,0)</f>
        <v>0</v>
      </c>
      <c r="P540">
        <f>VLOOKUP($A540,Taxonomy!$A$2:$AA$6045,14,0)</f>
        <v>0</v>
      </c>
      <c r="Q540">
        <f>VLOOKUP($A540,Taxonomy!$A$2:$AA$6045,15,0)</f>
        <v>0</v>
      </c>
      <c r="R540">
        <f t="shared" si="8"/>
        <v>300</v>
      </c>
    </row>
    <row r="541" spans="1:18">
      <c r="A541" t="s">
        <v>878</v>
      </c>
      <c r="B541" t="s">
        <v>879</v>
      </c>
      <c r="C541">
        <v>922</v>
      </c>
      <c r="D541" t="s">
        <v>34</v>
      </c>
      <c r="E541">
        <v>276</v>
      </c>
      <c r="F541">
        <v>482</v>
      </c>
      <c r="G541">
        <v>1506</v>
      </c>
      <c r="H541" t="s">
        <v>35</v>
      </c>
      <c r="I541" t="str">
        <f>VLOOKUP($A541,Taxonomy!$A$2:$AA$6045,7,0)</f>
        <v>Bacteria</v>
      </c>
      <c r="J541" t="str">
        <f>VLOOKUP($A541,Taxonomy!$A$2:$AA$6045,8,0)</f>
        <v xml:space="preserve"> Proteobacteria</v>
      </c>
      <c r="K541" t="str">
        <f>VLOOKUP($A541,Taxonomy!$A$2:$AA$6045,9,0)</f>
        <v xml:space="preserve"> Epsilonproteobacteria</v>
      </c>
      <c r="L541" t="str">
        <f>VLOOKUP($A541,Taxonomy!$A$2:$AA$6045,10,0)</f>
        <v xml:space="preserve"> Campylobacterales</v>
      </c>
      <c r="M541" t="str">
        <f>VLOOKUP($A541,Taxonomy!$A$2:$AA$6045,11,0)</f>
        <v>Campylobacteraceae</v>
      </c>
      <c r="N541" t="str">
        <f>VLOOKUP($A541,Taxonomy!$A$2:$AA$6045,12,0)</f>
        <v xml:space="preserve"> Campylobacter.</v>
      </c>
      <c r="O541">
        <f>VLOOKUP($A541,Taxonomy!$A$2:$AA$6045,13,0)</f>
        <v>0</v>
      </c>
      <c r="P541">
        <f>VLOOKUP($A541,Taxonomy!$A$2:$AA$6045,14,0)</f>
        <v>0</v>
      </c>
      <c r="Q541">
        <f>VLOOKUP($A541,Taxonomy!$A$2:$AA$6045,15,0)</f>
        <v>0</v>
      </c>
      <c r="R541">
        <f t="shared" si="8"/>
        <v>206</v>
      </c>
    </row>
    <row r="542" spans="1:18">
      <c r="A542" t="s">
        <v>878</v>
      </c>
      <c r="B542" t="s">
        <v>879</v>
      </c>
      <c r="C542">
        <v>922</v>
      </c>
      <c r="D542" t="s">
        <v>10</v>
      </c>
      <c r="E542">
        <v>1</v>
      </c>
      <c r="F542">
        <v>87</v>
      </c>
      <c r="G542">
        <v>967</v>
      </c>
      <c r="H542" t="s">
        <v>11</v>
      </c>
      <c r="I542" t="str">
        <f>VLOOKUP($A542,Taxonomy!$A$2:$AA$6045,7,0)</f>
        <v>Bacteria</v>
      </c>
      <c r="J542" t="str">
        <f>VLOOKUP($A542,Taxonomy!$A$2:$AA$6045,8,0)</f>
        <v xml:space="preserve"> Proteobacteria</v>
      </c>
      <c r="K542" t="str">
        <f>VLOOKUP($A542,Taxonomy!$A$2:$AA$6045,9,0)</f>
        <v xml:space="preserve"> Epsilonproteobacteria</v>
      </c>
      <c r="L542" t="str">
        <f>VLOOKUP($A542,Taxonomy!$A$2:$AA$6045,10,0)</f>
        <v xml:space="preserve"> Campylobacterales</v>
      </c>
      <c r="M542" t="str">
        <f>VLOOKUP($A542,Taxonomy!$A$2:$AA$6045,11,0)</f>
        <v>Campylobacteraceae</v>
      </c>
      <c r="N542" t="str">
        <f>VLOOKUP($A542,Taxonomy!$A$2:$AA$6045,12,0)</f>
        <v xml:space="preserve"> Campylobacter.</v>
      </c>
      <c r="O542">
        <f>VLOOKUP($A542,Taxonomy!$A$2:$AA$6045,13,0)</f>
        <v>0</v>
      </c>
      <c r="P542">
        <f>VLOOKUP($A542,Taxonomy!$A$2:$AA$6045,14,0)</f>
        <v>0</v>
      </c>
      <c r="Q542">
        <f>VLOOKUP($A542,Taxonomy!$A$2:$AA$6045,15,0)</f>
        <v>0</v>
      </c>
      <c r="R542">
        <f t="shared" si="8"/>
        <v>86</v>
      </c>
    </row>
    <row r="543" spans="1:18">
      <c r="A543" t="s">
        <v>880</v>
      </c>
      <c r="B543" t="s">
        <v>881</v>
      </c>
      <c r="C543">
        <v>87</v>
      </c>
      <c r="D543" t="s">
        <v>10</v>
      </c>
      <c r="E543">
        <v>1</v>
      </c>
      <c r="F543">
        <v>85</v>
      </c>
      <c r="G543">
        <v>967</v>
      </c>
      <c r="H543" t="s">
        <v>11</v>
      </c>
      <c r="I543" t="str">
        <f>VLOOKUP($A543,Taxonomy!$A$2:$AA$6045,7,0)</f>
        <v>unclassified sequences</v>
      </c>
      <c r="J543" t="str">
        <f>VLOOKUP($A543,Taxonomy!$A$2:$AA$6045,8,0)</f>
        <v xml:space="preserve"> metagenomes</v>
      </c>
      <c r="K543" t="str">
        <f>VLOOKUP($A543,Taxonomy!$A$2:$AA$6045,9,0)</f>
        <v xml:space="preserve"> ecological metagenomes.</v>
      </c>
      <c r="L543">
        <f>VLOOKUP($A543,Taxonomy!$A$2:$AA$6045,10,0)</f>
        <v>0</v>
      </c>
      <c r="M543">
        <f>VLOOKUP($A543,Taxonomy!$A$2:$AA$6045,11,0)</f>
        <v>0</v>
      </c>
      <c r="N543">
        <f>VLOOKUP($A543,Taxonomy!$A$2:$AA$6045,12,0)</f>
        <v>0</v>
      </c>
      <c r="O543">
        <f>VLOOKUP($A543,Taxonomy!$A$2:$AA$6045,13,0)</f>
        <v>0</v>
      </c>
      <c r="P543">
        <f>VLOOKUP($A543,Taxonomy!$A$2:$AA$6045,14,0)</f>
        <v>0</v>
      </c>
      <c r="Q543">
        <f>VLOOKUP($A543,Taxonomy!$A$2:$AA$6045,15,0)</f>
        <v>0</v>
      </c>
      <c r="R543">
        <f t="shared" si="8"/>
        <v>84</v>
      </c>
    </row>
    <row r="544" spans="1:18">
      <c r="A544" t="s">
        <v>882</v>
      </c>
      <c r="B544" t="s">
        <v>883</v>
      </c>
      <c r="C544">
        <v>127</v>
      </c>
      <c r="D544" t="s">
        <v>10</v>
      </c>
      <c r="E544">
        <v>1</v>
      </c>
      <c r="F544">
        <v>90</v>
      </c>
      <c r="G544">
        <v>967</v>
      </c>
      <c r="H544" t="s">
        <v>11</v>
      </c>
      <c r="I544" t="str">
        <f>VLOOKUP($A544,Taxonomy!$A$2:$AA$6045,7,0)</f>
        <v>unclassified sequences</v>
      </c>
      <c r="J544" t="str">
        <f>VLOOKUP($A544,Taxonomy!$A$2:$AA$6045,8,0)</f>
        <v xml:space="preserve"> metagenomes</v>
      </c>
      <c r="K544" t="str">
        <f>VLOOKUP($A544,Taxonomy!$A$2:$AA$6045,9,0)</f>
        <v xml:space="preserve"> ecological metagenomes.</v>
      </c>
      <c r="L544">
        <f>VLOOKUP($A544,Taxonomy!$A$2:$AA$6045,10,0)</f>
        <v>0</v>
      </c>
      <c r="M544">
        <f>VLOOKUP($A544,Taxonomy!$A$2:$AA$6045,11,0)</f>
        <v>0</v>
      </c>
      <c r="N544">
        <f>VLOOKUP($A544,Taxonomy!$A$2:$AA$6045,12,0)</f>
        <v>0</v>
      </c>
      <c r="O544">
        <f>VLOOKUP($A544,Taxonomy!$A$2:$AA$6045,13,0)</f>
        <v>0</v>
      </c>
      <c r="P544">
        <f>VLOOKUP($A544,Taxonomy!$A$2:$AA$6045,14,0)</f>
        <v>0</v>
      </c>
      <c r="Q544">
        <f>VLOOKUP($A544,Taxonomy!$A$2:$AA$6045,15,0)</f>
        <v>0</v>
      </c>
      <c r="R544">
        <f t="shared" si="8"/>
        <v>89</v>
      </c>
    </row>
    <row r="545" spans="1:18">
      <c r="A545" t="s">
        <v>884</v>
      </c>
      <c r="B545" t="s">
        <v>885</v>
      </c>
      <c r="C545">
        <v>101</v>
      </c>
      <c r="D545" t="s">
        <v>10</v>
      </c>
      <c r="E545">
        <v>1</v>
      </c>
      <c r="F545">
        <v>90</v>
      </c>
      <c r="G545">
        <v>967</v>
      </c>
      <c r="H545" t="s">
        <v>11</v>
      </c>
      <c r="I545" t="str">
        <f>VLOOKUP($A545,Taxonomy!$A$2:$AA$6045,7,0)</f>
        <v>unclassified sequences</v>
      </c>
      <c r="J545" t="str">
        <f>VLOOKUP($A545,Taxonomy!$A$2:$AA$6045,8,0)</f>
        <v xml:space="preserve"> metagenomes</v>
      </c>
      <c r="K545" t="str">
        <f>VLOOKUP($A545,Taxonomy!$A$2:$AA$6045,9,0)</f>
        <v xml:space="preserve"> ecological metagenomes.</v>
      </c>
      <c r="L545">
        <f>VLOOKUP($A545,Taxonomy!$A$2:$AA$6045,10,0)</f>
        <v>0</v>
      </c>
      <c r="M545">
        <f>VLOOKUP($A545,Taxonomy!$A$2:$AA$6045,11,0)</f>
        <v>0</v>
      </c>
      <c r="N545">
        <f>VLOOKUP($A545,Taxonomy!$A$2:$AA$6045,12,0)</f>
        <v>0</v>
      </c>
      <c r="O545">
        <f>VLOOKUP($A545,Taxonomy!$A$2:$AA$6045,13,0)</f>
        <v>0</v>
      </c>
      <c r="P545">
        <f>VLOOKUP($A545,Taxonomy!$A$2:$AA$6045,14,0)</f>
        <v>0</v>
      </c>
      <c r="Q545">
        <f>VLOOKUP($A545,Taxonomy!$A$2:$AA$6045,15,0)</f>
        <v>0</v>
      </c>
      <c r="R545">
        <f t="shared" si="8"/>
        <v>89</v>
      </c>
    </row>
    <row r="546" spans="1:18">
      <c r="A546" t="s">
        <v>886</v>
      </c>
      <c r="B546" t="s">
        <v>887</v>
      </c>
      <c r="C546">
        <v>125</v>
      </c>
      <c r="D546" t="s">
        <v>888</v>
      </c>
      <c r="E546">
        <v>91</v>
      </c>
      <c r="F546">
        <v>123</v>
      </c>
      <c r="G546">
        <v>11</v>
      </c>
      <c r="H546" t="s">
        <v>888</v>
      </c>
      <c r="I546" t="str">
        <f>VLOOKUP($A546,Taxonomy!$A$2:$AA$6045,7,0)</f>
        <v>unclassified sequences</v>
      </c>
      <c r="J546" t="str">
        <f>VLOOKUP($A546,Taxonomy!$A$2:$AA$6045,8,0)</f>
        <v xml:space="preserve"> metagenomes</v>
      </c>
      <c r="K546" t="str">
        <f>VLOOKUP($A546,Taxonomy!$A$2:$AA$6045,9,0)</f>
        <v xml:space="preserve"> ecological metagenomes.</v>
      </c>
      <c r="L546">
        <f>VLOOKUP($A546,Taxonomy!$A$2:$AA$6045,10,0)</f>
        <v>0</v>
      </c>
      <c r="M546">
        <f>VLOOKUP($A546,Taxonomy!$A$2:$AA$6045,11,0)</f>
        <v>0</v>
      </c>
      <c r="N546">
        <f>VLOOKUP($A546,Taxonomy!$A$2:$AA$6045,12,0)</f>
        <v>0</v>
      </c>
      <c r="O546">
        <f>VLOOKUP($A546,Taxonomy!$A$2:$AA$6045,13,0)</f>
        <v>0</v>
      </c>
      <c r="P546">
        <f>VLOOKUP($A546,Taxonomy!$A$2:$AA$6045,14,0)</f>
        <v>0</v>
      </c>
      <c r="Q546">
        <f>VLOOKUP($A546,Taxonomy!$A$2:$AA$6045,15,0)</f>
        <v>0</v>
      </c>
      <c r="R546">
        <f t="shared" si="8"/>
        <v>32</v>
      </c>
    </row>
    <row r="547" spans="1:18">
      <c r="A547" t="s">
        <v>886</v>
      </c>
      <c r="B547" t="s">
        <v>887</v>
      </c>
      <c r="C547">
        <v>125</v>
      </c>
      <c r="D547" t="s">
        <v>10</v>
      </c>
      <c r="E547">
        <v>1</v>
      </c>
      <c r="F547">
        <v>89</v>
      </c>
      <c r="G547">
        <v>967</v>
      </c>
      <c r="H547" t="s">
        <v>11</v>
      </c>
      <c r="I547" t="str">
        <f>VLOOKUP($A547,Taxonomy!$A$2:$AA$6045,7,0)</f>
        <v>unclassified sequences</v>
      </c>
      <c r="J547" t="str">
        <f>VLOOKUP($A547,Taxonomy!$A$2:$AA$6045,8,0)</f>
        <v xml:space="preserve"> metagenomes</v>
      </c>
      <c r="K547" t="str">
        <f>VLOOKUP($A547,Taxonomy!$A$2:$AA$6045,9,0)</f>
        <v xml:space="preserve"> ecological metagenomes.</v>
      </c>
      <c r="L547">
        <f>VLOOKUP($A547,Taxonomy!$A$2:$AA$6045,10,0)</f>
        <v>0</v>
      </c>
      <c r="M547">
        <f>VLOOKUP($A547,Taxonomy!$A$2:$AA$6045,11,0)</f>
        <v>0</v>
      </c>
      <c r="N547">
        <f>VLOOKUP($A547,Taxonomy!$A$2:$AA$6045,12,0)</f>
        <v>0</v>
      </c>
      <c r="O547">
        <f>VLOOKUP($A547,Taxonomy!$A$2:$AA$6045,13,0)</f>
        <v>0</v>
      </c>
      <c r="P547">
        <f>VLOOKUP($A547,Taxonomy!$A$2:$AA$6045,14,0)</f>
        <v>0</v>
      </c>
      <c r="Q547">
        <f>VLOOKUP($A547,Taxonomy!$A$2:$AA$6045,15,0)</f>
        <v>0</v>
      </c>
      <c r="R547">
        <f t="shared" si="8"/>
        <v>88</v>
      </c>
    </row>
    <row r="548" spans="1:18">
      <c r="A548" t="s">
        <v>889</v>
      </c>
      <c r="B548" t="s">
        <v>890</v>
      </c>
      <c r="C548">
        <v>106</v>
      </c>
      <c r="D548" t="s">
        <v>10</v>
      </c>
      <c r="E548">
        <v>6</v>
      </c>
      <c r="F548">
        <v>85</v>
      </c>
      <c r="G548">
        <v>967</v>
      </c>
      <c r="H548" t="s">
        <v>11</v>
      </c>
      <c r="I548" t="str">
        <f>VLOOKUP($A548,Taxonomy!$A$2:$AA$6045,7,0)</f>
        <v>unclassified sequences</v>
      </c>
      <c r="J548" t="str">
        <f>VLOOKUP($A548,Taxonomy!$A$2:$AA$6045,8,0)</f>
        <v xml:space="preserve"> metagenomes</v>
      </c>
      <c r="K548" t="str">
        <f>VLOOKUP($A548,Taxonomy!$A$2:$AA$6045,9,0)</f>
        <v xml:space="preserve"> ecological metagenomes.</v>
      </c>
      <c r="L548">
        <f>VLOOKUP($A548,Taxonomy!$A$2:$AA$6045,10,0)</f>
        <v>0</v>
      </c>
      <c r="M548">
        <f>VLOOKUP($A548,Taxonomy!$A$2:$AA$6045,11,0)</f>
        <v>0</v>
      </c>
      <c r="N548">
        <f>VLOOKUP($A548,Taxonomy!$A$2:$AA$6045,12,0)</f>
        <v>0</v>
      </c>
      <c r="O548">
        <f>VLOOKUP($A548,Taxonomy!$A$2:$AA$6045,13,0)</f>
        <v>0</v>
      </c>
      <c r="P548">
        <f>VLOOKUP($A548,Taxonomy!$A$2:$AA$6045,14,0)</f>
        <v>0</v>
      </c>
      <c r="Q548">
        <f>VLOOKUP($A548,Taxonomy!$A$2:$AA$6045,15,0)</f>
        <v>0</v>
      </c>
      <c r="R548">
        <f t="shared" si="8"/>
        <v>79</v>
      </c>
    </row>
    <row r="549" spans="1:18">
      <c r="A549" t="s">
        <v>891</v>
      </c>
      <c r="B549" t="s">
        <v>892</v>
      </c>
      <c r="C549">
        <v>125</v>
      </c>
      <c r="D549" t="s">
        <v>10</v>
      </c>
      <c r="E549">
        <v>1</v>
      </c>
      <c r="F549">
        <v>91</v>
      </c>
      <c r="G549">
        <v>967</v>
      </c>
      <c r="H549" t="s">
        <v>11</v>
      </c>
      <c r="I549" t="str">
        <f>VLOOKUP($A549,Taxonomy!$A$2:$AA$6045,7,0)</f>
        <v>unclassified sequences</v>
      </c>
      <c r="J549" t="str">
        <f>VLOOKUP($A549,Taxonomy!$A$2:$AA$6045,8,0)</f>
        <v xml:space="preserve"> metagenomes</v>
      </c>
      <c r="K549" t="str">
        <f>VLOOKUP($A549,Taxonomy!$A$2:$AA$6045,9,0)</f>
        <v xml:space="preserve"> ecological metagenomes.</v>
      </c>
      <c r="L549">
        <f>VLOOKUP($A549,Taxonomy!$A$2:$AA$6045,10,0)</f>
        <v>0</v>
      </c>
      <c r="M549">
        <f>VLOOKUP($A549,Taxonomy!$A$2:$AA$6045,11,0)</f>
        <v>0</v>
      </c>
      <c r="N549">
        <f>VLOOKUP($A549,Taxonomy!$A$2:$AA$6045,12,0)</f>
        <v>0</v>
      </c>
      <c r="O549">
        <f>VLOOKUP($A549,Taxonomy!$A$2:$AA$6045,13,0)</f>
        <v>0</v>
      </c>
      <c r="P549">
        <f>VLOOKUP($A549,Taxonomy!$A$2:$AA$6045,14,0)</f>
        <v>0</v>
      </c>
      <c r="Q549">
        <f>VLOOKUP($A549,Taxonomy!$A$2:$AA$6045,15,0)</f>
        <v>0</v>
      </c>
      <c r="R549">
        <f t="shared" si="8"/>
        <v>90</v>
      </c>
    </row>
    <row r="550" spans="1:18">
      <c r="A550" t="s">
        <v>893</v>
      </c>
      <c r="B550" t="s">
        <v>894</v>
      </c>
      <c r="C550">
        <v>88</v>
      </c>
      <c r="D550" t="s">
        <v>10</v>
      </c>
      <c r="E550">
        <v>1</v>
      </c>
      <c r="F550">
        <v>71</v>
      </c>
      <c r="G550">
        <v>967</v>
      </c>
      <c r="H550" t="s">
        <v>11</v>
      </c>
      <c r="I550" t="str">
        <f>VLOOKUP($A550,Taxonomy!$A$2:$AA$6045,7,0)</f>
        <v>unclassified sequences</v>
      </c>
      <c r="J550" t="str">
        <f>VLOOKUP($A550,Taxonomy!$A$2:$AA$6045,8,0)</f>
        <v xml:space="preserve"> metagenomes</v>
      </c>
      <c r="K550" t="str">
        <f>VLOOKUP($A550,Taxonomy!$A$2:$AA$6045,9,0)</f>
        <v xml:space="preserve"> ecological metagenomes.</v>
      </c>
      <c r="L550">
        <f>VLOOKUP($A550,Taxonomy!$A$2:$AA$6045,10,0)</f>
        <v>0</v>
      </c>
      <c r="M550">
        <f>VLOOKUP($A550,Taxonomy!$A$2:$AA$6045,11,0)</f>
        <v>0</v>
      </c>
      <c r="N550">
        <f>VLOOKUP($A550,Taxonomy!$A$2:$AA$6045,12,0)</f>
        <v>0</v>
      </c>
      <c r="O550">
        <f>VLOOKUP($A550,Taxonomy!$A$2:$AA$6045,13,0)</f>
        <v>0</v>
      </c>
      <c r="P550">
        <f>VLOOKUP($A550,Taxonomy!$A$2:$AA$6045,14,0)</f>
        <v>0</v>
      </c>
      <c r="Q550">
        <f>VLOOKUP($A550,Taxonomy!$A$2:$AA$6045,15,0)</f>
        <v>0</v>
      </c>
      <c r="R550">
        <f t="shared" si="8"/>
        <v>70</v>
      </c>
    </row>
    <row r="551" spans="1:18">
      <c r="A551" t="s">
        <v>895</v>
      </c>
      <c r="B551" t="s">
        <v>896</v>
      </c>
      <c r="C551">
        <v>922</v>
      </c>
      <c r="D551" t="s">
        <v>32</v>
      </c>
      <c r="E551">
        <v>545</v>
      </c>
      <c r="F551">
        <v>845</v>
      </c>
      <c r="G551">
        <v>6551</v>
      </c>
      <c r="H551" t="s">
        <v>33</v>
      </c>
      <c r="I551" t="str">
        <f>VLOOKUP($A551,Taxonomy!$A$2:$AA$6045,7,0)</f>
        <v>Bacteria</v>
      </c>
      <c r="J551" t="str">
        <f>VLOOKUP($A551,Taxonomy!$A$2:$AA$6045,8,0)</f>
        <v xml:space="preserve"> Proteobacteria</v>
      </c>
      <c r="K551" t="str">
        <f>VLOOKUP($A551,Taxonomy!$A$2:$AA$6045,9,0)</f>
        <v xml:space="preserve"> Epsilonproteobacteria</v>
      </c>
      <c r="L551" t="str">
        <f>VLOOKUP($A551,Taxonomy!$A$2:$AA$6045,10,0)</f>
        <v xml:space="preserve"> Campylobacterales</v>
      </c>
      <c r="M551" t="str">
        <f>VLOOKUP($A551,Taxonomy!$A$2:$AA$6045,11,0)</f>
        <v>Campylobacteraceae</v>
      </c>
      <c r="N551" t="str">
        <f>VLOOKUP($A551,Taxonomy!$A$2:$AA$6045,12,0)</f>
        <v xml:space="preserve"> Campylobacter.</v>
      </c>
      <c r="O551">
        <f>VLOOKUP($A551,Taxonomy!$A$2:$AA$6045,13,0)</f>
        <v>0</v>
      </c>
      <c r="P551">
        <f>VLOOKUP($A551,Taxonomy!$A$2:$AA$6045,14,0)</f>
        <v>0</v>
      </c>
      <c r="Q551">
        <f>VLOOKUP($A551,Taxonomy!$A$2:$AA$6045,15,0)</f>
        <v>0</v>
      </c>
      <c r="R551">
        <f t="shared" si="8"/>
        <v>300</v>
      </c>
    </row>
    <row r="552" spans="1:18">
      <c r="A552" t="s">
        <v>895</v>
      </c>
      <c r="B552" t="s">
        <v>896</v>
      </c>
      <c r="C552">
        <v>922</v>
      </c>
      <c r="D552" t="s">
        <v>34</v>
      </c>
      <c r="E552">
        <v>276</v>
      </c>
      <c r="F552">
        <v>482</v>
      </c>
      <c r="G552">
        <v>1506</v>
      </c>
      <c r="H552" t="s">
        <v>35</v>
      </c>
      <c r="I552" t="str">
        <f>VLOOKUP($A552,Taxonomy!$A$2:$AA$6045,7,0)</f>
        <v>Bacteria</v>
      </c>
      <c r="J552" t="str">
        <f>VLOOKUP($A552,Taxonomy!$A$2:$AA$6045,8,0)</f>
        <v xml:space="preserve"> Proteobacteria</v>
      </c>
      <c r="K552" t="str">
        <f>VLOOKUP($A552,Taxonomy!$A$2:$AA$6045,9,0)</f>
        <v xml:space="preserve"> Epsilonproteobacteria</v>
      </c>
      <c r="L552" t="str">
        <f>VLOOKUP($A552,Taxonomy!$A$2:$AA$6045,10,0)</f>
        <v xml:space="preserve"> Campylobacterales</v>
      </c>
      <c r="M552" t="str">
        <f>VLOOKUP($A552,Taxonomy!$A$2:$AA$6045,11,0)</f>
        <v>Campylobacteraceae</v>
      </c>
      <c r="N552" t="str">
        <f>VLOOKUP($A552,Taxonomy!$A$2:$AA$6045,12,0)</f>
        <v xml:space="preserve"> Campylobacter.</v>
      </c>
      <c r="O552">
        <f>VLOOKUP($A552,Taxonomy!$A$2:$AA$6045,13,0)</f>
        <v>0</v>
      </c>
      <c r="P552">
        <f>VLOOKUP($A552,Taxonomy!$A$2:$AA$6045,14,0)</f>
        <v>0</v>
      </c>
      <c r="Q552">
        <f>VLOOKUP($A552,Taxonomy!$A$2:$AA$6045,15,0)</f>
        <v>0</v>
      </c>
      <c r="R552">
        <f t="shared" si="8"/>
        <v>206</v>
      </c>
    </row>
    <row r="553" spans="1:18">
      <c r="A553" t="s">
        <v>895</v>
      </c>
      <c r="B553" t="s">
        <v>896</v>
      </c>
      <c r="C553">
        <v>922</v>
      </c>
      <c r="D553" t="s">
        <v>10</v>
      </c>
      <c r="E553">
        <v>1</v>
      </c>
      <c r="F553">
        <v>87</v>
      </c>
      <c r="G553">
        <v>967</v>
      </c>
      <c r="H553" t="s">
        <v>11</v>
      </c>
      <c r="I553" t="str">
        <f>VLOOKUP($A553,Taxonomy!$A$2:$AA$6045,7,0)</f>
        <v>Bacteria</v>
      </c>
      <c r="J553" t="str">
        <f>VLOOKUP($A553,Taxonomy!$A$2:$AA$6045,8,0)</f>
        <v xml:space="preserve"> Proteobacteria</v>
      </c>
      <c r="K553" t="str">
        <f>VLOOKUP($A553,Taxonomy!$A$2:$AA$6045,9,0)</f>
        <v xml:space="preserve"> Epsilonproteobacteria</v>
      </c>
      <c r="L553" t="str">
        <f>VLOOKUP($A553,Taxonomy!$A$2:$AA$6045,10,0)</f>
        <v xml:space="preserve"> Campylobacterales</v>
      </c>
      <c r="M553" t="str">
        <f>VLOOKUP($A553,Taxonomy!$A$2:$AA$6045,11,0)</f>
        <v>Campylobacteraceae</v>
      </c>
      <c r="N553" t="str">
        <f>VLOOKUP($A553,Taxonomy!$A$2:$AA$6045,12,0)</f>
        <v xml:space="preserve"> Campylobacter.</v>
      </c>
      <c r="O553">
        <f>VLOOKUP($A553,Taxonomy!$A$2:$AA$6045,13,0)</f>
        <v>0</v>
      </c>
      <c r="P553">
        <f>VLOOKUP($A553,Taxonomy!$A$2:$AA$6045,14,0)</f>
        <v>0</v>
      </c>
      <c r="Q553">
        <f>VLOOKUP($A553,Taxonomy!$A$2:$AA$6045,15,0)</f>
        <v>0</v>
      </c>
      <c r="R553">
        <f t="shared" si="8"/>
        <v>86</v>
      </c>
    </row>
    <row r="554" spans="1:18">
      <c r="A554" t="s">
        <v>897</v>
      </c>
      <c r="B554" t="s">
        <v>898</v>
      </c>
      <c r="C554">
        <v>922</v>
      </c>
      <c r="D554" t="s">
        <v>32</v>
      </c>
      <c r="E554">
        <v>545</v>
      </c>
      <c r="F554">
        <v>845</v>
      </c>
      <c r="G554">
        <v>6551</v>
      </c>
      <c r="H554" s="4" t="s">
        <v>33</v>
      </c>
      <c r="I554" t="str">
        <f>VLOOKUP($A554,Taxonomy!$A$2:$AA$6045,7,0)</f>
        <v>Bacteria</v>
      </c>
      <c r="J554" t="str">
        <f>VLOOKUP($A554,Taxonomy!$A$2:$AA$6045,8,0)</f>
        <v xml:space="preserve"> Proteobacteria</v>
      </c>
      <c r="K554" t="str">
        <f>VLOOKUP($A554,Taxonomy!$A$2:$AA$6045,9,0)</f>
        <v xml:space="preserve"> Epsilonproteobacteria</v>
      </c>
      <c r="L554" t="str">
        <f>VLOOKUP($A554,Taxonomy!$A$2:$AA$6045,10,0)</f>
        <v xml:space="preserve"> Campylobacterales</v>
      </c>
      <c r="M554" t="str">
        <f>VLOOKUP($A554,Taxonomy!$A$2:$AA$6045,11,0)</f>
        <v>Campylobacteraceae</v>
      </c>
      <c r="N554" t="str">
        <f>VLOOKUP($A554,Taxonomy!$A$2:$AA$6045,12,0)</f>
        <v xml:space="preserve"> Campylobacter.</v>
      </c>
      <c r="O554">
        <f>VLOOKUP($A554,Taxonomy!$A$2:$AA$6045,13,0)</f>
        <v>0</v>
      </c>
      <c r="P554">
        <f>VLOOKUP($A554,Taxonomy!$A$2:$AA$6045,14,0)</f>
        <v>0</v>
      </c>
      <c r="Q554">
        <f>VLOOKUP($A554,Taxonomy!$A$2:$AA$6045,15,0)</f>
        <v>0</v>
      </c>
      <c r="R554">
        <f t="shared" si="8"/>
        <v>300</v>
      </c>
    </row>
    <row r="555" spans="1:18">
      <c r="A555" t="s">
        <v>897</v>
      </c>
      <c r="B555" t="s">
        <v>898</v>
      </c>
      <c r="C555">
        <v>922</v>
      </c>
      <c r="D555" t="s">
        <v>34</v>
      </c>
      <c r="E555">
        <v>276</v>
      </c>
      <c r="F555">
        <v>482</v>
      </c>
      <c r="G555">
        <v>1506</v>
      </c>
      <c r="H555" t="s">
        <v>35</v>
      </c>
      <c r="I555" t="str">
        <f>VLOOKUP($A555,Taxonomy!$A$2:$AA$6045,7,0)</f>
        <v>Bacteria</v>
      </c>
      <c r="J555" t="str">
        <f>VLOOKUP($A555,Taxonomy!$A$2:$AA$6045,8,0)</f>
        <v xml:space="preserve"> Proteobacteria</v>
      </c>
      <c r="K555" t="str">
        <f>VLOOKUP($A555,Taxonomy!$A$2:$AA$6045,9,0)</f>
        <v xml:space="preserve"> Epsilonproteobacteria</v>
      </c>
      <c r="L555" t="str">
        <f>VLOOKUP($A555,Taxonomy!$A$2:$AA$6045,10,0)</f>
        <v xml:space="preserve"> Campylobacterales</v>
      </c>
      <c r="M555" t="str">
        <f>VLOOKUP($A555,Taxonomy!$A$2:$AA$6045,11,0)</f>
        <v>Campylobacteraceae</v>
      </c>
      <c r="N555" t="str">
        <f>VLOOKUP($A555,Taxonomy!$A$2:$AA$6045,12,0)</f>
        <v xml:space="preserve"> Campylobacter.</v>
      </c>
      <c r="O555">
        <f>VLOOKUP($A555,Taxonomy!$A$2:$AA$6045,13,0)</f>
        <v>0</v>
      </c>
      <c r="P555">
        <f>VLOOKUP($A555,Taxonomy!$A$2:$AA$6045,14,0)</f>
        <v>0</v>
      </c>
      <c r="Q555">
        <f>VLOOKUP($A555,Taxonomy!$A$2:$AA$6045,15,0)</f>
        <v>0</v>
      </c>
      <c r="R555">
        <f t="shared" si="8"/>
        <v>206</v>
      </c>
    </row>
    <row r="556" spans="1:18">
      <c r="A556" t="s">
        <v>897</v>
      </c>
      <c r="B556" t="s">
        <v>898</v>
      </c>
      <c r="C556">
        <v>922</v>
      </c>
      <c r="D556" t="s">
        <v>10</v>
      </c>
      <c r="E556">
        <v>1</v>
      </c>
      <c r="F556">
        <v>87</v>
      </c>
      <c r="G556">
        <v>967</v>
      </c>
      <c r="H556" t="s">
        <v>11</v>
      </c>
      <c r="I556" t="str">
        <f>VLOOKUP($A556,Taxonomy!$A$2:$AA$6045,7,0)</f>
        <v>Bacteria</v>
      </c>
      <c r="J556" t="str">
        <f>VLOOKUP($A556,Taxonomy!$A$2:$AA$6045,8,0)</f>
        <v xml:space="preserve"> Proteobacteria</v>
      </c>
      <c r="K556" t="str">
        <f>VLOOKUP($A556,Taxonomy!$A$2:$AA$6045,9,0)</f>
        <v xml:space="preserve"> Epsilonproteobacteria</v>
      </c>
      <c r="L556" t="str">
        <f>VLOOKUP($A556,Taxonomy!$A$2:$AA$6045,10,0)</f>
        <v xml:space="preserve"> Campylobacterales</v>
      </c>
      <c r="M556" t="str">
        <f>VLOOKUP($A556,Taxonomy!$A$2:$AA$6045,11,0)</f>
        <v>Campylobacteraceae</v>
      </c>
      <c r="N556" t="str">
        <f>VLOOKUP($A556,Taxonomy!$A$2:$AA$6045,12,0)</f>
        <v xml:space="preserve"> Campylobacter.</v>
      </c>
      <c r="O556">
        <f>VLOOKUP($A556,Taxonomy!$A$2:$AA$6045,13,0)</f>
        <v>0</v>
      </c>
      <c r="P556">
        <f>VLOOKUP($A556,Taxonomy!$A$2:$AA$6045,14,0)</f>
        <v>0</v>
      </c>
      <c r="Q556">
        <f>VLOOKUP($A556,Taxonomy!$A$2:$AA$6045,15,0)</f>
        <v>0</v>
      </c>
      <c r="R556">
        <f t="shared" si="8"/>
        <v>86</v>
      </c>
    </row>
    <row r="557" spans="1:18">
      <c r="A557" t="s">
        <v>899</v>
      </c>
      <c r="B557" t="s">
        <v>900</v>
      </c>
      <c r="C557">
        <v>87</v>
      </c>
      <c r="D557" t="s">
        <v>10</v>
      </c>
      <c r="E557">
        <v>1</v>
      </c>
      <c r="F557">
        <v>86</v>
      </c>
      <c r="G557">
        <v>967</v>
      </c>
      <c r="H557" t="s">
        <v>11</v>
      </c>
      <c r="I557" t="str">
        <f>VLOOKUP($A557,Taxonomy!$A$2:$AA$6045,7,0)</f>
        <v>Bacteria</v>
      </c>
      <c r="J557" t="str">
        <f>VLOOKUP($A557,Taxonomy!$A$2:$AA$6045,8,0)</f>
        <v xml:space="preserve"> Proteobacteria</v>
      </c>
      <c r="K557" t="str">
        <f>VLOOKUP($A557,Taxonomy!$A$2:$AA$6045,9,0)</f>
        <v xml:space="preserve"> Alphaproteobacteria</v>
      </c>
      <c r="L557" t="str">
        <f>VLOOKUP($A557,Taxonomy!$A$2:$AA$6045,10,0)</f>
        <v xml:space="preserve"> Rhizobiales</v>
      </c>
      <c r="M557" t="str">
        <f>VLOOKUP($A557,Taxonomy!$A$2:$AA$6045,11,0)</f>
        <v>Bradyrhizobiaceae</v>
      </c>
      <c r="N557" t="str">
        <f>VLOOKUP($A557,Taxonomy!$A$2:$AA$6045,12,0)</f>
        <v xml:space="preserve"> Rhodopseudomonas.</v>
      </c>
      <c r="O557">
        <f>VLOOKUP($A557,Taxonomy!$A$2:$AA$6045,13,0)</f>
        <v>0</v>
      </c>
      <c r="P557">
        <f>VLOOKUP($A557,Taxonomy!$A$2:$AA$6045,14,0)</f>
        <v>0</v>
      </c>
      <c r="Q557">
        <f>VLOOKUP($A557,Taxonomy!$A$2:$AA$6045,15,0)</f>
        <v>0</v>
      </c>
      <c r="R557">
        <f t="shared" si="8"/>
        <v>85</v>
      </c>
    </row>
    <row r="558" spans="1:18">
      <c r="A558" t="s">
        <v>901</v>
      </c>
      <c r="B558" t="s">
        <v>902</v>
      </c>
      <c r="C558">
        <v>92</v>
      </c>
      <c r="D558" t="s">
        <v>10</v>
      </c>
      <c r="E558">
        <v>1</v>
      </c>
      <c r="F558">
        <v>90</v>
      </c>
      <c r="G558">
        <v>967</v>
      </c>
      <c r="H558" t="s">
        <v>11</v>
      </c>
      <c r="I558" t="str">
        <f>VLOOKUP($A558,Taxonomy!$A$2:$AA$6045,7,0)</f>
        <v>Bacteria</v>
      </c>
      <c r="J558" t="str">
        <f>VLOOKUP($A558,Taxonomy!$A$2:$AA$6045,8,0)</f>
        <v xml:space="preserve"> Proteobacteria</v>
      </c>
      <c r="K558" t="str">
        <f>VLOOKUP($A558,Taxonomy!$A$2:$AA$6045,9,0)</f>
        <v xml:space="preserve"> Alphaproteobacteria</v>
      </c>
      <c r="L558" t="str">
        <f>VLOOKUP($A558,Taxonomy!$A$2:$AA$6045,10,0)</f>
        <v xml:space="preserve"> Rhizobiales</v>
      </c>
      <c r="M558" t="str">
        <f>VLOOKUP($A558,Taxonomy!$A$2:$AA$6045,11,0)</f>
        <v>Bradyrhizobiaceae</v>
      </c>
      <c r="N558" t="str">
        <f>VLOOKUP($A558,Taxonomy!$A$2:$AA$6045,12,0)</f>
        <v xml:space="preserve"> Rhodopseudomonas.</v>
      </c>
      <c r="O558">
        <f>VLOOKUP($A558,Taxonomy!$A$2:$AA$6045,13,0)</f>
        <v>0</v>
      </c>
      <c r="P558">
        <f>VLOOKUP($A558,Taxonomy!$A$2:$AA$6045,14,0)</f>
        <v>0</v>
      </c>
      <c r="Q558">
        <f>VLOOKUP($A558,Taxonomy!$A$2:$AA$6045,15,0)</f>
        <v>0</v>
      </c>
      <c r="R558">
        <f t="shared" si="8"/>
        <v>89</v>
      </c>
    </row>
    <row r="559" spans="1:18">
      <c r="A559" t="s">
        <v>903</v>
      </c>
      <c r="B559" t="s">
        <v>904</v>
      </c>
      <c r="C559">
        <v>93</v>
      </c>
      <c r="D559" t="s">
        <v>10</v>
      </c>
      <c r="E559">
        <v>1</v>
      </c>
      <c r="F559">
        <v>91</v>
      </c>
      <c r="G559">
        <v>967</v>
      </c>
      <c r="H559" t="s">
        <v>11</v>
      </c>
      <c r="I559" t="str">
        <f>VLOOKUP($A559,Taxonomy!$A$2:$AA$6045,7,0)</f>
        <v>Bacteria</v>
      </c>
      <c r="J559" t="str">
        <f>VLOOKUP($A559,Taxonomy!$A$2:$AA$6045,8,0)</f>
        <v xml:space="preserve"> Proteobacteria</v>
      </c>
      <c r="K559" t="str">
        <f>VLOOKUP($A559,Taxonomy!$A$2:$AA$6045,9,0)</f>
        <v xml:space="preserve"> Alphaproteobacteria</v>
      </c>
      <c r="L559" t="str">
        <f>VLOOKUP($A559,Taxonomy!$A$2:$AA$6045,10,0)</f>
        <v xml:space="preserve"> Rhizobiales</v>
      </c>
      <c r="M559" t="str">
        <f>VLOOKUP($A559,Taxonomy!$A$2:$AA$6045,11,0)</f>
        <v>Bradyrhizobiaceae</v>
      </c>
      <c r="N559" t="str">
        <f>VLOOKUP($A559,Taxonomy!$A$2:$AA$6045,12,0)</f>
        <v xml:space="preserve"> Rhodopseudomonas.</v>
      </c>
      <c r="O559">
        <f>VLOOKUP($A559,Taxonomy!$A$2:$AA$6045,13,0)</f>
        <v>0</v>
      </c>
      <c r="P559">
        <f>VLOOKUP($A559,Taxonomy!$A$2:$AA$6045,14,0)</f>
        <v>0</v>
      </c>
      <c r="Q559">
        <f>VLOOKUP($A559,Taxonomy!$A$2:$AA$6045,15,0)</f>
        <v>0</v>
      </c>
      <c r="R559">
        <f t="shared" si="8"/>
        <v>90</v>
      </c>
    </row>
    <row r="560" spans="1:18">
      <c r="A560" t="s">
        <v>905</v>
      </c>
      <c r="B560" t="s">
        <v>906</v>
      </c>
      <c r="C560">
        <v>93</v>
      </c>
      <c r="D560" t="s">
        <v>10</v>
      </c>
      <c r="E560">
        <v>1</v>
      </c>
      <c r="F560">
        <v>91</v>
      </c>
      <c r="G560">
        <v>967</v>
      </c>
      <c r="H560" t="s">
        <v>11</v>
      </c>
      <c r="I560" t="str">
        <f>VLOOKUP($A560,Taxonomy!$A$2:$AA$6045,7,0)</f>
        <v>Bacteria</v>
      </c>
      <c r="J560" t="str">
        <f>VLOOKUP($A560,Taxonomy!$A$2:$AA$6045,8,0)</f>
        <v xml:space="preserve"> Proteobacteria</v>
      </c>
      <c r="K560" t="str">
        <f>VLOOKUP($A560,Taxonomy!$A$2:$AA$6045,9,0)</f>
        <v xml:space="preserve"> Alphaproteobacteria</v>
      </c>
      <c r="L560" t="str">
        <f>VLOOKUP($A560,Taxonomy!$A$2:$AA$6045,10,0)</f>
        <v xml:space="preserve"> Rhizobiales</v>
      </c>
      <c r="M560" t="str">
        <f>VLOOKUP($A560,Taxonomy!$A$2:$AA$6045,11,0)</f>
        <v>Bradyrhizobiaceae</v>
      </c>
      <c r="N560" t="str">
        <f>VLOOKUP($A560,Taxonomy!$A$2:$AA$6045,12,0)</f>
        <v xml:space="preserve"> Rhodopseudomonas.</v>
      </c>
      <c r="O560">
        <f>VLOOKUP($A560,Taxonomy!$A$2:$AA$6045,13,0)</f>
        <v>0</v>
      </c>
      <c r="P560">
        <f>VLOOKUP($A560,Taxonomy!$A$2:$AA$6045,14,0)</f>
        <v>0</v>
      </c>
      <c r="Q560">
        <f>VLOOKUP($A560,Taxonomy!$A$2:$AA$6045,15,0)</f>
        <v>0</v>
      </c>
      <c r="R560">
        <f t="shared" si="8"/>
        <v>90</v>
      </c>
    </row>
    <row r="561" spans="1:18">
      <c r="A561" t="s">
        <v>907</v>
      </c>
      <c r="B561" t="s">
        <v>908</v>
      </c>
      <c r="C561">
        <v>102</v>
      </c>
      <c r="D561" t="s">
        <v>10</v>
      </c>
      <c r="E561">
        <v>1</v>
      </c>
      <c r="F561">
        <v>87</v>
      </c>
      <c r="G561">
        <v>967</v>
      </c>
      <c r="H561" t="s">
        <v>11</v>
      </c>
      <c r="I561" t="str">
        <f>VLOOKUP($A561,Taxonomy!$A$2:$AA$6045,7,0)</f>
        <v>Bacteria</v>
      </c>
      <c r="J561" t="str">
        <f>VLOOKUP($A561,Taxonomy!$A$2:$AA$6045,8,0)</f>
        <v xml:space="preserve"> Proteobacteria</v>
      </c>
      <c r="K561" t="str">
        <f>VLOOKUP($A561,Taxonomy!$A$2:$AA$6045,9,0)</f>
        <v xml:space="preserve"> Alphaproteobacteria</v>
      </c>
      <c r="L561" t="str">
        <f>VLOOKUP($A561,Taxonomy!$A$2:$AA$6045,10,0)</f>
        <v xml:space="preserve"> Rhizobiales</v>
      </c>
      <c r="M561" t="str">
        <f>VLOOKUP($A561,Taxonomy!$A$2:$AA$6045,11,0)</f>
        <v>Bartonellaceae</v>
      </c>
      <c r="N561" t="str">
        <f>VLOOKUP($A561,Taxonomy!$A$2:$AA$6045,12,0)</f>
        <v xml:space="preserve"> Bartonella.</v>
      </c>
      <c r="O561">
        <f>VLOOKUP($A561,Taxonomy!$A$2:$AA$6045,13,0)</f>
        <v>0</v>
      </c>
      <c r="P561">
        <f>VLOOKUP($A561,Taxonomy!$A$2:$AA$6045,14,0)</f>
        <v>0</v>
      </c>
      <c r="Q561">
        <f>VLOOKUP($A561,Taxonomy!$A$2:$AA$6045,15,0)</f>
        <v>0</v>
      </c>
      <c r="R561">
        <f t="shared" si="8"/>
        <v>86</v>
      </c>
    </row>
    <row r="562" spans="1:18">
      <c r="A562" t="s">
        <v>909</v>
      </c>
      <c r="B562" t="s">
        <v>910</v>
      </c>
      <c r="C562">
        <v>102</v>
      </c>
      <c r="D562" t="s">
        <v>10</v>
      </c>
      <c r="E562">
        <v>1</v>
      </c>
      <c r="F562">
        <v>87</v>
      </c>
      <c r="G562">
        <v>967</v>
      </c>
      <c r="H562" t="s">
        <v>11</v>
      </c>
      <c r="I562" t="str">
        <f>VLOOKUP($A562,Taxonomy!$A$2:$AA$6045,7,0)</f>
        <v>Bacteria</v>
      </c>
      <c r="J562" t="str">
        <f>VLOOKUP($A562,Taxonomy!$A$2:$AA$6045,8,0)</f>
        <v xml:space="preserve"> Proteobacteria</v>
      </c>
      <c r="K562" t="str">
        <f>VLOOKUP($A562,Taxonomy!$A$2:$AA$6045,9,0)</f>
        <v xml:space="preserve"> Alphaproteobacteria</v>
      </c>
      <c r="L562" t="str">
        <f>VLOOKUP($A562,Taxonomy!$A$2:$AA$6045,10,0)</f>
        <v xml:space="preserve"> Rhizobiales</v>
      </c>
      <c r="M562" t="str">
        <f>VLOOKUP($A562,Taxonomy!$A$2:$AA$6045,11,0)</f>
        <v>Bartonellaceae</v>
      </c>
      <c r="N562" t="str">
        <f>VLOOKUP($A562,Taxonomy!$A$2:$AA$6045,12,0)</f>
        <v xml:space="preserve"> Bartonella.</v>
      </c>
      <c r="O562">
        <f>VLOOKUP($A562,Taxonomy!$A$2:$AA$6045,13,0)</f>
        <v>0</v>
      </c>
      <c r="P562">
        <f>VLOOKUP($A562,Taxonomy!$A$2:$AA$6045,14,0)</f>
        <v>0</v>
      </c>
      <c r="Q562">
        <f>VLOOKUP($A562,Taxonomy!$A$2:$AA$6045,15,0)</f>
        <v>0</v>
      </c>
      <c r="R562">
        <f t="shared" si="8"/>
        <v>86</v>
      </c>
    </row>
    <row r="563" spans="1:18">
      <c r="A563" t="s">
        <v>911</v>
      </c>
      <c r="B563" t="s">
        <v>912</v>
      </c>
      <c r="C563">
        <v>75</v>
      </c>
      <c r="D563" t="s">
        <v>10</v>
      </c>
      <c r="E563">
        <v>1</v>
      </c>
      <c r="F563">
        <v>63</v>
      </c>
      <c r="G563">
        <v>967</v>
      </c>
      <c r="H563" t="s">
        <v>11</v>
      </c>
      <c r="I563" t="str">
        <f>VLOOKUP($A563,Taxonomy!$A$2:$AA$6045,7,0)</f>
        <v>Bacteria</v>
      </c>
      <c r="J563" t="str">
        <f>VLOOKUP($A563,Taxonomy!$A$2:$AA$6045,8,0)</f>
        <v xml:space="preserve"> Proteobacteria</v>
      </c>
      <c r="K563" t="str">
        <f>VLOOKUP($A563,Taxonomy!$A$2:$AA$6045,9,0)</f>
        <v xml:space="preserve"> Alphaproteobacteria</v>
      </c>
      <c r="L563" t="str">
        <f>VLOOKUP($A563,Taxonomy!$A$2:$AA$6045,10,0)</f>
        <v xml:space="preserve"> Rhizobiales</v>
      </c>
      <c r="M563" t="str">
        <f>VLOOKUP($A563,Taxonomy!$A$2:$AA$6045,11,0)</f>
        <v>Bartonellaceae</v>
      </c>
      <c r="N563" t="str">
        <f>VLOOKUP($A563,Taxonomy!$A$2:$AA$6045,12,0)</f>
        <v xml:space="preserve"> Bartonella.</v>
      </c>
      <c r="O563">
        <f>VLOOKUP($A563,Taxonomy!$A$2:$AA$6045,13,0)</f>
        <v>0</v>
      </c>
      <c r="P563">
        <f>VLOOKUP($A563,Taxonomy!$A$2:$AA$6045,14,0)</f>
        <v>0</v>
      </c>
      <c r="Q563">
        <f>VLOOKUP($A563,Taxonomy!$A$2:$AA$6045,15,0)</f>
        <v>0</v>
      </c>
      <c r="R563">
        <f t="shared" si="8"/>
        <v>62</v>
      </c>
    </row>
    <row r="564" spans="1:18">
      <c r="A564" t="s">
        <v>913</v>
      </c>
      <c r="B564" t="s">
        <v>914</v>
      </c>
      <c r="C564">
        <v>102</v>
      </c>
      <c r="D564" t="s">
        <v>10</v>
      </c>
      <c r="E564">
        <v>1</v>
      </c>
      <c r="F564">
        <v>87</v>
      </c>
      <c r="G564">
        <v>967</v>
      </c>
      <c r="H564" t="s">
        <v>11</v>
      </c>
      <c r="I564" t="str">
        <f>VLOOKUP($A564,Taxonomy!$A$2:$AA$6045,7,0)</f>
        <v>Bacteria</v>
      </c>
      <c r="J564" t="str">
        <f>VLOOKUP($A564,Taxonomy!$A$2:$AA$6045,8,0)</f>
        <v xml:space="preserve"> Proteobacteria</v>
      </c>
      <c r="K564" t="str">
        <f>VLOOKUP($A564,Taxonomy!$A$2:$AA$6045,9,0)</f>
        <v xml:space="preserve"> Alphaproteobacteria</v>
      </c>
      <c r="L564" t="str">
        <f>VLOOKUP($A564,Taxonomy!$A$2:$AA$6045,10,0)</f>
        <v xml:space="preserve"> Rhizobiales</v>
      </c>
      <c r="M564" t="str">
        <f>VLOOKUP($A564,Taxonomy!$A$2:$AA$6045,11,0)</f>
        <v>Bartonellaceae</v>
      </c>
      <c r="N564" t="str">
        <f>VLOOKUP($A564,Taxonomy!$A$2:$AA$6045,12,0)</f>
        <v xml:space="preserve"> Bartonella.</v>
      </c>
      <c r="O564">
        <f>VLOOKUP($A564,Taxonomy!$A$2:$AA$6045,13,0)</f>
        <v>0</v>
      </c>
      <c r="P564">
        <f>VLOOKUP($A564,Taxonomy!$A$2:$AA$6045,14,0)</f>
        <v>0</v>
      </c>
      <c r="Q564">
        <f>VLOOKUP($A564,Taxonomy!$A$2:$AA$6045,15,0)</f>
        <v>0</v>
      </c>
      <c r="R564">
        <f t="shared" si="8"/>
        <v>86</v>
      </c>
    </row>
    <row r="565" spans="1:18">
      <c r="A565" t="s">
        <v>915</v>
      </c>
      <c r="B565" t="s">
        <v>916</v>
      </c>
      <c r="C565">
        <v>102</v>
      </c>
      <c r="D565" t="s">
        <v>10</v>
      </c>
      <c r="E565">
        <v>1</v>
      </c>
      <c r="F565">
        <v>87</v>
      </c>
      <c r="G565">
        <v>967</v>
      </c>
      <c r="H565" t="s">
        <v>11</v>
      </c>
      <c r="I565" t="str">
        <f>VLOOKUP($A565,Taxonomy!$A$2:$AA$6045,7,0)</f>
        <v>Bacteria</v>
      </c>
      <c r="J565" t="str">
        <f>VLOOKUP($A565,Taxonomy!$A$2:$AA$6045,8,0)</f>
        <v xml:space="preserve"> Proteobacteria</v>
      </c>
      <c r="K565" t="str">
        <f>VLOOKUP($A565,Taxonomy!$A$2:$AA$6045,9,0)</f>
        <v xml:space="preserve"> Alphaproteobacteria</v>
      </c>
      <c r="L565" t="str">
        <f>VLOOKUP($A565,Taxonomy!$A$2:$AA$6045,10,0)</f>
        <v xml:space="preserve"> Rhizobiales</v>
      </c>
      <c r="M565" t="str">
        <f>VLOOKUP($A565,Taxonomy!$A$2:$AA$6045,11,0)</f>
        <v>Bartonellaceae</v>
      </c>
      <c r="N565" t="str">
        <f>VLOOKUP($A565,Taxonomy!$A$2:$AA$6045,12,0)</f>
        <v xml:space="preserve"> Bartonella.</v>
      </c>
      <c r="O565">
        <f>VLOOKUP($A565,Taxonomy!$A$2:$AA$6045,13,0)</f>
        <v>0</v>
      </c>
      <c r="P565">
        <f>VLOOKUP($A565,Taxonomy!$A$2:$AA$6045,14,0)</f>
        <v>0</v>
      </c>
      <c r="Q565">
        <f>VLOOKUP($A565,Taxonomy!$A$2:$AA$6045,15,0)</f>
        <v>0</v>
      </c>
      <c r="R565">
        <f t="shared" si="8"/>
        <v>86</v>
      </c>
    </row>
    <row r="566" spans="1:18">
      <c r="A566" t="s">
        <v>917</v>
      </c>
      <c r="B566" t="s">
        <v>918</v>
      </c>
      <c r="C566">
        <v>51</v>
      </c>
      <c r="D566" t="s">
        <v>10</v>
      </c>
      <c r="E566">
        <v>1</v>
      </c>
      <c r="F566">
        <v>51</v>
      </c>
      <c r="G566">
        <v>967</v>
      </c>
      <c r="H566" t="s">
        <v>11</v>
      </c>
      <c r="I566" t="str">
        <f>VLOOKUP($A566,Taxonomy!$A$2:$AA$6045,7,0)</f>
        <v>Bacteria</v>
      </c>
      <c r="J566" t="str">
        <f>VLOOKUP($A566,Taxonomy!$A$2:$AA$6045,8,0)</f>
        <v xml:space="preserve"> Proteobacteria</v>
      </c>
      <c r="K566" t="str">
        <f>VLOOKUP($A566,Taxonomy!$A$2:$AA$6045,9,0)</f>
        <v xml:space="preserve"> Alphaproteobacteria</v>
      </c>
      <c r="L566" t="str">
        <f>VLOOKUP($A566,Taxonomy!$A$2:$AA$6045,10,0)</f>
        <v xml:space="preserve"> Rhizobiales</v>
      </c>
      <c r="M566" t="str">
        <f>VLOOKUP($A566,Taxonomy!$A$2:$AA$6045,11,0)</f>
        <v>Bartonellaceae</v>
      </c>
      <c r="N566" t="str">
        <f>VLOOKUP($A566,Taxonomy!$A$2:$AA$6045,12,0)</f>
        <v xml:space="preserve"> Bartonella.</v>
      </c>
      <c r="O566">
        <f>VLOOKUP($A566,Taxonomy!$A$2:$AA$6045,13,0)</f>
        <v>0</v>
      </c>
      <c r="P566">
        <f>VLOOKUP($A566,Taxonomy!$A$2:$AA$6045,14,0)</f>
        <v>0</v>
      </c>
      <c r="Q566">
        <f>VLOOKUP($A566,Taxonomy!$A$2:$AA$6045,15,0)</f>
        <v>0</v>
      </c>
      <c r="R566">
        <f t="shared" si="8"/>
        <v>50</v>
      </c>
    </row>
    <row r="567" spans="1:18">
      <c r="A567" t="s">
        <v>919</v>
      </c>
      <c r="B567" t="s">
        <v>920</v>
      </c>
      <c r="C567">
        <v>112</v>
      </c>
      <c r="D567" t="s">
        <v>10</v>
      </c>
      <c r="E567">
        <v>3</v>
      </c>
      <c r="F567">
        <v>97</v>
      </c>
      <c r="G567">
        <v>967</v>
      </c>
      <c r="H567" t="s">
        <v>11</v>
      </c>
      <c r="I567" t="str">
        <f>VLOOKUP($A567,Taxonomy!$A$2:$AA$6045,7,0)</f>
        <v>Bacteria</v>
      </c>
      <c r="J567" t="str">
        <f>VLOOKUP($A567,Taxonomy!$A$2:$AA$6045,8,0)</f>
        <v xml:space="preserve"> Proteobacteria</v>
      </c>
      <c r="K567" t="str">
        <f>VLOOKUP($A567,Taxonomy!$A$2:$AA$6045,9,0)</f>
        <v xml:space="preserve"> Alphaproteobacteria</v>
      </c>
      <c r="L567" t="str">
        <f>VLOOKUP($A567,Taxonomy!$A$2:$AA$6045,10,0)</f>
        <v xml:space="preserve"> Rhizobiales</v>
      </c>
      <c r="M567" t="str">
        <f>VLOOKUP($A567,Taxonomy!$A$2:$AA$6045,11,0)</f>
        <v>Bartonellaceae</v>
      </c>
      <c r="N567" t="str">
        <f>VLOOKUP($A567,Taxonomy!$A$2:$AA$6045,12,0)</f>
        <v xml:space="preserve"> Bartonella.</v>
      </c>
      <c r="O567">
        <f>VLOOKUP($A567,Taxonomy!$A$2:$AA$6045,13,0)</f>
        <v>0</v>
      </c>
      <c r="P567">
        <f>VLOOKUP($A567,Taxonomy!$A$2:$AA$6045,14,0)</f>
        <v>0</v>
      </c>
      <c r="Q567">
        <f>VLOOKUP($A567,Taxonomy!$A$2:$AA$6045,15,0)</f>
        <v>0</v>
      </c>
      <c r="R567">
        <f t="shared" si="8"/>
        <v>94</v>
      </c>
    </row>
    <row r="568" spans="1:18">
      <c r="A568" t="s">
        <v>921</v>
      </c>
      <c r="B568" t="s">
        <v>922</v>
      </c>
      <c r="C568">
        <v>102</v>
      </c>
      <c r="D568" t="s">
        <v>10</v>
      </c>
      <c r="E568">
        <v>1</v>
      </c>
      <c r="F568">
        <v>89</v>
      </c>
      <c r="G568">
        <v>967</v>
      </c>
      <c r="H568" t="s">
        <v>11</v>
      </c>
      <c r="I568" t="str">
        <f>VLOOKUP($A568,Taxonomy!$A$2:$AA$6045,7,0)</f>
        <v>Bacteria</v>
      </c>
      <c r="J568" t="str">
        <f>VLOOKUP($A568,Taxonomy!$A$2:$AA$6045,8,0)</f>
        <v xml:space="preserve"> Proteobacteria</v>
      </c>
      <c r="K568" t="str">
        <f>VLOOKUP($A568,Taxonomy!$A$2:$AA$6045,9,0)</f>
        <v xml:space="preserve"> Alphaproteobacteria</v>
      </c>
      <c r="L568" t="str">
        <f>VLOOKUP($A568,Taxonomy!$A$2:$AA$6045,10,0)</f>
        <v xml:space="preserve"> Rhizobiales</v>
      </c>
      <c r="M568" t="str">
        <f>VLOOKUP($A568,Taxonomy!$A$2:$AA$6045,11,0)</f>
        <v>Bartonellaceae</v>
      </c>
      <c r="N568" t="str">
        <f>VLOOKUP($A568,Taxonomy!$A$2:$AA$6045,12,0)</f>
        <v xml:space="preserve"> Bartonella.</v>
      </c>
      <c r="O568">
        <f>VLOOKUP($A568,Taxonomy!$A$2:$AA$6045,13,0)</f>
        <v>0</v>
      </c>
      <c r="P568">
        <f>VLOOKUP($A568,Taxonomy!$A$2:$AA$6045,14,0)</f>
        <v>0</v>
      </c>
      <c r="Q568">
        <f>VLOOKUP($A568,Taxonomy!$A$2:$AA$6045,15,0)</f>
        <v>0</v>
      </c>
      <c r="R568">
        <f t="shared" si="8"/>
        <v>88</v>
      </c>
    </row>
    <row r="569" spans="1:18">
      <c r="A569" t="s">
        <v>923</v>
      </c>
      <c r="B569" t="s">
        <v>924</v>
      </c>
      <c r="C569">
        <v>90</v>
      </c>
      <c r="D569" t="s">
        <v>10</v>
      </c>
      <c r="E569">
        <v>1</v>
      </c>
      <c r="F569">
        <v>88</v>
      </c>
      <c r="G569">
        <v>967</v>
      </c>
      <c r="H569" t="s">
        <v>11</v>
      </c>
      <c r="I569" t="str">
        <f>VLOOKUP($A569,Taxonomy!$A$2:$AA$6045,7,0)</f>
        <v>Bacteria</v>
      </c>
      <c r="J569" t="str">
        <f>VLOOKUP($A569,Taxonomy!$A$2:$AA$6045,8,0)</f>
        <v xml:space="preserve"> Proteobacteria</v>
      </c>
      <c r="K569" t="str">
        <f>VLOOKUP($A569,Taxonomy!$A$2:$AA$6045,9,0)</f>
        <v xml:space="preserve"> Betaproteobacteria</v>
      </c>
      <c r="L569" t="str">
        <f>VLOOKUP($A569,Taxonomy!$A$2:$AA$6045,10,0)</f>
        <v xml:space="preserve"> Burkholderiales</v>
      </c>
      <c r="M569" t="str">
        <f>VLOOKUP($A569,Taxonomy!$A$2:$AA$6045,11,0)</f>
        <v>Comamonadaceae</v>
      </c>
      <c r="N569" t="str">
        <f>VLOOKUP($A569,Taxonomy!$A$2:$AA$6045,12,0)</f>
        <v xml:space="preserve"> Acidovorax.</v>
      </c>
      <c r="O569">
        <f>VLOOKUP($A569,Taxonomy!$A$2:$AA$6045,13,0)</f>
        <v>0</v>
      </c>
      <c r="P569">
        <f>VLOOKUP($A569,Taxonomy!$A$2:$AA$6045,14,0)</f>
        <v>0</v>
      </c>
      <c r="Q569">
        <f>VLOOKUP($A569,Taxonomy!$A$2:$AA$6045,15,0)</f>
        <v>0</v>
      </c>
      <c r="R569">
        <f t="shared" si="8"/>
        <v>87</v>
      </c>
    </row>
    <row r="570" spans="1:18">
      <c r="A570" t="s">
        <v>925</v>
      </c>
      <c r="B570" t="s">
        <v>926</v>
      </c>
      <c r="C570">
        <v>84</v>
      </c>
      <c r="D570" t="s">
        <v>10</v>
      </c>
      <c r="E570">
        <v>1</v>
      </c>
      <c r="F570">
        <v>71</v>
      </c>
      <c r="G570">
        <v>967</v>
      </c>
      <c r="H570" t="s">
        <v>11</v>
      </c>
      <c r="I570" t="str">
        <f>VLOOKUP($A570,Taxonomy!$A$2:$AA$6045,7,0)</f>
        <v>Bacteria</v>
      </c>
      <c r="J570" t="str">
        <f>VLOOKUP($A570,Taxonomy!$A$2:$AA$6045,8,0)</f>
        <v xml:space="preserve"> Proteobacteria</v>
      </c>
      <c r="K570" t="str">
        <f>VLOOKUP($A570,Taxonomy!$A$2:$AA$6045,9,0)</f>
        <v xml:space="preserve"> Betaproteobacteria</v>
      </c>
      <c r="L570" t="str">
        <f>VLOOKUP($A570,Taxonomy!$A$2:$AA$6045,10,0)</f>
        <v xml:space="preserve"> Burkholderiales</v>
      </c>
      <c r="M570" t="str">
        <f>VLOOKUP($A570,Taxonomy!$A$2:$AA$6045,11,0)</f>
        <v>Sutterellaceae</v>
      </c>
      <c r="N570" t="str">
        <f>VLOOKUP($A570,Taxonomy!$A$2:$AA$6045,12,0)</f>
        <v xml:space="preserve"> Sutterella.</v>
      </c>
      <c r="O570">
        <f>VLOOKUP($A570,Taxonomy!$A$2:$AA$6045,13,0)</f>
        <v>0</v>
      </c>
      <c r="P570">
        <f>VLOOKUP($A570,Taxonomy!$A$2:$AA$6045,14,0)</f>
        <v>0</v>
      </c>
      <c r="Q570">
        <f>VLOOKUP($A570,Taxonomy!$A$2:$AA$6045,15,0)</f>
        <v>0</v>
      </c>
      <c r="R570">
        <f t="shared" si="8"/>
        <v>70</v>
      </c>
    </row>
    <row r="571" spans="1:18">
      <c r="A571" t="s">
        <v>927</v>
      </c>
      <c r="B571" t="s">
        <v>928</v>
      </c>
      <c r="C571">
        <v>915</v>
      </c>
      <c r="D571" t="s">
        <v>32</v>
      </c>
      <c r="E571">
        <v>535</v>
      </c>
      <c r="F571">
        <v>835</v>
      </c>
      <c r="G571">
        <v>6551</v>
      </c>
      <c r="H571" s="4" t="s">
        <v>33</v>
      </c>
      <c r="I571" t="str">
        <f>VLOOKUP($A571,Taxonomy!$A$2:$AA$6045,7,0)</f>
        <v>Bacteria</v>
      </c>
      <c r="J571" t="str">
        <f>VLOOKUP($A571,Taxonomy!$A$2:$AA$6045,8,0)</f>
        <v xml:space="preserve"> Proteobacteria</v>
      </c>
      <c r="K571" t="str">
        <f>VLOOKUP($A571,Taxonomy!$A$2:$AA$6045,9,0)</f>
        <v xml:space="preserve"> Gammaproteobacteria</v>
      </c>
      <c r="L571" t="str">
        <f>VLOOKUP($A571,Taxonomy!$A$2:$AA$6045,10,0)</f>
        <v xml:space="preserve"> Enterobacteriales</v>
      </c>
      <c r="M571" t="str">
        <f>VLOOKUP($A571,Taxonomy!$A$2:$AA$6045,11,0)</f>
        <v>Enterobacteriaceae</v>
      </c>
      <c r="N571" t="str">
        <f>VLOOKUP($A571,Taxonomy!$A$2:$AA$6045,12,0)</f>
        <v xml:space="preserve"> Shigella.</v>
      </c>
      <c r="O571">
        <f>VLOOKUP($A571,Taxonomy!$A$2:$AA$6045,13,0)</f>
        <v>0</v>
      </c>
      <c r="P571">
        <f>VLOOKUP($A571,Taxonomy!$A$2:$AA$6045,14,0)</f>
        <v>0</v>
      </c>
      <c r="Q571">
        <f>VLOOKUP($A571,Taxonomy!$A$2:$AA$6045,15,0)</f>
        <v>0</v>
      </c>
      <c r="R571">
        <f t="shared" si="8"/>
        <v>300</v>
      </c>
    </row>
    <row r="572" spans="1:18">
      <c r="A572" t="s">
        <v>927</v>
      </c>
      <c r="B572" t="s">
        <v>928</v>
      </c>
      <c r="C572">
        <v>915</v>
      </c>
      <c r="D572" t="s">
        <v>34</v>
      </c>
      <c r="E572">
        <v>269</v>
      </c>
      <c r="F572">
        <v>472</v>
      </c>
      <c r="G572">
        <v>1506</v>
      </c>
      <c r="H572" t="s">
        <v>35</v>
      </c>
      <c r="I572" t="str">
        <f>VLOOKUP($A572,Taxonomy!$A$2:$AA$6045,7,0)</f>
        <v>Bacteria</v>
      </c>
      <c r="J572" t="str">
        <f>VLOOKUP($A572,Taxonomy!$A$2:$AA$6045,8,0)</f>
        <v xml:space="preserve"> Proteobacteria</v>
      </c>
      <c r="K572" t="str">
        <f>VLOOKUP($A572,Taxonomy!$A$2:$AA$6045,9,0)</f>
        <v xml:space="preserve"> Gammaproteobacteria</v>
      </c>
      <c r="L572" t="str">
        <f>VLOOKUP($A572,Taxonomy!$A$2:$AA$6045,10,0)</f>
        <v xml:space="preserve"> Enterobacteriales</v>
      </c>
      <c r="M572" t="str">
        <f>VLOOKUP($A572,Taxonomy!$A$2:$AA$6045,11,0)</f>
        <v>Enterobacteriaceae</v>
      </c>
      <c r="N572" t="str">
        <f>VLOOKUP($A572,Taxonomy!$A$2:$AA$6045,12,0)</f>
        <v xml:space="preserve"> Shigella.</v>
      </c>
      <c r="O572">
        <f>VLOOKUP($A572,Taxonomy!$A$2:$AA$6045,13,0)</f>
        <v>0</v>
      </c>
      <c r="P572">
        <f>VLOOKUP($A572,Taxonomy!$A$2:$AA$6045,14,0)</f>
        <v>0</v>
      </c>
      <c r="Q572">
        <f>VLOOKUP($A572,Taxonomy!$A$2:$AA$6045,15,0)</f>
        <v>0</v>
      </c>
      <c r="R572">
        <f t="shared" si="8"/>
        <v>203</v>
      </c>
    </row>
    <row r="573" spans="1:18">
      <c r="A573" t="s">
        <v>927</v>
      </c>
      <c r="B573" t="s">
        <v>928</v>
      </c>
      <c r="C573">
        <v>915</v>
      </c>
      <c r="D573" t="s">
        <v>10</v>
      </c>
      <c r="E573">
        <v>1</v>
      </c>
      <c r="F573">
        <v>84</v>
      </c>
      <c r="G573">
        <v>967</v>
      </c>
      <c r="H573" t="s">
        <v>11</v>
      </c>
      <c r="I573" t="str">
        <f>VLOOKUP($A573,Taxonomy!$A$2:$AA$6045,7,0)</f>
        <v>Bacteria</v>
      </c>
      <c r="J573" t="str">
        <f>VLOOKUP($A573,Taxonomy!$A$2:$AA$6045,8,0)</f>
        <v xml:space="preserve"> Proteobacteria</v>
      </c>
      <c r="K573" t="str">
        <f>VLOOKUP($A573,Taxonomy!$A$2:$AA$6045,9,0)</f>
        <v xml:space="preserve"> Gammaproteobacteria</v>
      </c>
      <c r="L573" t="str">
        <f>VLOOKUP($A573,Taxonomy!$A$2:$AA$6045,10,0)</f>
        <v xml:space="preserve"> Enterobacteriales</v>
      </c>
      <c r="M573" t="str">
        <f>VLOOKUP($A573,Taxonomy!$A$2:$AA$6045,11,0)</f>
        <v>Enterobacteriaceae</v>
      </c>
      <c r="N573" t="str">
        <f>VLOOKUP($A573,Taxonomy!$A$2:$AA$6045,12,0)</f>
        <v xml:space="preserve"> Shigella.</v>
      </c>
      <c r="O573">
        <f>VLOOKUP($A573,Taxonomy!$A$2:$AA$6045,13,0)</f>
        <v>0</v>
      </c>
      <c r="P573">
        <f>VLOOKUP($A573,Taxonomy!$A$2:$AA$6045,14,0)</f>
        <v>0</v>
      </c>
      <c r="Q573">
        <f>VLOOKUP($A573,Taxonomy!$A$2:$AA$6045,15,0)</f>
        <v>0</v>
      </c>
      <c r="R573">
        <f t="shared" si="8"/>
        <v>83</v>
      </c>
    </row>
    <row r="574" spans="1:18">
      <c r="A574" t="s">
        <v>929</v>
      </c>
      <c r="B574" t="s">
        <v>930</v>
      </c>
      <c r="C574">
        <v>94</v>
      </c>
      <c r="D574" t="s">
        <v>10</v>
      </c>
      <c r="E574">
        <v>1</v>
      </c>
      <c r="F574">
        <v>94</v>
      </c>
      <c r="G574">
        <v>967</v>
      </c>
      <c r="H574" t="s">
        <v>11</v>
      </c>
      <c r="I574" t="e">
        <f>VLOOKUP($A574,Taxonomy!$A$2:$AA$6045,7,0)</f>
        <v>#N/A</v>
      </c>
      <c r="J574" t="e">
        <f>VLOOKUP($A574,Taxonomy!$A$2:$AA$6045,8,0)</f>
        <v>#N/A</v>
      </c>
      <c r="K574" t="e">
        <f>VLOOKUP($A574,Taxonomy!$A$2:$AA$6045,9,0)</f>
        <v>#N/A</v>
      </c>
      <c r="L574" t="e">
        <f>VLOOKUP($A574,Taxonomy!$A$2:$AA$6045,10,0)</f>
        <v>#N/A</v>
      </c>
      <c r="M574" t="e">
        <f>VLOOKUP($A574,Taxonomy!$A$2:$AA$6045,11,0)</f>
        <v>#N/A</v>
      </c>
      <c r="N574" t="e">
        <f>VLOOKUP($A574,Taxonomy!$A$2:$AA$6045,12,0)</f>
        <v>#N/A</v>
      </c>
      <c r="O574" t="e">
        <f>VLOOKUP($A574,Taxonomy!$A$2:$AA$6045,13,0)</f>
        <v>#N/A</v>
      </c>
      <c r="P574" t="e">
        <f>VLOOKUP($A574,Taxonomy!$A$2:$AA$6045,14,0)</f>
        <v>#N/A</v>
      </c>
      <c r="Q574" t="e">
        <f>VLOOKUP($A574,Taxonomy!$A$2:$AA$6045,15,0)</f>
        <v>#N/A</v>
      </c>
      <c r="R574">
        <f t="shared" si="8"/>
        <v>93</v>
      </c>
    </row>
    <row r="575" spans="1:18">
      <c r="A575" t="s">
        <v>931</v>
      </c>
      <c r="B575" t="s">
        <v>932</v>
      </c>
      <c r="C575">
        <v>98</v>
      </c>
      <c r="D575" t="s">
        <v>10</v>
      </c>
      <c r="E575">
        <v>1</v>
      </c>
      <c r="F575">
        <v>94</v>
      </c>
      <c r="G575">
        <v>967</v>
      </c>
      <c r="H575" t="s">
        <v>11</v>
      </c>
      <c r="I575" t="e">
        <f>VLOOKUP($A575,Taxonomy!$A$2:$AA$6045,7,0)</f>
        <v>#N/A</v>
      </c>
      <c r="J575" t="e">
        <f>VLOOKUP($A575,Taxonomy!$A$2:$AA$6045,8,0)</f>
        <v>#N/A</v>
      </c>
      <c r="K575" t="e">
        <f>VLOOKUP($A575,Taxonomy!$A$2:$AA$6045,9,0)</f>
        <v>#N/A</v>
      </c>
      <c r="L575" t="e">
        <f>VLOOKUP($A575,Taxonomy!$A$2:$AA$6045,10,0)</f>
        <v>#N/A</v>
      </c>
      <c r="M575" t="e">
        <f>VLOOKUP($A575,Taxonomy!$A$2:$AA$6045,11,0)</f>
        <v>#N/A</v>
      </c>
      <c r="N575" t="e">
        <f>VLOOKUP($A575,Taxonomy!$A$2:$AA$6045,12,0)</f>
        <v>#N/A</v>
      </c>
      <c r="O575" t="e">
        <f>VLOOKUP($A575,Taxonomy!$A$2:$AA$6045,13,0)</f>
        <v>#N/A</v>
      </c>
      <c r="P575" t="e">
        <f>VLOOKUP($A575,Taxonomy!$A$2:$AA$6045,14,0)</f>
        <v>#N/A</v>
      </c>
      <c r="Q575" t="e">
        <f>VLOOKUP($A575,Taxonomy!$A$2:$AA$6045,15,0)</f>
        <v>#N/A</v>
      </c>
      <c r="R575">
        <f t="shared" si="8"/>
        <v>93</v>
      </c>
    </row>
    <row r="576" spans="1:18">
      <c r="A576" t="s">
        <v>933</v>
      </c>
      <c r="B576" t="s">
        <v>934</v>
      </c>
      <c r="C576">
        <v>93</v>
      </c>
      <c r="D576" t="s">
        <v>10</v>
      </c>
      <c r="E576">
        <v>1</v>
      </c>
      <c r="F576">
        <v>91</v>
      </c>
      <c r="G576">
        <v>967</v>
      </c>
      <c r="H576" t="s">
        <v>11</v>
      </c>
      <c r="I576" t="e">
        <f>VLOOKUP($A576,Taxonomy!$A$2:$AA$6045,7,0)</f>
        <v>#N/A</v>
      </c>
      <c r="J576" t="e">
        <f>VLOOKUP($A576,Taxonomy!$A$2:$AA$6045,8,0)</f>
        <v>#N/A</v>
      </c>
      <c r="K576" t="e">
        <f>VLOOKUP($A576,Taxonomy!$A$2:$AA$6045,9,0)</f>
        <v>#N/A</v>
      </c>
      <c r="L576" t="e">
        <f>VLOOKUP($A576,Taxonomy!$A$2:$AA$6045,10,0)</f>
        <v>#N/A</v>
      </c>
      <c r="M576" t="e">
        <f>VLOOKUP($A576,Taxonomy!$A$2:$AA$6045,11,0)</f>
        <v>#N/A</v>
      </c>
      <c r="N576" t="e">
        <f>VLOOKUP($A576,Taxonomy!$A$2:$AA$6045,12,0)</f>
        <v>#N/A</v>
      </c>
      <c r="O576" t="e">
        <f>VLOOKUP($A576,Taxonomy!$A$2:$AA$6045,13,0)</f>
        <v>#N/A</v>
      </c>
      <c r="P576" t="e">
        <f>VLOOKUP($A576,Taxonomy!$A$2:$AA$6045,14,0)</f>
        <v>#N/A</v>
      </c>
      <c r="Q576" t="e">
        <f>VLOOKUP($A576,Taxonomy!$A$2:$AA$6045,15,0)</f>
        <v>#N/A</v>
      </c>
      <c r="R576">
        <f t="shared" si="8"/>
        <v>90</v>
      </c>
    </row>
    <row r="577" spans="1:18">
      <c r="A577" t="s">
        <v>935</v>
      </c>
      <c r="B577" t="s">
        <v>936</v>
      </c>
      <c r="C577">
        <v>98</v>
      </c>
      <c r="D577" t="s">
        <v>10</v>
      </c>
      <c r="E577">
        <v>1</v>
      </c>
      <c r="F577">
        <v>94</v>
      </c>
      <c r="G577">
        <v>967</v>
      </c>
      <c r="H577" t="s">
        <v>11</v>
      </c>
      <c r="I577" t="e">
        <f>VLOOKUP($A577,Taxonomy!$A$2:$AA$6045,7,0)</f>
        <v>#N/A</v>
      </c>
      <c r="J577" t="e">
        <f>VLOOKUP($A577,Taxonomy!$A$2:$AA$6045,8,0)</f>
        <v>#N/A</v>
      </c>
      <c r="K577" t="e">
        <f>VLOOKUP($A577,Taxonomy!$A$2:$AA$6045,9,0)</f>
        <v>#N/A</v>
      </c>
      <c r="L577" t="e">
        <f>VLOOKUP($A577,Taxonomy!$A$2:$AA$6045,10,0)</f>
        <v>#N/A</v>
      </c>
      <c r="M577" t="e">
        <f>VLOOKUP($A577,Taxonomy!$A$2:$AA$6045,11,0)</f>
        <v>#N/A</v>
      </c>
      <c r="N577" t="e">
        <f>VLOOKUP($A577,Taxonomy!$A$2:$AA$6045,12,0)</f>
        <v>#N/A</v>
      </c>
      <c r="O577" t="e">
        <f>VLOOKUP($A577,Taxonomy!$A$2:$AA$6045,13,0)</f>
        <v>#N/A</v>
      </c>
      <c r="P577" t="e">
        <f>VLOOKUP($A577,Taxonomy!$A$2:$AA$6045,14,0)</f>
        <v>#N/A</v>
      </c>
      <c r="Q577" t="e">
        <f>VLOOKUP($A577,Taxonomy!$A$2:$AA$6045,15,0)</f>
        <v>#N/A</v>
      </c>
      <c r="R577">
        <f t="shared" si="8"/>
        <v>93</v>
      </c>
    </row>
    <row r="578" spans="1:18">
      <c r="A578" t="s">
        <v>937</v>
      </c>
      <c r="B578" t="s">
        <v>938</v>
      </c>
      <c r="C578">
        <v>97</v>
      </c>
      <c r="D578" t="s">
        <v>10</v>
      </c>
      <c r="E578">
        <v>1</v>
      </c>
      <c r="F578">
        <v>85</v>
      </c>
      <c r="G578">
        <v>967</v>
      </c>
      <c r="H578" t="s">
        <v>11</v>
      </c>
      <c r="I578" t="str">
        <f>VLOOKUP($A578,Taxonomy!$A$2:$AA$6045,7,0)</f>
        <v>Bacteria</v>
      </c>
      <c r="J578" t="str">
        <f>VLOOKUP($A578,Taxonomy!$A$2:$AA$6045,8,0)</f>
        <v xml:space="preserve"> Proteobacteria</v>
      </c>
      <c r="K578" t="str">
        <f>VLOOKUP($A578,Taxonomy!$A$2:$AA$6045,9,0)</f>
        <v xml:space="preserve"> Gammaproteobacteria</v>
      </c>
      <c r="L578" t="str">
        <f>VLOOKUP($A578,Taxonomy!$A$2:$AA$6045,10,0)</f>
        <v xml:space="preserve"> Aeromonadales</v>
      </c>
      <c r="M578" t="str">
        <f>VLOOKUP($A578,Taxonomy!$A$2:$AA$6045,11,0)</f>
        <v>Succinivibrionaceae</v>
      </c>
      <c r="N578" t="str">
        <f>VLOOKUP($A578,Taxonomy!$A$2:$AA$6045,12,0)</f>
        <v xml:space="preserve"> Succinatimonas.</v>
      </c>
      <c r="O578">
        <f>VLOOKUP($A578,Taxonomy!$A$2:$AA$6045,13,0)</f>
        <v>0</v>
      </c>
      <c r="P578">
        <f>VLOOKUP($A578,Taxonomy!$A$2:$AA$6045,14,0)</f>
        <v>0</v>
      </c>
      <c r="Q578">
        <f>VLOOKUP($A578,Taxonomy!$A$2:$AA$6045,15,0)</f>
        <v>0</v>
      </c>
      <c r="R578">
        <f t="shared" si="8"/>
        <v>84</v>
      </c>
    </row>
    <row r="579" spans="1:18">
      <c r="A579" t="s">
        <v>939</v>
      </c>
      <c r="B579" t="s">
        <v>940</v>
      </c>
      <c r="C579">
        <v>104</v>
      </c>
      <c r="D579" t="s">
        <v>10</v>
      </c>
      <c r="E579">
        <v>8</v>
      </c>
      <c r="F579">
        <v>96</v>
      </c>
      <c r="G579">
        <v>967</v>
      </c>
      <c r="H579" t="s">
        <v>11</v>
      </c>
      <c r="I579" t="str">
        <f>VLOOKUP($A579,Taxonomy!$A$2:$AA$6045,7,0)</f>
        <v>Bacteria</v>
      </c>
      <c r="J579" t="str">
        <f>VLOOKUP($A579,Taxonomy!$A$2:$AA$6045,8,0)</f>
        <v xml:space="preserve"> Proteobacteria</v>
      </c>
      <c r="K579" t="str">
        <f>VLOOKUP($A579,Taxonomy!$A$2:$AA$6045,9,0)</f>
        <v xml:space="preserve"> Gammaproteobacteria</v>
      </c>
      <c r="L579" t="str">
        <f>VLOOKUP($A579,Taxonomy!$A$2:$AA$6045,10,0)</f>
        <v xml:space="preserve"> Enterobacteriales</v>
      </c>
      <c r="M579" t="str">
        <f>VLOOKUP($A579,Taxonomy!$A$2:$AA$6045,11,0)</f>
        <v>Enterobacteriaceae</v>
      </c>
      <c r="N579" t="str">
        <f>VLOOKUP($A579,Taxonomy!$A$2:$AA$6045,12,0)</f>
        <v xml:space="preserve"> Yersinia.</v>
      </c>
      <c r="O579">
        <f>VLOOKUP($A579,Taxonomy!$A$2:$AA$6045,13,0)</f>
        <v>0</v>
      </c>
      <c r="P579">
        <f>VLOOKUP($A579,Taxonomy!$A$2:$AA$6045,14,0)</f>
        <v>0</v>
      </c>
      <c r="Q579">
        <f>VLOOKUP($A579,Taxonomy!$A$2:$AA$6045,15,0)</f>
        <v>0</v>
      </c>
      <c r="R579">
        <f t="shared" ref="R579:R642" si="9">F579-E579</f>
        <v>88</v>
      </c>
    </row>
    <row r="580" spans="1:18">
      <c r="A580" t="s">
        <v>941</v>
      </c>
      <c r="B580" t="s">
        <v>942</v>
      </c>
      <c r="C580">
        <v>110</v>
      </c>
      <c r="D580" t="s">
        <v>10</v>
      </c>
      <c r="E580">
        <v>1</v>
      </c>
      <c r="F580">
        <v>97</v>
      </c>
      <c r="G580">
        <v>967</v>
      </c>
      <c r="H580" t="s">
        <v>11</v>
      </c>
      <c r="I580" t="str">
        <f>VLOOKUP($A580,Taxonomy!$A$2:$AA$6045,7,0)</f>
        <v>Bacteria</v>
      </c>
      <c r="J580" t="str">
        <f>VLOOKUP($A580,Taxonomy!$A$2:$AA$6045,8,0)</f>
        <v xml:space="preserve"> Proteobacteria</v>
      </c>
      <c r="K580" t="str">
        <f>VLOOKUP($A580,Taxonomy!$A$2:$AA$6045,9,0)</f>
        <v xml:space="preserve"> Alphaproteobacteria</v>
      </c>
      <c r="L580" t="str">
        <f>VLOOKUP($A580,Taxonomy!$A$2:$AA$6045,10,0)</f>
        <v xml:space="preserve"> Caulobacterales</v>
      </c>
      <c r="M580" t="str">
        <f>VLOOKUP($A580,Taxonomy!$A$2:$AA$6045,11,0)</f>
        <v>Caulobacteraceae</v>
      </c>
      <c r="N580" t="str">
        <f>VLOOKUP($A580,Taxonomy!$A$2:$AA$6045,12,0)</f>
        <v xml:space="preserve"> Asticcacaulis.</v>
      </c>
      <c r="O580">
        <f>VLOOKUP($A580,Taxonomy!$A$2:$AA$6045,13,0)</f>
        <v>0</v>
      </c>
      <c r="P580">
        <f>VLOOKUP($A580,Taxonomy!$A$2:$AA$6045,14,0)</f>
        <v>0</v>
      </c>
      <c r="Q580">
        <f>VLOOKUP($A580,Taxonomy!$A$2:$AA$6045,15,0)</f>
        <v>0</v>
      </c>
      <c r="R580">
        <f t="shared" si="9"/>
        <v>96</v>
      </c>
    </row>
    <row r="581" spans="1:18">
      <c r="A581" t="s">
        <v>943</v>
      </c>
      <c r="B581" t="s">
        <v>944</v>
      </c>
      <c r="C581">
        <v>98</v>
      </c>
      <c r="D581" t="s">
        <v>10</v>
      </c>
      <c r="E581">
        <v>1</v>
      </c>
      <c r="F581">
        <v>94</v>
      </c>
      <c r="G581">
        <v>967</v>
      </c>
      <c r="H581" t="s">
        <v>11</v>
      </c>
      <c r="I581" t="str">
        <f>VLOOKUP($A581,Taxonomy!$A$2:$AA$6045,7,0)</f>
        <v>Bacteria</v>
      </c>
      <c r="J581" t="str">
        <f>VLOOKUP($A581,Taxonomy!$A$2:$AA$6045,8,0)</f>
        <v xml:space="preserve"> Proteobacteria</v>
      </c>
      <c r="K581" t="str">
        <f>VLOOKUP($A581,Taxonomy!$A$2:$AA$6045,9,0)</f>
        <v xml:space="preserve"> Alphaproteobacteria</v>
      </c>
      <c r="L581" t="str">
        <f>VLOOKUP($A581,Taxonomy!$A$2:$AA$6045,10,0)</f>
        <v xml:space="preserve"> Caulobacterales</v>
      </c>
      <c r="M581" t="str">
        <f>VLOOKUP($A581,Taxonomy!$A$2:$AA$6045,11,0)</f>
        <v>Caulobacteraceae</v>
      </c>
      <c r="N581" t="str">
        <f>VLOOKUP($A581,Taxonomy!$A$2:$AA$6045,12,0)</f>
        <v xml:space="preserve"> Asticcacaulis.</v>
      </c>
      <c r="O581">
        <f>VLOOKUP($A581,Taxonomy!$A$2:$AA$6045,13,0)</f>
        <v>0</v>
      </c>
      <c r="P581">
        <f>VLOOKUP($A581,Taxonomy!$A$2:$AA$6045,14,0)</f>
        <v>0</v>
      </c>
      <c r="Q581">
        <f>VLOOKUP($A581,Taxonomy!$A$2:$AA$6045,15,0)</f>
        <v>0</v>
      </c>
      <c r="R581">
        <f t="shared" si="9"/>
        <v>93</v>
      </c>
    </row>
    <row r="582" spans="1:18">
      <c r="A582" t="s">
        <v>945</v>
      </c>
      <c r="B582" t="s">
        <v>946</v>
      </c>
      <c r="C582">
        <v>87</v>
      </c>
      <c r="D582" t="s">
        <v>10</v>
      </c>
      <c r="E582">
        <v>1</v>
      </c>
      <c r="F582">
        <v>86</v>
      </c>
      <c r="G582">
        <v>967</v>
      </c>
      <c r="H582" t="s">
        <v>11</v>
      </c>
      <c r="I582" t="str">
        <f>VLOOKUP($A582,Taxonomy!$A$2:$AA$6045,7,0)</f>
        <v>Bacteria</v>
      </c>
      <c r="J582" t="str">
        <f>VLOOKUP($A582,Taxonomy!$A$2:$AA$6045,8,0)</f>
        <v xml:space="preserve"> Proteobacteria</v>
      </c>
      <c r="K582" t="str">
        <f>VLOOKUP($A582,Taxonomy!$A$2:$AA$6045,9,0)</f>
        <v xml:space="preserve"> Alphaproteobacteria</v>
      </c>
      <c r="L582" t="str">
        <f>VLOOKUP($A582,Taxonomy!$A$2:$AA$6045,10,0)</f>
        <v xml:space="preserve"> Caulobacterales</v>
      </c>
      <c r="M582" t="str">
        <f>VLOOKUP($A582,Taxonomy!$A$2:$AA$6045,11,0)</f>
        <v>Caulobacteraceae</v>
      </c>
      <c r="N582" t="str">
        <f>VLOOKUP($A582,Taxonomy!$A$2:$AA$6045,12,0)</f>
        <v xml:space="preserve"> Asticcacaulis.</v>
      </c>
      <c r="O582">
        <f>VLOOKUP($A582,Taxonomy!$A$2:$AA$6045,13,0)</f>
        <v>0</v>
      </c>
      <c r="P582">
        <f>VLOOKUP($A582,Taxonomy!$A$2:$AA$6045,14,0)</f>
        <v>0</v>
      </c>
      <c r="Q582">
        <f>VLOOKUP($A582,Taxonomy!$A$2:$AA$6045,15,0)</f>
        <v>0</v>
      </c>
      <c r="R582">
        <f t="shared" si="9"/>
        <v>85</v>
      </c>
    </row>
    <row r="583" spans="1:18">
      <c r="A583" t="s">
        <v>947</v>
      </c>
      <c r="B583" t="s">
        <v>948</v>
      </c>
      <c r="C583">
        <v>87</v>
      </c>
      <c r="D583" t="s">
        <v>10</v>
      </c>
      <c r="E583">
        <v>1</v>
      </c>
      <c r="F583">
        <v>86</v>
      </c>
      <c r="G583">
        <v>967</v>
      </c>
      <c r="H583" t="s">
        <v>11</v>
      </c>
      <c r="I583" t="str">
        <f>VLOOKUP($A583,Taxonomy!$A$2:$AA$6045,7,0)</f>
        <v>Bacteria</v>
      </c>
      <c r="J583" t="str">
        <f>VLOOKUP($A583,Taxonomy!$A$2:$AA$6045,8,0)</f>
        <v xml:space="preserve"> Proteobacteria</v>
      </c>
      <c r="K583" t="str">
        <f>VLOOKUP($A583,Taxonomy!$A$2:$AA$6045,9,0)</f>
        <v xml:space="preserve"> Alphaproteobacteria</v>
      </c>
      <c r="L583" t="str">
        <f>VLOOKUP($A583,Taxonomy!$A$2:$AA$6045,10,0)</f>
        <v xml:space="preserve"> Caulobacterales</v>
      </c>
      <c r="M583" t="str">
        <f>VLOOKUP($A583,Taxonomy!$A$2:$AA$6045,11,0)</f>
        <v>Caulobacteraceae</v>
      </c>
      <c r="N583" t="str">
        <f>VLOOKUP($A583,Taxonomy!$A$2:$AA$6045,12,0)</f>
        <v xml:space="preserve"> Asticcacaulis.</v>
      </c>
      <c r="O583">
        <f>VLOOKUP($A583,Taxonomy!$A$2:$AA$6045,13,0)</f>
        <v>0</v>
      </c>
      <c r="P583">
        <f>VLOOKUP($A583,Taxonomy!$A$2:$AA$6045,14,0)</f>
        <v>0</v>
      </c>
      <c r="Q583">
        <f>VLOOKUP($A583,Taxonomy!$A$2:$AA$6045,15,0)</f>
        <v>0</v>
      </c>
      <c r="R583">
        <f t="shared" si="9"/>
        <v>85</v>
      </c>
    </row>
    <row r="584" spans="1:18">
      <c r="A584" t="s">
        <v>949</v>
      </c>
      <c r="B584" t="s">
        <v>950</v>
      </c>
      <c r="C584">
        <v>80</v>
      </c>
      <c r="D584" t="s">
        <v>10</v>
      </c>
      <c r="E584">
        <v>1</v>
      </c>
      <c r="F584">
        <v>64</v>
      </c>
      <c r="G584">
        <v>967</v>
      </c>
      <c r="H584" t="s">
        <v>11</v>
      </c>
      <c r="I584" t="str">
        <f>VLOOKUP($A584,Taxonomy!$A$2:$AA$6045,7,0)</f>
        <v>Bacteria</v>
      </c>
      <c r="J584" t="str">
        <f>VLOOKUP($A584,Taxonomy!$A$2:$AA$6045,8,0)</f>
        <v xml:space="preserve"> Proteobacteria</v>
      </c>
      <c r="K584" t="str">
        <f>VLOOKUP($A584,Taxonomy!$A$2:$AA$6045,9,0)</f>
        <v xml:space="preserve"> Betaproteobacteria</v>
      </c>
      <c r="L584" t="str">
        <f>VLOOKUP($A584,Taxonomy!$A$2:$AA$6045,10,0)</f>
        <v xml:space="preserve"> Neisseriales</v>
      </c>
      <c r="M584" t="str">
        <f>VLOOKUP($A584,Taxonomy!$A$2:$AA$6045,11,0)</f>
        <v>Neisseriaceae</v>
      </c>
      <c r="N584" t="str">
        <f>VLOOKUP($A584,Taxonomy!$A$2:$AA$6045,12,0)</f>
        <v xml:space="preserve"> Neisseria.</v>
      </c>
      <c r="O584">
        <f>VLOOKUP($A584,Taxonomy!$A$2:$AA$6045,13,0)</f>
        <v>0</v>
      </c>
      <c r="P584">
        <f>VLOOKUP($A584,Taxonomy!$A$2:$AA$6045,14,0)</f>
        <v>0</v>
      </c>
      <c r="Q584">
        <f>VLOOKUP($A584,Taxonomy!$A$2:$AA$6045,15,0)</f>
        <v>0</v>
      </c>
      <c r="R584">
        <f t="shared" si="9"/>
        <v>63</v>
      </c>
    </row>
    <row r="585" spans="1:18">
      <c r="A585" t="s">
        <v>951</v>
      </c>
      <c r="B585" t="s">
        <v>952</v>
      </c>
      <c r="C585">
        <v>90</v>
      </c>
      <c r="D585" t="s">
        <v>10</v>
      </c>
      <c r="E585">
        <v>1</v>
      </c>
      <c r="F585">
        <v>87</v>
      </c>
      <c r="G585">
        <v>967</v>
      </c>
      <c r="H585" t="s">
        <v>11</v>
      </c>
      <c r="I585" t="str">
        <f>VLOOKUP($A585,Taxonomy!$A$2:$AA$6045,7,0)</f>
        <v>Bacteria</v>
      </c>
      <c r="J585" t="str">
        <f>VLOOKUP($A585,Taxonomy!$A$2:$AA$6045,8,0)</f>
        <v xml:space="preserve"> Proteobacteria</v>
      </c>
      <c r="K585" t="str">
        <f>VLOOKUP($A585,Taxonomy!$A$2:$AA$6045,9,0)</f>
        <v xml:space="preserve"> Alphaproteobacteria</v>
      </c>
      <c r="L585" t="str">
        <f>VLOOKUP($A585,Taxonomy!$A$2:$AA$6045,10,0)</f>
        <v xml:space="preserve"> Rhizobiales</v>
      </c>
      <c r="M585" t="str">
        <f>VLOOKUP($A585,Taxonomy!$A$2:$AA$6045,11,0)</f>
        <v>Phyllobacteriaceae</v>
      </c>
      <c r="N585" t="str">
        <f>VLOOKUP($A585,Taxonomy!$A$2:$AA$6045,12,0)</f>
        <v xml:space="preserve"> Mesorhizobium.</v>
      </c>
      <c r="O585">
        <f>VLOOKUP($A585,Taxonomy!$A$2:$AA$6045,13,0)</f>
        <v>0</v>
      </c>
      <c r="P585">
        <f>VLOOKUP($A585,Taxonomy!$A$2:$AA$6045,14,0)</f>
        <v>0</v>
      </c>
      <c r="Q585">
        <f>VLOOKUP($A585,Taxonomy!$A$2:$AA$6045,15,0)</f>
        <v>0</v>
      </c>
      <c r="R585">
        <f t="shared" si="9"/>
        <v>86</v>
      </c>
    </row>
    <row r="586" spans="1:18">
      <c r="A586" t="s">
        <v>953</v>
      </c>
      <c r="B586" t="s">
        <v>954</v>
      </c>
      <c r="C586">
        <v>108</v>
      </c>
      <c r="D586" t="s">
        <v>10</v>
      </c>
      <c r="E586">
        <v>1</v>
      </c>
      <c r="F586">
        <v>91</v>
      </c>
      <c r="G586">
        <v>967</v>
      </c>
      <c r="H586" t="s">
        <v>11</v>
      </c>
      <c r="I586" t="str">
        <f>VLOOKUP($A586,Taxonomy!$A$2:$AA$6045,7,0)</f>
        <v>Bacteria</v>
      </c>
      <c r="J586" t="str">
        <f>VLOOKUP($A586,Taxonomy!$A$2:$AA$6045,8,0)</f>
        <v xml:space="preserve"> Proteobacteria</v>
      </c>
      <c r="K586" t="str">
        <f>VLOOKUP($A586,Taxonomy!$A$2:$AA$6045,9,0)</f>
        <v xml:space="preserve"> Alphaproteobacteria</v>
      </c>
      <c r="L586" t="str">
        <f>VLOOKUP($A586,Taxonomy!$A$2:$AA$6045,10,0)</f>
        <v xml:space="preserve"> Rhizobiales</v>
      </c>
      <c r="M586" t="str">
        <f>VLOOKUP($A586,Taxonomy!$A$2:$AA$6045,11,0)</f>
        <v>Phyllobacteriaceae</v>
      </c>
      <c r="N586" t="str">
        <f>VLOOKUP($A586,Taxonomy!$A$2:$AA$6045,12,0)</f>
        <v xml:space="preserve"> Mesorhizobium.</v>
      </c>
      <c r="O586">
        <f>VLOOKUP($A586,Taxonomy!$A$2:$AA$6045,13,0)</f>
        <v>0</v>
      </c>
      <c r="P586">
        <f>VLOOKUP($A586,Taxonomy!$A$2:$AA$6045,14,0)</f>
        <v>0</v>
      </c>
      <c r="Q586">
        <f>VLOOKUP($A586,Taxonomy!$A$2:$AA$6045,15,0)</f>
        <v>0</v>
      </c>
      <c r="R586">
        <f t="shared" si="9"/>
        <v>90</v>
      </c>
    </row>
    <row r="587" spans="1:18">
      <c r="A587" t="s">
        <v>955</v>
      </c>
      <c r="B587" t="s">
        <v>956</v>
      </c>
      <c r="C587">
        <v>90</v>
      </c>
      <c r="D587" t="s">
        <v>10</v>
      </c>
      <c r="E587">
        <v>1</v>
      </c>
      <c r="F587">
        <v>88</v>
      </c>
      <c r="G587">
        <v>967</v>
      </c>
      <c r="H587" t="s">
        <v>11</v>
      </c>
      <c r="I587" t="str">
        <f>VLOOKUP($A587,Taxonomy!$A$2:$AA$6045,7,0)</f>
        <v>Bacteria</v>
      </c>
      <c r="J587" t="str">
        <f>VLOOKUP($A587,Taxonomy!$A$2:$AA$6045,8,0)</f>
        <v xml:space="preserve"> Proteobacteria</v>
      </c>
      <c r="K587" t="str">
        <f>VLOOKUP($A587,Taxonomy!$A$2:$AA$6045,9,0)</f>
        <v xml:space="preserve"> Betaproteobacteria</v>
      </c>
      <c r="L587" t="str">
        <f>VLOOKUP($A587,Taxonomy!$A$2:$AA$6045,10,0)</f>
        <v xml:space="preserve"> Burkholderiales</v>
      </c>
      <c r="M587" t="str">
        <f>VLOOKUP($A587,Taxonomy!$A$2:$AA$6045,11,0)</f>
        <v>Comamonadaceae</v>
      </c>
      <c r="N587" t="str">
        <f>VLOOKUP($A587,Taxonomy!$A$2:$AA$6045,12,0)</f>
        <v xml:space="preserve"> Alicycliphilus.</v>
      </c>
      <c r="O587">
        <f>VLOOKUP($A587,Taxonomy!$A$2:$AA$6045,13,0)</f>
        <v>0</v>
      </c>
      <c r="P587">
        <f>VLOOKUP($A587,Taxonomy!$A$2:$AA$6045,14,0)</f>
        <v>0</v>
      </c>
      <c r="Q587">
        <f>VLOOKUP($A587,Taxonomy!$A$2:$AA$6045,15,0)</f>
        <v>0</v>
      </c>
      <c r="R587">
        <f t="shared" si="9"/>
        <v>87</v>
      </c>
    </row>
    <row r="588" spans="1:18">
      <c r="A588" t="s">
        <v>957</v>
      </c>
      <c r="B588" t="s">
        <v>958</v>
      </c>
      <c r="C588">
        <v>90</v>
      </c>
      <c r="D588" t="s">
        <v>10</v>
      </c>
      <c r="E588">
        <v>1</v>
      </c>
      <c r="F588">
        <v>88</v>
      </c>
      <c r="G588">
        <v>967</v>
      </c>
      <c r="H588" t="s">
        <v>11</v>
      </c>
      <c r="I588" t="str">
        <f>VLOOKUP($A588,Taxonomy!$A$2:$AA$6045,7,0)</f>
        <v>Bacteria</v>
      </c>
      <c r="J588" t="str">
        <f>VLOOKUP($A588,Taxonomy!$A$2:$AA$6045,8,0)</f>
        <v xml:space="preserve"> Proteobacteria</v>
      </c>
      <c r="K588" t="str">
        <f>VLOOKUP($A588,Taxonomy!$A$2:$AA$6045,9,0)</f>
        <v xml:space="preserve"> Betaproteobacteria</v>
      </c>
      <c r="L588" t="str">
        <f>VLOOKUP($A588,Taxonomy!$A$2:$AA$6045,10,0)</f>
        <v xml:space="preserve"> Burkholderiales</v>
      </c>
      <c r="M588" t="str">
        <f>VLOOKUP($A588,Taxonomy!$A$2:$AA$6045,11,0)</f>
        <v>Comamonadaceae</v>
      </c>
      <c r="N588" t="str">
        <f>VLOOKUP($A588,Taxonomy!$A$2:$AA$6045,12,0)</f>
        <v xml:space="preserve"> Alicycliphilus.</v>
      </c>
      <c r="O588">
        <f>VLOOKUP($A588,Taxonomy!$A$2:$AA$6045,13,0)</f>
        <v>0</v>
      </c>
      <c r="P588">
        <f>VLOOKUP($A588,Taxonomy!$A$2:$AA$6045,14,0)</f>
        <v>0</v>
      </c>
      <c r="Q588">
        <f>VLOOKUP($A588,Taxonomy!$A$2:$AA$6045,15,0)</f>
        <v>0</v>
      </c>
      <c r="R588">
        <f t="shared" si="9"/>
        <v>87</v>
      </c>
    </row>
    <row r="589" spans="1:18">
      <c r="A589" t="s">
        <v>959</v>
      </c>
      <c r="B589" t="s">
        <v>960</v>
      </c>
      <c r="C589">
        <v>103</v>
      </c>
      <c r="D589" t="s">
        <v>10</v>
      </c>
      <c r="E589">
        <v>1</v>
      </c>
      <c r="F589">
        <v>87</v>
      </c>
      <c r="G589">
        <v>967</v>
      </c>
      <c r="H589" t="s">
        <v>11</v>
      </c>
      <c r="I589" t="str">
        <f>VLOOKUP($A589,Taxonomy!$A$2:$AA$6045,7,0)</f>
        <v>Bacteria</v>
      </c>
      <c r="J589" t="str">
        <f>VLOOKUP($A589,Taxonomy!$A$2:$AA$6045,8,0)</f>
        <v xml:space="preserve"> Proteobacteria</v>
      </c>
      <c r="K589" t="str">
        <f>VLOOKUP($A589,Taxonomy!$A$2:$AA$6045,9,0)</f>
        <v xml:space="preserve"> Betaproteobacteria</v>
      </c>
      <c r="L589" t="str">
        <f>VLOOKUP($A589,Taxonomy!$A$2:$AA$6045,10,0)</f>
        <v xml:space="preserve"> Burkholderiales</v>
      </c>
      <c r="M589" t="str">
        <f>VLOOKUP($A589,Taxonomy!$A$2:$AA$6045,11,0)</f>
        <v>Comamonadaceae</v>
      </c>
      <c r="N589" t="str">
        <f>VLOOKUP($A589,Taxonomy!$A$2:$AA$6045,12,0)</f>
        <v xml:space="preserve"> Alicycliphilus.</v>
      </c>
      <c r="O589">
        <f>VLOOKUP($A589,Taxonomy!$A$2:$AA$6045,13,0)</f>
        <v>0</v>
      </c>
      <c r="P589">
        <f>VLOOKUP($A589,Taxonomy!$A$2:$AA$6045,14,0)</f>
        <v>0</v>
      </c>
      <c r="Q589">
        <f>VLOOKUP($A589,Taxonomy!$A$2:$AA$6045,15,0)</f>
        <v>0</v>
      </c>
      <c r="R589">
        <f t="shared" si="9"/>
        <v>86</v>
      </c>
    </row>
    <row r="590" spans="1:18">
      <c r="A590" t="s">
        <v>961</v>
      </c>
      <c r="B590" t="s">
        <v>962</v>
      </c>
      <c r="C590">
        <v>87</v>
      </c>
      <c r="D590" t="s">
        <v>10</v>
      </c>
      <c r="E590">
        <v>1</v>
      </c>
      <c r="F590">
        <v>85</v>
      </c>
      <c r="G590">
        <v>967</v>
      </c>
      <c r="H590" t="s">
        <v>11</v>
      </c>
      <c r="I590" t="str">
        <f>VLOOKUP($A590,Taxonomy!$A$2:$AA$6045,7,0)</f>
        <v>Bacteria</v>
      </c>
      <c r="J590" t="str">
        <f>VLOOKUP($A590,Taxonomy!$A$2:$AA$6045,8,0)</f>
        <v xml:space="preserve"> Acidobacteria</v>
      </c>
      <c r="K590" t="str">
        <f>VLOOKUP($A590,Taxonomy!$A$2:$AA$6045,9,0)</f>
        <v xml:space="preserve"> Acidobacteriales</v>
      </c>
      <c r="L590" t="str">
        <f>VLOOKUP($A590,Taxonomy!$A$2:$AA$6045,10,0)</f>
        <v xml:space="preserve"> Acidobacteriaceae</v>
      </c>
      <c r="M590" t="str">
        <f>VLOOKUP($A590,Taxonomy!$A$2:$AA$6045,11,0)</f>
        <v>Terriglobus.</v>
      </c>
      <c r="N590">
        <f>VLOOKUP($A590,Taxonomy!$A$2:$AA$6045,12,0)</f>
        <v>0</v>
      </c>
      <c r="O590">
        <f>VLOOKUP($A590,Taxonomy!$A$2:$AA$6045,13,0)</f>
        <v>0</v>
      </c>
      <c r="P590">
        <f>VLOOKUP($A590,Taxonomy!$A$2:$AA$6045,14,0)</f>
        <v>0</v>
      </c>
      <c r="Q590">
        <f>VLOOKUP($A590,Taxonomy!$A$2:$AA$6045,15,0)</f>
        <v>0</v>
      </c>
      <c r="R590">
        <f t="shared" si="9"/>
        <v>84</v>
      </c>
    </row>
    <row r="591" spans="1:18">
      <c r="A591" t="s">
        <v>963</v>
      </c>
      <c r="B591" t="s">
        <v>964</v>
      </c>
      <c r="C591">
        <v>87</v>
      </c>
      <c r="D591" t="s">
        <v>10</v>
      </c>
      <c r="E591">
        <v>1</v>
      </c>
      <c r="F591">
        <v>85</v>
      </c>
      <c r="G591">
        <v>967</v>
      </c>
      <c r="H591" t="s">
        <v>11</v>
      </c>
      <c r="I591" t="str">
        <f>VLOOKUP($A591,Taxonomy!$A$2:$AA$6045,7,0)</f>
        <v>Bacteria</v>
      </c>
      <c r="J591" t="str">
        <f>VLOOKUP($A591,Taxonomy!$A$2:$AA$6045,8,0)</f>
        <v xml:space="preserve"> Acidobacteria</v>
      </c>
      <c r="K591" t="str">
        <f>VLOOKUP($A591,Taxonomy!$A$2:$AA$6045,9,0)</f>
        <v xml:space="preserve"> Acidobacteriales</v>
      </c>
      <c r="L591" t="str">
        <f>VLOOKUP($A591,Taxonomy!$A$2:$AA$6045,10,0)</f>
        <v xml:space="preserve"> Acidobacteriaceae</v>
      </c>
      <c r="M591" t="str">
        <f>VLOOKUP($A591,Taxonomy!$A$2:$AA$6045,11,0)</f>
        <v>Terriglobus.</v>
      </c>
      <c r="N591">
        <f>VLOOKUP($A591,Taxonomy!$A$2:$AA$6045,12,0)</f>
        <v>0</v>
      </c>
      <c r="O591">
        <f>VLOOKUP($A591,Taxonomy!$A$2:$AA$6045,13,0)</f>
        <v>0</v>
      </c>
      <c r="P591">
        <f>VLOOKUP($A591,Taxonomy!$A$2:$AA$6045,14,0)</f>
        <v>0</v>
      </c>
      <c r="Q591">
        <f>VLOOKUP($A591,Taxonomy!$A$2:$AA$6045,15,0)</f>
        <v>0</v>
      </c>
      <c r="R591">
        <f t="shared" si="9"/>
        <v>84</v>
      </c>
    </row>
    <row r="592" spans="1:18">
      <c r="A592" t="s">
        <v>965</v>
      </c>
      <c r="B592" t="s">
        <v>966</v>
      </c>
      <c r="C592">
        <v>87</v>
      </c>
      <c r="D592" t="s">
        <v>10</v>
      </c>
      <c r="E592">
        <v>1</v>
      </c>
      <c r="F592">
        <v>85</v>
      </c>
      <c r="G592">
        <v>967</v>
      </c>
      <c r="H592" t="s">
        <v>11</v>
      </c>
      <c r="I592" t="str">
        <f>VLOOKUP($A592,Taxonomy!$A$2:$AA$6045,7,0)</f>
        <v>Bacteria</v>
      </c>
      <c r="J592" t="str">
        <f>VLOOKUP($A592,Taxonomy!$A$2:$AA$6045,8,0)</f>
        <v xml:space="preserve"> Acidobacteria</v>
      </c>
      <c r="K592" t="str">
        <f>VLOOKUP($A592,Taxonomy!$A$2:$AA$6045,9,0)</f>
        <v xml:space="preserve"> Acidobacteriales</v>
      </c>
      <c r="L592" t="str">
        <f>VLOOKUP($A592,Taxonomy!$A$2:$AA$6045,10,0)</f>
        <v xml:space="preserve"> Acidobacteriaceae</v>
      </c>
      <c r="M592" t="str">
        <f>VLOOKUP($A592,Taxonomy!$A$2:$AA$6045,11,0)</f>
        <v>Terriglobus.</v>
      </c>
      <c r="N592">
        <f>VLOOKUP($A592,Taxonomy!$A$2:$AA$6045,12,0)</f>
        <v>0</v>
      </c>
      <c r="O592">
        <f>VLOOKUP($A592,Taxonomy!$A$2:$AA$6045,13,0)</f>
        <v>0</v>
      </c>
      <c r="P592">
        <f>VLOOKUP($A592,Taxonomy!$A$2:$AA$6045,14,0)</f>
        <v>0</v>
      </c>
      <c r="Q592">
        <f>VLOOKUP($A592,Taxonomy!$A$2:$AA$6045,15,0)</f>
        <v>0</v>
      </c>
      <c r="R592">
        <f t="shared" si="9"/>
        <v>84</v>
      </c>
    </row>
    <row r="593" spans="1:18">
      <c r="A593" t="s">
        <v>967</v>
      </c>
      <c r="B593" t="s">
        <v>968</v>
      </c>
      <c r="C593">
        <v>87</v>
      </c>
      <c r="D593" t="s">
        <v>10</v>
      </c>
      <c r="E593">
        <v>1</v>
      </c>
      <c r="F593">
        <v>85</v>
      </c>
      <c r="G593">
        <v>967</v>
      </c>
      <c r="H593" t="s">
        <v>11</v>
      </c>
      <c r="I593" t="str">
        <f>VLOOKUP($A593,Taxonomy!$A$2:$AA$6045,7,0)</f>
        <v>Bacteria</v>
      </c>
      <c r="J593" t="str">
        <f>VLOOKUP($A593,Taxonomy!$A$2:$AA$6045,8,0)</f>
        <v xml:space="preserve"> Acidobacteria</v>
      </c>
      <c r="K593" t="str">
        <f>VLOOKUP($A593,Taxonomy!$A$2:$AA$6045,9,0)</f>
        <v xml:space="preserve"> Acidobacteriales</v>
      </c>
      <c r="L593" t="str">
        <f>VLOOKUP($A593,Taxonomy!$A$2:$AA$6045,10,0)</f>
        <v xml:space="preserve"> Acidobacteriaceae</v>
      </c>
      <c r="M593" t="str">
        <f>VLOOKUP($A593,Taxonomy!$A$2:$AA$6045,11,0)</f>
        <v>Acidobacterium.</v>
      </c>
      <c r="N593">
        <f>VLOOKUP($A593,Taxonomy!$A$2:$AA$6045,12,0)</f>
        <v>0</v>
      </c>
      <c r="O593">
        <f>VLOOKUP($A593,Taxonomy!$A$2:$AA$6045,13,0)</f>
        <v>0</v>
      </c>
      <c r="P593">
        <f>VLOOKUP($A593,Taxonomy!$A$2:$AA$6045,14,0)</f>
        <v>0</v>
      </c>
      <c r="Q593">
        <f>VLOOKUP($A593,Taxonomy!$A$2:$AA$6045,15,0)</f>
        <v>0</v>
      </c>
      <c r="R593">
        <f t="shared" si="9"/>
        <v>84</v>
      </c>
    </row>
    <row r="594" spans="1:18">
      <c r="A594" t="s">
        <v>969</v>
      </c>
      <c r="B594" t="s">
        <v>970</v>
      </c>
      <c r="C594">
        <v>87</v>
      </c>
      <c r="D594" t="s">
        <v>10</v>
      </c>
      <c r="E594">
        <v>1</v>
      </c>
      <c r="F594">
        <v>85</v>
      </c>
      <c r="G594">
        <v>967</v>
      </c>
      <c r="H594" t="s">
        <v>11</v>
      </c>
      <c r="I594" t="str">
        <f>VLOOKUP($A594,Taxonomy!$A$2:$AA$6045,7,0)</f>
        <v>Bacteria</v>
      </c>
      <c r="J594" t="str">
        <f>VLOOKUP($A594,Taxonomy!$A$2:$AA$6045,8,0)</f>
        <v xml:space="preserve"> Acidobacteria</v>
      </c>
      <c r="K594" t="str">
        <f>VLOOKUP($A594,Taxonomy!$A$2:$AA$6045,9,0)</f>
        <v xml:space="preserve"> Acidobacteriales</v>
      </c>
      <c r="L594" t="str">
        <f>VLOOKUP($A594,Taxonomy!$A$2:$AA$6045,10,0)</f>
        <v xml:space="preserve"> Acidobacteriaceae</v>
      </c>
      <c r="M594" t="str">
        <f>VLOOKUP($A594,Taxonomy!$A$2:$AA$6045,11,0)</f>
        <v>Acidobacterium.</v>
      </c>
      <c r="N594">
        <f>VLOOKUP($A594,Taxonomy!$A$2:$AA$6045,12,0)</f>
        <v>0</v>
      </c>
      <c r="O594">
        <f>VLOOKUP($A594,Taxonomy!$A$2:$AA$6045,13,0)</f>
        <v>0</v>
      </c>
      <c r="P594">
        <f>VLOOKUP($A594,Taxonomy!$A$2:$AA$6045,14,0)</f>
        <v>0</v>
      </c>
      <c r="Q594">
        <f>VLOOKUP($A594,Taxonomy!$A$2:$AA$6045,15,0)</f>
        <v>0</v>
      </c>
      <c r="R594">
        <f t="shared" si="9"/>
        <v>84</v>
      </c>
    </row>
    <row r="595" spans="1:18">
      <c r="A595" t="s">
        <v>971</v>
      </c>
      <c r="B595" t="s">
        <v>972</v>
      </c>
      <c r="C595">
        <v>87</v>
      </c>
      <c r="D595" t="s">
        <v>10</v>
      </c>
      <c r="E595">
        <v>1</v>
      </c>
      <c r="F595">
        <v>85</v>
      </c>
      <c r="G595">
        <v>967</v>
      </c>
      <c r="H595" t="s">
        <v>11</v>
      </c>
      <c r="I595" t="str">
        <f>VLOOKUP($A595,Taxonomy!$A$2:$AA$6045,7,0)</f>
        <v>Bacteria</v>
      </c>
      <c r="J595" t="str">
        <f>VLOOKUP($A595,Taxonomy!$A$2:$AA$6045,8,0)</f>
        <v xml:space="preserve"> Acidobacteria</v>
      </c>
      <c r="K595" t="str">
        <f>VLOOKUP($A595,Taxonomy!$A$2:$AA$6045,9,0)</f>
        <v xml:space="preserve"> Acidobacteriales</v>
      </c>
      <c r="L595" t="str">
        <f>VLOOKUP($A595,Taxonomy!$A$2:$AA$6045,10,0)</f>
        <v xml:space="preserve"> Acidobacteriaceae</v>
      </c>
      <c r="M595" t="str">
        <f>VLOOKUP($A595,Taxonomy!$A$2:$AA$6045,11,0)</f>
        <v>Acidobacterium.</v>
      </c>
      <c r="N595">
        <f>VLOOKUP($A595,Taxonomy!$A$2:$AA$6045,12,0)</f>
        <v>0</v>
      </c>
      <c r="O595">
        <f>VLOOKUP($A595,Taxonomy!$A$2:$AA$6045,13,0)</f>
        <v>0</v>
      </c>
      <c r="P595">
        <f>VLOOKUP($A595,Taxonomy!$A$2:$AA$6045,14,0)</f>
        <v>0</v>
      </c>
      <c r="Q595">
        <f>VLOOKUP($A595,Taxonomy!$A$2:$AA$6045,15,0)</f>
        <v>0</v>
      </c>
      <c r="R595">
        <f t="shared" si="9"/>
        <v>84</v>
      </c>
    </row>
    <row r="596" spans="1:18">
      <c r="A596" t="s">
        <v>973</v>
      </c>
      <c r="B596" t="s">
        <v>974</v>
      </c>
      <c r="C596">
        <v>88</v>
      </c>
      <c r="D596" t="s">
        <v>10</v>
      </c>
      <c r="E596">
        <v>1</v>
      </c>
      <c r="F596">
        <v>85</v>
      </c>
      <c r="G596">
        <v>967</v>
      </c>
      <c r="H596" t="s">
        <v>11</v>
      </c>
      <c r="I596" t="str">
        <f>VLOOKUP($A596,Taxonomy!$A$2:$AA$6045,7,0)</f>
        <v>Bacteria</v>
      </c>
      <c r="J596" t="str">
        <f>VLOOKUP($A596,Taxonomy!$A$2:$AA$6045,8,0)</f>
        <v xml:space="preserve"> Acidobacteria</v>
      </c>
      <c r="K596" t="str">
        <f>VLOOKUP($A596,Taxonomy!$A$2:$AA$6045,9,0)</f>
        <v xml:space="preserve"> Acidobacteriales</v>
      </c>
      <c r="L596" t="str">
        <f>VLOOKUP($A596,Taxonomy!$A$2:$AA$6045,10,0)</f>
        <v xml:space="preserve"> Acidobacteriaceae</v>
      </c>
      <c r="M596" t="str">
        <f>VLOOKUP($A596,Taxonomy!$A$2:$AA$6045,11,0)</f>
        <v>Acidobacterium.</v>
      </c>
      <c r="N596">
        <f>VLOOKUP($A596,Taxonomy!$A$2:$AA$6045,12,0)</f>
        <v>0</v>
      </c>
      <c r="O596">
        <f>VLOOKUP($A596,Taxonomy!$A$2:$AA$6045,13,0)</f>
        <v>0</v>
      </c>
      <c r="P596">
        <f>VLOOKUP($A596,Taxonomy!$A$2:$AA$6045,14,0)</f>
        <v>0</v>
      </c>
      <c r="Q596">
        <f>VLOOKUP($A596,Taxonomy!$A$2:$AA$6045,15,0)</f>
        <v>0</v>
      </c>
      <c r="R596">
        <f t="shared" si="9"/>
        <v>84</v>
      </c>
    </row>
    <row r="597" spans="1:18">
      <c r="A597" t="s">
        <v>975</v>
      </c>
      <c r="B597" t="s">
        <v>976</v>
      </c>
      <c r="C597">
        <v>118</v>
      </c>
      <c r="D597" t="s">
        <v>10</v>
      </c>
      <c r="E597">
        <v>6</v>
      </c>
      <c r="F597">
        <v>98</v>
      </c>
      <c r="G597">
        <v>967</v>
      </c>
      <c r="H597" t="s">
        <v>11</v>
      </c>
      <c r="I597" t="str">
        <f>VLOOKUP($A597,Taxonomy!$A$2:$AA$6045,7,0)</f>
        <v>Bacteria</v>
      </c>
      <c r="J597" t="str">
        <f>VLOOKUP($A597,Taxonomy!$A$2:$AA$6045,8,0)</f>
        <v xml:space="preserve"> Proteobacteria</v>
      </c>
      <c r="K597" t="str">
        <f>VLOOKUP($A597,Taxonomy!$A$2:$AA$6045,9,0)</f>
        <v xml:space="preserve"> Betaproteobacteria</v>
      </c>
      <c r="L597" t="str">
        <f>VLOOKUP($A597,Taxonomy!$A$2:$AA$6045,10,0)</f>
        <v xml:space="preserve"> Burkholderiales</v>
      </c>
      <c r="M597" t="str">
        <f>VLOOKUP($A597,Taxonomy!$A$2:$AA$6045,11,0)</f>
        <v>Burkholderiaceae</v>
      </c>
      <c r="N597" t="str">
        <f>VLOOKUP($A597,Taxonomy!$A$2:$AA$6045,12,0)</f>
        <v xml:space="preserve"> Burkholderia.</v>
      </c>
      <c r="O597">
        <f>VLOOKUP($A597,Taxonomy!$A$2:$AA$6045,13,0)</f>
        <v>0</v>
      </c>
      <c r="P597">
        <f>VLOOKUP($A597,Taxonomy!$A$2:$AA$6045,14,0)</f>
        <v>0</v>
      </c>
      <c r="Q597">
        <f>VLOOKUP($A597,Taxonomy!$A$2:$AA$6045,15,0)</f>
        <v>0</v>
      </c>
      <c r="R597">
        <f t="shared" si="9"/>
        <v>92</v>
      </c>
    </row>
    <row r="598" spans="1:18">
      <c r="A598" t="s">
        <v>977</v>
      </c>
      <c r="B598" t="s">
        <v>978</v>
      </c>
      <c r="C598">
        <v>365</v>
      </c>
      <c r="D598" t="s">
        <v>34</v>
      </c>
      <c r="E598">
        <v>276</v>
      </c>
      <c r="F598">
        <v>365</v>
      </c>
      <c r="G598">
        <v>1506</v>
      </c>
      <c r="H598" t="s">
        <v>35</v>
      </c>
      <c r="I598" t="str">
        <f>VLOOKUP($A598,Taxonomy!$A$2:$AA$6045,7,0)</f>
        <v>Bacteria</v>
      </c>
      <c r="J598" t="str">
        <f>VLOOKUP($A598,Taxonomy!$A$2:$AA$6045,8,0)</f>
        <v xml:space="preserve"> Proteobacteria</v>
      </c>
      <c r="K598" t="str">
        <f>VLOOKUP($A598,Taxonomy!$A$2:$AA$6045,9,0)</f>
        <v xml:space="preserve"> Gammaproteobacteria</v>
      </c>
      <c r="L598" t="str">
        <f>VLOOKUP($A598,Taxonomy!$A$2:$AA$6045,10,0)</f>
        <v xml:space="preserve"> Enterobacteriales</v>
      </c>
      <c r="M598" t="str">
        <f>VLOOKUP($A598,Taxonomy!$A$2:$AA$6045,11,0)</f>
        <v>Enterobacteriaceae</v>
      </c>
      <c r="N598" t="str">
        <f>VLOOKUP($A598,Taxonomy!$A$2:$AA$6045,12,0)</f>
        <v xml:space="preserve"> Serratia</v>
      </c>
      <c r="O598" t="str">
        <f>VLOOKUP($A598,Taxonomy!$A$2:$AA$6045,13,0)</f>
        <v xml:space="preserve"> Serratia symbiotica.</v>
      </c>
      <c r="P598">
        <f>VLOOKUP($A598,Taxonomy!$A$2:$AA$6045,14,0)</f>
        <v>0</v>
      </c>
      <c r="Q598">
        <f>VLOOKUP($A598,Taxonomy!$A$2:$AA$6045,15,0)</f>
        <v>0</v>
      </c>
      <c r="R598">
        <f t="shared" si="9"/>
        <v>89</v>
      </c>
    </row>
    <row r="599" spans="1:18">
      <c r="A599" t="s">
        <v>977</v>
      </c>
      <c r="B599" t="s">
        <v>978</v>
      </c>
      <c r="C599">
        <v>365</v>
      </c>
      <c r="D599" t="s">
        <v>10</v>
      </c>
      <c r="E599">
        <v>1</v>
      </c>
      <c r="F599">
        <v>81</v>
      </c>
      <c r="G599">
        <v>967</v>
      </c>
      <c r="H599" t="s">
        <v>11</v>
      </c>
      <c r="I599" t="str">
        <f>VLOOKUP($A599,Taxonomy!$A$2:$AA$6045,7,0)</f>
        <v>Bacteria</v>
      </c>
      <c r="J599" t="str">
        <f>VLOOKUP($A599,Taxonomy!$A$2:$AA$6045,8,0)</f>
        <v xml:space="preserve"> Proteobacteria</v>
      </c>
      <c r="K599" t="str">
        <f>VLOOKUP($A599,Taxonomy!$A$2:$AA$6045,9,0)</f>
        <v xml:space="preserve"> Gammaproteobacteria</v>
      </c>
      <c r="L599" t="str">
        <f>VLOOKUP($A599,Taxonomy!$A$2:$AA$6045,10,0)</f>
        <v xml:space="preserve"> Enterobacteriales</v>
      </c>
      <c r="M599" t="str">
        <f>VLOOKUP($A599,Taxonomy!$A$2:$AA$6045,11,0)</f>
        <v>Enterobacteriaceae</v>
      </c>
      <c r="N599" t="str">
        <f>VLOOKUP($A599,Taxonomy!$A$2:$AA$6045,12,0)</f>
        <v xml:space="preserve"> Serratia</v>
      </c>
      <c r="O599" t="str">
        <f>VLOOKUP($A599,Taxonomy!$A$2:$AA$6045,13,0)</f>
        <v xml:space="preserve"> Serratia symbiotica.</v>
      </c>
      <c r="P599">
        <f>VLOOKUP($A599,Taxonomy!$A$2:$AA$6045,14,0)</f>
        <v>0</v>
      </c>
      <c r="Q599">
        <f>VLOOKUP($A599,Taxonomy!$A$2:$AA$6045,15,0)</f>
        <v>0</v>
      </c>
      <c r="R599">
        <f t="shared" si="9"/>
        <v>80</v>
      </c>
    </row>
    <row r="600" spans="1:18">
      <c r="A600" t="s">
        <v>979</v>
      </c>
      <c r="B600" t="s">
        <v>980</v>
      </c>
      <c r="C600">
        <v>473</v>
      </c>
      <c r="D600" t="s">
        <v>34</v>
      </c>
      <c r="E600">
        <v>269</v>
      </c>
      <c r="F600">
        <v>472</v>
      </c>
      <c r="G600">
        <v>1506</v>
      </c>
      <c r="H600" t="s">
        <v>35</v>
      </c>
      <c r="I600" t="str">
        <f>VLOOKUP($A600,Taxonomy!$A$2:$AA$6045,7,0)</f>
        <v>Bacteria</v>
      </c>
      <c r="J600" t="str">
        <f>VLOOKUP($A600,Taxonomy!$A$2:$AA$6045,8,0)</f>
        <v xml:space="preserve"> Proteobacteria</v>
      </c>
      <c r="K600" t="str">
        <f>VLOOKUP($A600,Taxonomy!$A$2:$AA$6045,9,0)</f>
        <v xml:space="preserve"> Gammaproteobacteria</v>
      </c>
      <c r="L600" t="str">
        <f>VLOOKUP($A600,Taxonomy!$A$2:$AA$6045,10,0)</f>
        <v xml:space="preserve"> Enterobacteriales</v>
      </c>
      <c r="M600" t="str">
        <f>VLOOKUP($A600,Taxonomy!$A$2:$AA$6045,11,0)</f>
        <v>Enterobacteriaceae</v>
      </c>
      <c r="N600" t="str">
        <f>VLOOKUP($A600,Taxonomy!$A$2:$AA$6045,12,0)</f>
        <v xml:space="preserve"> Escherichia.</v>
      </c>
      <c r="O600">
        <f>VLOOKUP($A600,Taxonomy!$A$2:$AA$6045,13,0)</f>
        <v>0</v>
      </c>
      <c r="P600">
        <f>VLOOKUP($A600,Taxonomy!$A$2:$AA$6045,14,0)</f>
        <v>0</v>
      </c>
      <c r="Q600">
        <f>VLOOKUP($A600,Taxonomy!$A$2:$AA$6045,15,0)</f>
        <v>0</v>
      </c>
      <c r="R600">
        <f t="shared" si="9"/>
        <v>203</v>
      </c>
    </row>
    <row r="601" spans="1:18">
      <c r="A601" t="s">
        <v>979</v>
      </c>
      <c r="B601" t="s">
        <v>980</v>
      </c>
      <c r="C601">
        <v>473</v>
      </c>
      <c r="D601" t="s">
        <v>10</v>
      </c>
      <c r="E601">
        <v>1</v>
      </c>
      <c r="F601">
        <v>84</v>
      </c>
      <c r="G601">
        <v>967</v>
      </c>
      <c r="H601" t="s">
        <v>11</v>
      </c>
      <c r="I601" t="str">
        <f>VLOOKUP($A601,Taxonomy!$A$2:$AA$6045,7,0)</f>
        <v>Bacteria</v>
      </c>
      <c r="J601" t="str">
        <f>VLOOKUP($A601,Taxonomy!$A$2:$AA$6045,8,0)</f>
        <v xml:space="preserve"> Proteobacteria</v>
      </c>
      <c r="K601" t="str">
        <f>VLOOKUP($A601,Taxonomy!$A$2:$AA$6045,9,0)</f>
        <v xml:space="preserve"> Gammaproteobacteria</v>
      </c>
      <c r="L601" t="str">
        <f>VLOOKUP($A601,Taxonomy!$A$2:$AA$6045,10,0)</f>
        <v xml:space="preserve"> Enterobacteriales</v>
      </c>
      <c r="M601" t="str">
        <f>VLOOKUP($A601,Taxonomy!$A$2:$AA$6045,11,0)</f>
        <v>Enterobacteriaceae</v>
      </c>
      <c r="N601" t="str">
        <f>VLOOKUP($A601,Taxonomy!$A$2:$AA$6045,12,0)</f>
        <v xml:space="preserve"> Escherichia.</v>
      </c>
      <c r="O601">
        <f>VLOOKUP($A601,Taxonomy!$A$2:$AA$6045,13,0)</f>
        <v>0</v>
      </c>
      <c r="P601">
        <f>VLOOKUP($A601,Taxonomy!$A$2:$AA$6045,14,0)</f>
        <v>0</v>
      </c>
      <c r="Q601">
        <f>VLOOKUP($A601,Taxonomy!$A$2:$AA$6045,15,0)</f>
        <v>0</v>
      </c>
      <c r="R601">
        <f t="shared" si="9"/>
        <v>83</v>
      </c>
    </row>
    <row r="602" spans="1:18">
      <c r="A602" t="s">
        <v>981</v>
      </c>
      <c r="B602" t="s">
        <v>982</v>
      </c>
      <c r="C602">
        <v>914</v>
      </c>
      <c r="D602" t="s">
        <v>32</v>
      </c>
      <c r="E602">
        <v>534</v>
      </c>
      <c r="F602">
        <v>829</v>
      </c>
      <c r="G602">
        <v>6551</v>
      </c>
      <c r="H602" t="s">
        <v>33</v>
      </c>
      <c r="I602" t="str">
        <f>VLOOKUP($A602,Taxonomy!$A$2:$AA$6045,7,0)</f>
        <v>Bacteria</v>
      </c>
      <c r="J602" t="str">
        <f>VLOOKUP($A602,Taxonomy!$A$2:$AA$6045,8,0)</f>
        <v xml:space="preserve"> Proteobacteria</v>
      </c>
      <c r="K602" t="str">
        <f>VLOOKUP($A602,Taxonomy!$A$2:$AA$6045,9,0)</f>
        <v xml:space="preserve"> Gammaproteobacteria</v>
      </c>
      <c r="L602" t="str">
        <f>VLOOKUP($A602,Taxonomy!$A$2:$AA$6045,10,0)</f>
        <v xml:space="preserve"> Enterobacteriales</v>
      </c>
      <c r="M602" t="str">
        <f>VLOOKUP($A602,Taxonomy!$A$2:$AA$6045,11,0)</f>
        <v>Enterobacteriaceae</v>
      </c>
      <c r="N602" t="str">
        <f>VLOOKUP($A602,Taxonomy!$A$2:$AA$6045,12,0)</f>
        <v xml:space="preserve"> Escherichia.</v>
      </c>
      <c r="O602">
        <f>VLOOKUP($A602,Taxonomy!$A$2:$AA$6045,13,0)</f>
        <v>0</v>
      </c>
      <c r="P602">
        <f>VLOOKUP($A602,Taxonomy!$A$2:$AA$6045,14,0)</f>
        <v>0</v>
      </c>
      <c r="Q602">
        <f>VLOOKUP($A602,Taxonomy!$A$2:$AA$6045,15,0)</f>
        <v>0</v>
      </c>
      <c r="R602">
        <f t="shared" si="9"/>
        <v>295</v>
      </c>
    </row>
    <row r="603" spans="1:18">
      <c r="A603" t="s">
        <v>981</v>
      </c>
      <c r="B603" t="s">
        <v>982</v>
      </c>
      <c r="C603">
        <v>914</v>
      </c>
      <c r="D603" t="s">
        <v>34</v>
      </c>
      <c r="E603">
        <v>269</v>
      </c>
      <c r="F603">
        <v>472</v>
      </c>
      <c r="G603">
        <v>1506</v>
      </c>
      <c r="H603" t="s">
        <v>35</v>
      </c>
      <c r="I603" t="str">
        <f>VLOOKUP($A603,Taxonomy!$A$2:$AA$6045,7,0)</f>
        <v>Bacteria</v>
      </c>
      <c r="J603" t="str">
        <f>VLOOKUP($A603,Taxonomy!$A$2:$AA$6045,8,0)</f>
        <v xml:space="preserve"> Proteobacteria</v>
      </c>
      <c r="K603" t="str">
        <f>VLOOKUP($A603,Taxonomy!$A$2:$AA$6045,9,0)</f>
        <v xml:space="preserve"> Gammaproteobacteria</v>
      </c>
      <c r="L603" t="str">
        <f>VLOOKUP($A603,Taxonomy!$A$2:$AA$6045,10,0)</f>
        <v xml:space="preserve"> Enterobacteriales</v>
      </c>
      <c r="M603" t="str">
        <f>VLOOKUP($A603,Taxonomy!$A$2:$AA$6045,11,0)</f>
        <v>Enterobacteriaceae</v>
      </c>
      <c r="N603" t="str">
        <f>VLOOKUP($A603,Taxonomy!$A$2:$AA$6045,12,0)</f>
        <v xml:space="preserve"> Escherichia.</v>
      </c>
      <c r="O603">
        <f>VLOOKUP($A603,Taxonomy!$A$2:$AA$6045,13,0)</f>
        <v>0</v>
      </c>
      <c r="P603">
        <f>VLOOKUP($A603,Taxonomy!$A$2:$AA$6045,14,0)</f>
        <v>0</v>
      </c>
      <c r="Q603">
        <f>VLOOKUP($A603,Taxonomy!$A$2:$AA$6045,15,0)</f>
        <v>0</v>
      </c>
      <c r="R603">
        <f t="shared" si="9"/>
        <v>203</v>
      </c>
    </row>
    <row r="604" spans="1:18">
      <c r="A604" t="s">
        <v>981</v>
      </c>
      <c r="B604" t="s">
        <v>982</v>
      </c>
      <c r="C604">
        <v>914</v>
      </c>
      <c r="D604" t="s">
        <v>84</v>
      </c>
      <c r="E604">
        <v>85</v>
      </c>
      <c r="F604">
        <v>166</v>
      </c>
      <c r="G604">
        <v>22</v>
      </c>
      <c r="H604" t="s">
        <v>84</v>
      </c>
      <c r="I604" t="str">
        <f>VLOOKUP($A604,Taxonomy!$A$2:$AA$6045,7,0)</f>
        <v>Bacteria</v>
      </c>
      <c r="J604" t="str">
        <f>VLOOKUP($A604,Taxonomy!$A$2:$AA$6045,8,0)</f>
        <v xml:space="preserve"> Proteobacteria</v>
      </c>
      <c r="K604" t="str">
        <f>VLOOKUP($A604,Taxonomy!$A$2:$AA$6045,9,0)</f>
        <v xml:space="preserve"> Gammaproteobacteria</v>
      </c>
      <c r="L604" t="str">
        <f>VLOOKUP($A604,Taxonomy!$A$2:$AA$6045,10,0)</f>
        <v xml:space="preserve"> Enterobacteriales</v>
      </c>
      <c r="M604" t="str">
        <f>VLOOKUP($A604,Taxonomy!$A$2:$AA$6045,11,0)</f>
        <v>Enterobacteriaceae</v>
      </c>
      <c r="N604" t="str">
        <f>VLOOKUP($A604,Taxonomy!$A$2:$AA$6045,12,0)</f>
        <v xml:space="preserve"> Escherichia.</v>
      </c>
      <c r="O604">
        <f>VLOOKUP($A604,Taxonomy!$A$2:$AA$6045,13,0)</f>
        <v>0</v>
      </c>
      <c r="P604">
        <f>VLOOKUP($A604,Taxonomy!$A$2:$AA$6045,14,0)</f>
        <v>0</v>
      </c>
      <c r="Q604">
        <f>VLOOKUP($A604,Taxonomy!$A$2:$AA$6045,15,0)</f>
        <v>0</v>
      </c>
      <c r="R604">
        <f t="shared" si="9"/>
        <v>81</v>
      </c>
    </row>
    <row r="605" spans="1:18">
      <c r="A605" t="s">
        <v>981</v>
      </c>
      <c r="B605" t="s">
        <v>982</v>
      </c>
      <c r="C605">
        <v>914</v>
      </c>
      <c r="D605" t="s">
        <v>10</v>
      </c>
      <c r="E605">
        <v>1</v>
      </c>
      <c r="F605">
        <v>84</v>
      </c>
      <c r="G605">
        <v>967</v>
      </c>
      <c r="H605" t="s">
        <v>11</v>
      </c>
      <c r="I605" t="str">
        <f>VLOOKUP($A605,Taxonomy!$A$2:$AA$6045,7,0)</f>
        <v>Bacteria</v>
      </c>
      <c r="J605" t="str">
        <f>VLOOKUP($A605,Taxonomy!$A$2:$AA$6045,8,0)</f>
        <v xml:space="preserve"> Proteobacteria</v>
      </c>
      <c r="K605" t="str">
        <f>VLOOKUP($A605,Taxonomy!$A$2:$AA$6045,9,0)</f>
        <v xml:space="preserve"> Gammaproteobacteria</v>
      </c>
      <c r="L605" t="str">
        <f>VLOOKUP($A605,Taxonomy!$A$2:$AA$6045,10,0)</f>
        <v xml:space="preserve"> Enterobacteriales</v>
      </c>
      <c r="M605" t="str">
        <f>VLOOKUP($A605,Taxonomy!$A$2:$AA$6045,11,0)</f>
        <v>Enterobacteriaceae</v>
      </c>
      <c r="N605" t="str">
        <f>VLOOKUP($A605,Taxonomy!$A$2:$AA$6045,12,0)</f>
        <v xml:space="preserve"> Escherichia.</v>
      </c>
      <c r="O605">
        <f>VLOOKUP($A605,Taxonomy!$A$2:$AA$6045,13,0)</f>
        <v>0</v>
      </c>
      <c r="P605">
        <f>VLOOKUP($A605,Taxonomy!$A$2:$AA$6045,14,0)</f>
        <v>0</v>
      </c>
      <c r="Q605">
        <f>VLOOKUP($A605,Taxonomy!$A$2:$AA$6045,15,0)</f>
        <v>0</v>
      </c>
      <c r="R605">
        <f t="shared" si="9"/>
        <v>83</v>
      </c>
    </row>
    <row r="606" spans="1:18">
      <c r="A606" t="s">
        <v>983</v>
      </c>
      <c r="B606" t="s">
        <v>984</v>
      </c>
      <c r="C606">
        <v>917</v>
      </c>
      <c r="D606" t="s">
        <v>32</v>
      </c>
      <c r="E606">
        <v>538</v>
      </c>
      <c r="F606">
        <v>832</v>
      </c>
      <c r="G606">
        <v>6551</v>
      </c>
      <c r="H606" t="s">
        <v>33</v>
      </c>
      <c r="I606" t="str">
        <f>VLOOKUP($A606,Taxonomy!$A$2:$AA$6045,7,0)</f>
        <v>Bacteria</v>
      </c>
      <c r="J606" t="str">
        <f>VLOOKUP($A606,Taxonomy!$A$2:$AA$6045,8,0)</f>
        <v xml:space="preserve"> Proteobacteria</v>
      </c>
      <c r="K606" t="str">
        <f>VLOOKUP($A606,Taxonomy!$A$2:$AA$6045,9,0)</f>
        <v xml:space="preserve"> Gammaproteobacteria</v>
      </c>
      <c r="L606" t="str">
        <f>VLOOKUP($A606,Taxonomy!$A$2:$AA$6045,10,0)</f>
        <v xml:space="preserve"> Enterobacteriales</v>
      </c>
      <c r="M606" t="str">
        <f>VLOOKUP($A606,Taxonomy!$A$2:$AA$6045,11,0)</f>
        <v>Enterobacteriaceae</v>
      </c>
      <c r="N606" t="str">
        <f>VLOOKUP($A606,Taxonomy!$A$2:$AA$6045,12,0)</f>
        <v xml:space="preserve"> Escherichia.</v>
      </c>
      <c r="O606">
        <f>VLOOKUP($A606,Taxonomy!$A$2:$AA$6045,13,0)</f>
        <v>0</v>
      </c>
      <c r="P606">
        <f>VLOOKUP($A606,Taxonomy!$A$2:$AA$6045,14,0)</f>
        <v>0</v>
      </c>
      <c r="Q606">
        <f>VLOOKUP($A606,Taxonomy!$A$2:$AA$6045,15,0)</f>
        <v>0</v>
      </c>
      <c r="R606">
        <f t="shared" si="9"/>
        <v>294</v>
      </c>
    </row>
    <row r="607" spans="1:18">
      <c r="A607" t="s">
        <v>983</v>
      </c>
      <c r="B607" t="s">
        <v>984</v>
      </c>
      <c r="C607">
        <v>917</v>
      </c>
      <c r="D607" t="s">
        <v>34</v>
      </c>
      <c r="E607">
        <v>271</v>
      </c>
      <c r="F607">
        <v>474</v>
      </c>
      <c r="G607">
        <v>1506</v>
      </c>
      <c r="H607" t="s">
        <v>35</v>
      </c>
      <c r="I607" t="str">
        <f>VLOOKUP($A607,Taxonomy!$A$2:$AA$6045,7,0)</f>
        <v>Bacteria</v>
      </c>
      <c r="J607" t="str">
        <f>VLOOKUP($A607,Taxonomy!$A$2:$AA$6045,8,0)</f>
        <v xml:space="preserve"> Proteobacteria</v>
      </c>
      <c r="K607" t="str">
        <f>VLOOKUP($A607,Taxonomy!$A$2:$AA$6045,9,0)</f>
        <v xml:space="preserve"> Gammaproteobacteria</v>
      </c>
      <c r="L607" t="str">
        <f>VLOOKUP($A607,Taxonomy!$A$2:$AA$6045,10,0)</f>
        <v xml:space="preserve"> Enterobacteriales</v>
      </c>
      <c r="M607" t="str">
        <f>VLOOKUP($A607,Taxonomy!$A$2:$AA$6045,11,0)</f>
        <v>Enterobacteriaceae</v>
      </c>
      <c r="N607" t="str">
        <f>VLOOKUP($A607,Taxonomy!$A$2:$AA$6045,12,0)</f>
        <v xml:space="preserve"> Escherichia.</v>
      </c>
      <c r="O607">
        <f>VLOOKUP($A607,Taxonomy!$A$2:$AA$6045,13,0)</f>
        <v>0</v>
      </c>
      <c r="P607">
        <f>VLOOKUP($A607,Taxonomy!$A$2:$AA$6045,14,0)</f>
        <v>0</v>
      </c>
      <c r="Q607">
        <f>VLOOKUP($A607,Taxonomy!$A$2:$AA$6045,15,0)</f>
        <v>0</v>
      </c>
      <c r="R607">
        <f t="shared" si="9"/>
        <v>203</v>
      </c>
    </row>
    <row r="608" spans="1:18">
      <c r="A608" t="s">
        <v>983</v>
      </c>
      <c r="B608" t="s">
        <v>984</v>
      </c>
      <c r="C608">
        <v>917</v>
      </c>
      <c r="D608" t="s">
        <v>10</v>
      </c>
      <c r="E608">
        <v>1</v>
      </c>
      <c r="F608">
        <v>87</v>
      </c>
      <c r="G608">
        <v>967</v>
      </c>
      <c r="H608" t="s">
        <v>11</v>
      </c>
      <c r="I608" t="str">
        <f>VLOOKUP($A608,Taxonomy!$A$2:$AA$6045,7,0)</f>
        <v>Bacteria</v>
      </c>
      <c r="J608" t="str">
        <f>VLOOKUP($A608,Taxonomy!$A$2:$AA$6045,8,0)</f>
        <v xml:space="preserve"> Proteobacteria</v>
      </c>
      <c r="K608" t="str">
        <f>VLOOKUP($A608,Taxonomy!$A$2:$AA$6045,9,0)</f>
        <v xml:space="preserve"> Gammaproteobacteria</v>
      </c>
      <c r="L608" t="str">
        <f>VLOOKUP($A608,Taxonomy!$A$2:$AA$6045,10,0)</f>
        <v xml:space="preserve"> Enterobacteriales</v>
      </c>
      <c r="M608" t="str">
        <f>VLOOKUP($A608,Taxonomy!$A$2:$AA$6045,11,0)</f>
        <v>Enterobacteriaceae</v>
      </c>
      <c r="N608" t="str">
        <f>VLOOKUP($A608,Taxonomy!$A$2:$AA$6045,12,0)</f>
        <v xml:space="preserve"> Escherichia.</v>
      </c>
      <c r="O608">
        <f>VLOOKUP($A608,Taxonomy!$A$2:$AA$6045,13,0)</f>
        <v>0</v>
      </c>
      <c r="P608">
        <f>VLOOKUP($A608,Taxonomy!$A$2:$AA$6045,14,0)</f>
        <v>0</v>
      </c>
      <c r="Q608">
        <f>VLOOKUP($A608,Taxonomy!$A$2:$AA$6045,15,0)</f>
        <v>0</v>
      </c>
      <c r="R608">
        <f t="shared" si="9"/>
        <v>86</v>
      </c>
    </row>
    <row r="609" spans="1:18">
      <c r="A609" t="s">
        <v>985</v>
      </c>
      <c r="B609" t="s">
        <v>986</v>
      </c>
      <c r="C609">
        <v>915</v>
      </c>
      <c r="D609" t="s">
        <v>32</v>
      </c>
      <c r="E609">
        <v>535</v>
      </c>
      <c r="F609">
        <v>835</v>
      </c>
      <c r="G609">
        <v>6551</v>
      </c>
      <c r="H609" t="s">
        <v>33</v>
      </c>
      <c r="I609" t="str">
        <f>VLOOKUP($A609,Taxonomy!$A$2:$AA$6045,7,0)</f>
        <v>Bacteria</v>
      </c>
      <c r="J609" t="str">
        <f>VLOOKUP($A609,Taxonomy!$A$2:$AA$6045,8,0)</f>
        <v xml:space="preserve"> Proteobacteria</v>
      </c>
      <c r="K609" t="str">
        <f>VLOOKUP($A609,Taxonomy!$A$2:$AA$6045,9,0)</f>
        <v xml:space="preserve"> Gammaproteobacteria</v>
      </c>
      <c r="L609" t="str">
        <f>VLOOKUP($A609,Taxonomy!$A$2:$AA$6045,10,0)</f>
        <v xml:space="preserve"> Enterobacteriales</v>
      </c>
      <c r="M609" t="str">
        <f>VLOOKUP($A609,Taxonomy!$A$2:$AA$6045,11,0)</f>
        <v>Enterobacteriaceae</v>
      </c>
      <c r="N609" t="str">
        <f>VLOOKUP($A609,Taxonomy!$A$2:$AA$6045,12,0)</f>
        <v xml:space="preserve"> Escherichia.</v>
      </c>
      <c r="O609">
        <f>VLOOKUP($A609,Taxonomy!$A$2:$AA$6045,13,0)</f>
        <v>0</v>
      </c>
      <c r="P609">
        <f>VLOOKUP($A609,Taxonomy!$A$2:$AA$6045,14,0)</f>
        <v>0</v>
      </c>
      <c r="Q609">
        <f>VLOOKUP($A609,Taxonomy!$A$2:$AA$6045,15,0)</f>
        <v>0</v>
      </c>
      <c r="R609">
        <f t="shared" si="9"/>
        <v>300</v>
      </c>
    </row>
    <row r="610" spans="1:18">
      <c r="A610" t="s">
        <v>985</v>
      </c>
      <c r="B610" t="s">
        <v>986</v>
      </c>
      <c r="C610">
        <v>915</v>
      </c>
      <c r="D610" t="s">
        <v>34</v>
      </c>
      <c r="E610">
        <v>269</v>
      </c>
      <c r="F610">
        <v>472</v>
      </c>
      <c r="G610">
        <v>1506</v>
      </c>
      <c r="H610" t="s">
        <v>35</v>
      </c>
      <c r="I610" t="str">
        <f>VLOOKUP($A610,Taxonomy!$A$2:$AA$6045,7,0)</f>
        <v>Bacteria</v>
      </c>
      <c r="J610" t="str">
        <f>VLOOKUP($A610,Taxonomy!$A$2:$AA$6045,8,0)</f>
        <v xml:space="preserve"> Proteobacteria</v>
      </c>
      <c r="K610" t="str">
        <f>VLOOKUP($A610,Taxonomy!$A$2:$AA$6045,9,0)</f>
        <v xml:space="preserve"> Gammaproteobacteria</v>
      </c>
      <c r="L610" t="str">
        <f>VLOOKUP($A610,Taxonomy!$A$2:$AA$6045,10,0)</f>
        <v xml:space="preserve"> Enterobacteriales</v>
      </c>
      <c r="M610" t="str">
        <f>VLOOKUP($A610,Taxonomy!$A$2:$AA$6045,11,0)</f>
        <v>Enterobacteriaceae</v>
      </c>
      <c r="N610" t="str">
        <f>VLOOKUP($A610,Taxonomy!$A$2:$AA$6045,12,0)</f>
        <v xml:space="preserve"> Escherichia.</v>
      </c>
      <c r="O610">
        <f>VLOOKUP($A610,Taxonomy!$A$2:$AA$6045,13,0)</f>
        <v>0</v>
      </c>
      <c r="P610">
        <f>VLOOKUP($A610,Taxonomy!$A$2:$AA$6045,14,0)</f>
        <v>0</v>
      </c>
      <c r="Q610">
        <f>VLOOKUP($A610,Taxonomy!$A$2:$AA$6045,15,0)</f>
        <v>0</v>
      </c>
      <c r="R610">
        <f t="shared" si="9"/>
        <v>203</v>
      </c>
    </row>
    <row r="611" spans="1:18">
      <c r="A611" t="s">
        <v>985</v>
      </c>
      <c r="B611" t="s">
        <v>986</v>
      </c>
      <c r="C611">
        <v>915</v>
      </c>
      <c r="D611" t="s">
        <v>10</v>
      </c>
      <c r="E611">
        <v>1</v>
      </c>
      <c r="F611">
        <v>84</v>
      </c>
      <c r="G611">
        <v>967</v>
      </c>
      <c r="H611" t="s">
        <v>11</v>
      </c>
      <c r="I611" t="str">
        <f>VLOOKUP($A611,Taxonomy!$A$2:$AA$6045,7,0)</f>
        <v>Bacteria</v>
      </c>
      <c r="J611" t="str">
        <f>VLOOKUP($A611,Taxonomy!$A$2:$AA$6045,8,0)</f>
        <v xml:space="preserve"> Proteobacteria</v>
      </c>
      <c r="K611" t="str">
        <f>VLOOKUP($A611,Taxonomy!$A$2:$AA$6045,9,0)</f>
        <v xml:space="preserve"> Gammaproteobacteria</v>
      </c>
      <c r="L611" t="str">
        <f>VLOOKUP($A611,Taxonomy!$A$2:$AA$6045,10,0)</f>
        <v xml:space="preserve"> Enterobacteriales</v>
      </c>
      <c r="M611" t="str">
        <f>VLOOKUP($A611,Taxonomy!$A$2:$AA$6045,11,0)</f>
        <v>Enterobacteriaceae</v>
      </c>
      <c r="N611" t="str">
        <f>VLOOKUP($A611,Taxonomy!$A$2:$AA$6045,12,0)</f>
        <v xml:space="preserve"> Escherichia.</v>
      </c>
      <c r="O611">
        <f>VLOOKUP($A611,Taxonomy!$A$2:$AA$6045,13,0)</f>
        <v>0</v>
      </c>
      <c r="P611">
        <f>VLOOKUP($A611,Taxonomy!$A$2:$AA$6045,14,0)</f>
        <v>0</v>
      </c>
      <c r="Q611">
        <f>VLOOKUP($A611,Taxonomy!$A$2:$AA$6045,15,0)</f>
        <v>0</v>
      </c>
      <c r="R611">
        <f t="shared" si="9"/>
        <v>83</v>
      </c>
    </row>
    <row r="612" spans="1:18">
      <c r="A612" t="s">
        <v>987</v>
      </c>
      <c r="B612" t="s">
        <v>988</v>
      </c>
      <c r="C612">
        <v>917</v>
      </c>
      <c r="D612" t="s">
        <v>32</v>
      </c>
      <c r="E612">
        <v>538</v>
      </c>
      <c r="F612">
        <v>832</v>
      </c>
      <c r="G612">
        <v>6551</v>
      </c>
      <c r="H612" t="s">
        <v>33</v>
      </c>
      <c r="I612" t="str">
        <f>VLOOKUP($A612,Taxonomy!$A$2:$AA$6045,7,0)</f>
        <v>Bacteria</v>
      </c>
      <c r="J612" t="str">
        <f>VLOOKUP($A612,Taxonomy!$A$2:$AA$6045,8,0)</f>
        <v xml:space="preserve"> Proteobacteria</v>
      </c>
      <c r="K612" t="str">
        <f>VLOOKUP($A612,Taxonomy!$A$2:$AA$6045,9,0)</f>
        <v xml:space="preserve"> Gammaproteobacteria</v>
      </c>
      <c r="L612" t="str">
        <f>VLOOKUP($A612,Taxonomy!$A$2:$AA$6045,10,0)</f>
        <v xml:space="preserve"> Enterobacteriales</v>
      </c>
      <c r="M612" t="str">
        <f>VLOOKUP($A612,Taxonomy!$A$2:$AA$6045,11,0)</f>
        <v>Enterobacteriaceae</v>
      </c>
      <c r="N612" t="str">
        <f>VLOOKUP($A612,Taxonomy!$A$2:$AA$6045,12,0)</f>
        <v xml:space="preserve"> Escherichia.</v>
      </c>
      <c r="O612">
        <f>VLOOKUP($A612,Taxonomy!$A$2:$AA$6045,13,0)</f>
        <v>0</v>
      </c>
      <c r="P612">
        <f>VLOOKUP($A612,Taxonomy!$A$2:$AA$6045,14,0)</f>
        <v>0</v>
      </c>
      <c r="Q612">
        <f>VLOOKUP($A612,Taxonomy!$A$2:$AA$6045,15,0)</f>
        <v>0</v>
      </c>
      <c r="R612">
        <f t="shared" si="9"/>
        <v>294</v>
      </c>
    </row>
    <row r="613" spans="1:18">
      <c r="A613" t="s">
        <v>987</v>
      </c>
      <c r="B613" t="s">
        <v>988</v>
      </c>
      <c r="C613">
        <v>917</v>
      </c>
      <c r="D613" t="s">
        <v>34</v>
      </c>
      <c r="E613">
        <v>271</v>
      </c>
      <c r="F613">
        <v>474</v>
      </c>
      <c r="G613">
        <v>1506</v>
      </c>
      <c r="H613" t="s">
        <v>35</v>
      </c>
      <c r="I613" t="str">
        <f>VLOOKUP($A613,Taxonomy!$A$2:$AA$6045,7,0)</f>
        <v>Bacteria</v>
      </c>
      <c r="J613" t="str">
        <f>VLOOKUP($A613,Taxonomy!$A$2:$AA$6045,8,0)</f>
        <v xml:space="preserve"> Proteobacteria</v>
      </c>
      <c r="K613" t="str">
        <f>VLOOKUP($A613,Taxonomy!$A$2:$AA$6045,9,0)</f>
        <v xml:space="preserve"> Gammaproteobacteria</v>
      </c>
      <c r="L613" t="str">
        <f>VLOOKUP($A613,Taxonomy!$A$2:$AA$6045,10,0)</f>
        <v xml:space="preserve"> Enterobacteriales</v>
      </c>
      <c r="M613" t="str">
        <f>VLOOKUP($A613,Taxonomy!$A$2:$AA$6045,11,0)</f>
        <v>Enterobacteriaceae</v>
      </c>
      <c r="N613" t="str">
        <f>VLOOKUP($A613,Taxonomy!$A$2:$AA$6045,12,0)</f>
        <v xml:space="preserve"> Escherichia.</v>
      </c>
      <c r="O613">
        <f>VLOOKUP($A613,Taxonomy!$A$2:$AA$6045,13,0)</f>
        <v>0</v>
      </c>
      <c r="P613">
        <f>VLOOKUP($A613,Taxonomy!$A$2:$AA$6045,14,0)</f>
        <v>0</v>
      </c>
      <c r="Q613">
        <f>VLOOKUP($A613,Taxonomy!$A$2:$AA$6045,15,0)</f>
        <v>0</v>
      </c>
      <c r="R613">
        <f t="shared" si="9"/>
        <v>203</v>
      </c>
    </row>
    <row r="614" spans="1:18">
      <c r="A614" t="s">
        <v>987</v>
      </c>
      <c r="B614" t="s">
        <v>988</v>
      </c>
      <c r="C614">
        <v>917</v>
      </c>
      <c r="D614" t="s">
        <v>10</v>
      </c>
      <c r="E614">
        <v>1</v>
      </c>
      <c r="F614">
        <v>87</v>
      </c>
      <c r="G614">
        <v>967</v>
      </c>
      <c r="H614" t="s">
        <v>11</v>
      </c>
      <c r="I614" t="str">
        <f>VLOOKUP($A614,Taxonomy!$A$2:$AA$6045,7,0)</f>
        <v>Bacteria</v>
      </c>
      <c r="J614" t="str">
        <f>VLOOKUP($A614,Taxonomy!$A$2:$AA$6045,8,0)</f>
        <v xml:space="preserve"> Proteobacteria</v>
      </c>
      <c r="K614" t="str">
        <f>VLOOKUP($A614,Taxonomy!$A$2:$AA$6045,9,0)</f>
        <v xml:space="preserve"> Gammaproteobacteria</v>
      </c>
      <c r="L614" t="str">
        <f>VLOOKUP($A614,Taxonomy!$A$2:$AA$6045,10,0)</f>
        <v xml:space="preserve"> Enterobacteriales</v>
      </c>
      <c r="M614" t="str">
        <f>VLOOKUP($A614,Taxonomy!$A$2:$AA$6045,11,0)</f>
        <v>Enterobacteriaceae</v>
      </c>
      <c r="N614" t="str">
        <f>VLOOKUP($A614,Taxonomy!$A$2:$AA$6045,12,0)</f>
        <v xml:space="preserve"> Escherichia.</v>
      </c>
      <c r="O614">
        <f>VLOOKUP($A614,Taxonomy!$A$2:$AA$6045,13,0)</f>
        <v>0</v>
      </c>
      <c r="P614">
        <f>VLOOKUP($A614,Taxonomy!$A$2:$AA$6045,14,0)</f>
        <v>0</v>
      </c>
      <c r="Q614">
        <f>VLOOKUP($A614,Taxonomy!$A$2:$AA$6045,15,0)</f>
        <v>0</v>
      </c>
      <c r="R614">
        <f t="shared" si="9"/>
        <v>86</v>
      </c>
    </row>
    <row r="615" spans="1:18">
      <c r="A615" t="s">
        <v>989</v>
      </c>
      <c r="B615" t="s">
        <v>990</v>
      </c>
      <c r="C615">
        <v>919</v>
      </c>
      <c r="D615" t="s">
        <v>32</v>
      </c>
      <c r="E615">
        <v>538</v>
      </c>
      <c r="F615">
        <v>834</v>
      </c>
      <c r="G615">
        <v>6551</v>
      </c>
      <c r="H615" s="4" t="s">
        <v>33</v>
      </c>
      <c r="I615" t="str">
        <f>VLOOKUP($A615,Taxonomy!$A$2:$AA$6045,7,0)</f>
        <v>Bacteria</v>
      </c>
      <c r="J615" t="str">
        <f>VLOOKUP($A615,Taxonomy!$A$2:$AA$6045,8,0)</f>
        <v xml:space="preserve"> Proteobacteria</v>
      </c>
      <c r="K615" t="str">
        <f>VLOOKUP($A615,Taxonomy!$A$2:$AA$6045,9,0)</f>
        <v xml:space="preserve"> Gammaproteobacteria</v>
      </c>
      <c r="L615" t="str">
        <f>VLOOKUP($A615,Taxonomy!$A$2:$AA$6045,10,0)</f>
        <v xml:space="preserve"> Enterobacteriales</v>
      </c>
      <c r="M615" t="str">
        <f>VLOOKUP($A615,Taxonomy!$A$2:$AA$6045,11,0)</f>
        <v>Enterobacteriaceae</v>
      </c>
      <c r="N615" t="str">
        <f>VLOOKUP($A615,Taxonomy!$A$2:$AA$6045,12,0)</f>
        <v xml:space="preserve"> Escherichia.</v>
      </c>
      <c r="O615">
        <f>VLOOKUP($A615,Taxonomy!$A$2:$AA$6045,13,0)</f>
        <v>0</v>
      </c>
      <c r="P615">
        <f>VLOOKUP($A615,Taxonomy!$A$2:$AA$6045,14,0)</f>
        <v>0</v>
      </c>
      <c r="Q615">
        <f>VLOOKUP($A615,Taxonomy!$A$2:$AA$6045,15,0)</f>
        <v>0</v>
      </c>
      <c r="R615">
        <f t="shared" si="9"/>
        <v>296</v>
      </c>
    </row>
    <row r="616" spans="1:18">
      <c r="A616" t="s">
        <v>989</v>
      </c>
      <c r="B616" t="s">
        <v>990</v>
      </c>
      <c r="C616">
        <v>919</v>
      </c>
      <c r="D616" t="s">
        <v>34</v>
      </c>
      <c r="E616">
        <v>271</v>
      </c>
      <c r="F616">
        <v>474</v>
      </c>
      <c r="G616">
        <v>1506</v>
      </c>
      <c r="H616" t="s">
        <v>35</v>
      </c>
      <c r="I616" t="str">
        <f>VLOOKUP($A616,Taxonomy!$A$2:$AA$6045,7,0)</f>
        <v>Bacteria</v>
      </c>
      <c r="J616" t="str">
        <f>VLOOKUP($A616,Taxonomy!$A$2:$AA$6045,8,0)</f>
        <v xml:space="preserve"> Proteobacteria</v>
      </c>
      <c r="K616" t="str">
        <f>VLOOKUP($A616,Taxonomy!$A$2:$AA$6045,9,0)</f>
        <v xml:space="preserve"> Gammaproteobacteria</v>
      </c>
      <c r="L616" t="str">
        <f>VLOOKUP($A616,Taxonomy!$A$2:$AA$6045,10,0)</f>
        <v xml:space="preserve"> Enterobacteriales</v>
      </c>
      <c r="M616" t="str">
        <f>VLOOKUP($A616,Taxonomy!$A$2:$AA$6045,11,0)</f>
        <v>Enterobacteriaceae</v>
      </c>
      <c r="N616" t="str">
        <f>VLOOKUP($A616,Taxonomy!$A$2:$AA$6045,12,0)</f>
        <v xml:space="preserve"> Escherichia.</v>
      </c>
      <c r="O616">
        <f>VLOOKUP($A616,Taxonomy!$A$2:$AA$6045,13,0)</f>
        <v>0</v>
      </c>
      <c r="P616">
        <f>VLOOKUP($A616,Taxonomy!$A$2:$AA$6045,14,0)</f>
        <v>0</v>
      </c>
      <c r="Q616">
        <f>VLOOKUP($A616,Taxonomy!$A$2:$AA$6045,15,0)</f>
        <v>0</v>
      </c>
      <c r="R616">
        <f t="shared" si="9"/>
        <v>203</v>
      </c>
    </row>
    <row r="617" spans="1:18">
      <c r="A617" t="s">
        <v>989</v>
      </c>
      <c r="B617" t="s">
        <v>990</v>
      </c>
      <c r="C617">
        <v>919</v>
      </c>
      <c r="D617" t="s">
        <v>10</v>
      </c>
      <c r="E617">
        <v>1</v>
      </c>
      <c r="F617">
        <v>87</v>
      </c>
      <c r="G617">
        <v>967</v>
      </c>
      <c r="H617" t="s">
        <v>11</v>
      </c>
      <c r="I617" t="str">
        <f>VLOOKUP($A617,Taxonomy!$A$2:$AA$6045,7,0)</f>
        <v>Bacteria</v>
      </c>
      <c r="J617" t="str">
        <f>VLOOKUP($A617,Taxonomy!$A$2:$AA$6045,8,0)</f>
        <v xml:space="preserve"> Proteobacteria</v>
      </c>
      <c r="K617" t="str">
        <f>VLOOKUP($A617,Taxonomy!$A$2:$AA$6045,9,0)</f>
        <v xml:space="preserve"> Gammaproteobacteria</v>
      </c>
      <c r="L617" t="str">
        <f>VLOOKUP($A617,Taxonomy!$A$2:$AA$6045,10,0)</f>
        <v xml:space="preserve"> Enterobacteriales</v>
      </c>
      <c r="M617" t="str">
        <f>VLOOKUP($A617,Taxonomy!$A$2:$AA$6045,11,0)</f>
        <v>Enterobacteriaceae</v>
      </c>
      <c r="N617" t="str">
        <f>VLOOKUP($A617,Taxonomy!$A$2:$AA$6045,12,0)</f>
        <v xml:space="preserve"> Escherichia.</v>
      </c>
      <c r="O617">
        <f>VLOOKUP($A617,Taxonomy!$A$2:$AA$6045,13,0)</f>
        <v>0</v>
      </c>
      <c r="P617">
        <f>VLOOKUP($A617,Taxonomy!$A$2:$AA$6045,14,0)</f>
        <v>0</v>
      </c>
      <c r="Q617">
        <f>VLOOKUP($A617,Taxonomy!$A$2:$AA$6045,15,0)</f>
        <v>0</v>
      </c>
      <c r="R617">
        <f t="shared" si="9"/>
        <v>86</v>
      </c>
    </row>
    <row r="618" spans="1:18">
      <c r="A618" t="s">
        <v>991</v>
      </c>
      <c r="B618" t="s">
        <v>992</v>
      </c>
      <c r="C618">
        <v>103</v>
      </c>
      <c r="D618" t="s">
        <v>10</v>
      </c>
      <c r="E618">
        <v>1</v>
      </c>
      <c r="F618">
        <v>87</v>
      </c>
      <c r="G618">
        <v>967</v>
      </c>
      <c r="H618" t="s">
        <v>11</v>
      </c>
      <c r="I618" t="str">
        <f>VLOOKUP($A618,Taxonomy!$A$2:$AA$6045,7,0)</f>
        <v>Bacteria</v>
      </c>
      <c r="J618" t="str">
        <f>VLOOKUP($A618,Taxonomy!$A$2:$AA$6045,8,0)</f>
        <v xml:space="preserve"> Proteobacteria</v>
      </c>
      <c r="K618" t="str">
        <f>VLOOKUP($A618,Taxonomy!$A$2:$AA$6045,9,0)</f>
        <v xml:space="preserve"> Gammaproteobacteria</v>
      </c>
      <c r="L618" t="str">
        <f>VLOOKUP($A618,Taxonomy!$A$2:$AA$6045,10,0)</f>
        <v xml:space="preserve"> Xanthomonadales</v>
      </c>
      <c r="M618" t="str">
        <f>VLOOKUP($A618,Taxonomy!$A$2:$AA$6045,11,0)</f>
        <v>Xanthomonadaceae</v>
      </c>
      <c r="N618" t="str">
        <f>VLOOKUP($A618,Taxonomy!$A$2:$AA$6045,12,0)</f>
        <v xml:space="preserve"> Xanthomonas.</v>
      </c>
      <c r="O618">
        <f>VLOOKUP($A618,Taxonomy!$A$2:$AA$6045,13,0)</f>
        <v>0</v>
      </c>
      <c r="P618">
        <f>VLOOKUP($A618,Taxonomy!$A$2:$AA$6045,14,0)</f>
        <v>0</v>
      </c>
      <c r="Q618">
        <f>VLOOKUP($A618,Taxonomy!$A$2:$AA$6045,15,0)</f>
        <v>0</v>
      </c>
      <c r="R618">
        <f t="shared" si="9"/>
        <v>86</v>
      </c>
    </row>
    <row r="619" spans="1:18">
      <c r="A619" t="s">
        <v>993</v>
      </c>
      <c r="B619" t="s">
        <v>994</v>
      </c>
      <c r="C619">
        <v>89</v>
      </c>
      <c r="D619" t="s">
        <v>10</v>
      </c>
      <c r="E619">
        <v>1</v>
      </c>
      <c r="F619">
        <v>73</v>
      </c>
      <c r="G619">
        <v>967</v>
      </c>
      <c r="H619" t="s">
        <v>11</v>
      </c>
      <c r="I619" t="str">
        <f>VLOOKUP($A619,Taxonomy!$A$2:$AA$6045,7,0)</f>
        <v>Bacteria</v>
      </c>
      <c r="J619" t="str">
        <f>VLOOKUP($A619,Taxonomy!$A$2:$AA$6045,8,0)</f>
        <v xml:space="preserve"> Proteobacteria</v>
      </c>
      <c r="K619" t="str">
        <f>VLOOKUP($A619,Taxonomy!$A$2:$AA$6045,9,0)</f>
        <v xml:space="preserve"> Gammaproteobacteria</v>
      </c>
      <c r="L619" t="str">
        <f>VLOOKUP($A619,Taxonomy!$A$2:$AA$6045,10,0)</f>
        <v xml:space="preserve"> Xanthomonadales</v>
      </c>
      <c r="M619" t="str">
        <f>VLOOKUP($A619,Taxonomy!$A$2:$AA$6045,11,0)</f>
        <v>Xanthomonadaceae</v>
      </c>
      <c r="N619" t="str">
        <f>VLOOKUP($A619,Taxonomy!$A$2:$AA$6045,12,0)</f>
        <v xml:space="preserve"> Xanthomonas.</v>
      </c>
      <c r="O619">
        <f>VLOOKUP($A619,Taxonomy!$A$2:$AA$6045,13,0)</f>
        <v>0</v>
      </c>
      <c r="P619">
        <f>VLOOKUP($A619,Taxonomy!$A$2:$AA$6045,14,0)</f>
        <v>0</v>
      </c>
      <c r="Q619">
        <f>VLOOKUP($A619,Taxonomy!$A$2:$AA$6045,15,0)</f>
        <v>0</v>
      </c>
      <c r="R619">
        <f t="shared" si="9"/>
        <v>72</v>
      </c>
    </row>
    <row r="620" spans="1:18">
      <c r="A620" t="s">
        <v>995</v>
      </c>
      <c r="B620" t="s">
        <v>996</v>
      </c>
      <c r="C620">
        <v>94</v>
      </c>
      <c r="D620" t="s">
        <v>10</v>
      </c>
      <c r="E620">
        <v>7</v>
      </c>
      <c r="F620">
        <v>94</v>
      </c>
      <c r="G620">
        <v>967</v>
      </c>
      <c r="H620" t="s">
        <v>11</v>
      </c>
      <c r="I620" t="str">
        <f>VLOOKUP($A620,Taxonomy!$A$2:$AA$6045,7,0)</f>
        <v>Bacteria</v>
      </c>
      <c r="J620" t="str">
        <f>VLOOKUP($A620,Taxonomy!$A$2:$AA$6045,8,0)</f>
        <v xml:space="preserve"> Proteobacteria</v>
      </c>
      <c r="K620" t="str">
        <f>VLOOKUP($A620,Taxonomy!$A$2:$AA$6045,9,0)</f>
        <v xml:space="preserve"> Gammaproteobacteria</v>
      </c>
      <c r="L620" t="str">
        <f>VLOOKUP($A620,Taxonomy!$A$2:$AA$6045,10,0)</f>
        <v xml:space="preserve"> Xanthomonadales</v>
      </c>
      <c r="M620" t="str">
        <f>VLOOKUP($A620,Taxonomy!$A$2:$AA$6045,11,0)</f>
        <v>Xanthomonadaceae</v>
      </c>
      <c r="N620" t="str">
        <f>VLOOKUP($A620,Taxonomy!$A$2:$AA$6045,12,0)</f>
        <v xml:space="preserve"> Xanthomonas.</v>
      </c>
      <c r="O620">
        <f>VLOOKUP($A620,Taxonomy!$A$2:$AA$6045,13,0)</f>
        <v>0</v>
      </c>
      <c r="P620">
        <f>VLOOKUP($A620,Taxonomy!$A$2:$AA$6045,14,0)</f>
        <v>0</v>
      </c>
      <c r="Q620">
        <f>VLOOKUP($A620,Taxonomy!$A$2:$AA$6045,15,0)</f>
        <v>0</v>
      </c>
      <c r="R620">
        <f t="shared" si="9"/>
        <v>87</v>
      </c>
    </row>
    <row r="621" spans="1:18">
      <c r="A621" t="s">
        <v>997</v>
      </c>
      <c r="B621" t="s">
        <v>998</v>
      </c>
      <c r="C621">
        <v>103</v>
      </c>
      <c r="D621" t="s">
        <v>10</v>
      </c>
      <c r="E621">
        <v>1</v>
      </c>
      <c r="F621">
        <v>87</v>
      </c>
      <c r="G621">
        <v>967</v>
      </c>
      <c r="H621" t="s">
        <v>11</v>
      </c>
      <c r="I621" t="str">
        <f>VLOOKUP($A621,Taxonomy!$A$2:$AA$6045,7,0)</f>
        <v>Bacteria</v>
      </c>
      <c r="J621" t="str">
        <f>VLOOKUP($A621,Taxonomy!$A$2:$AA$6045,8,0)</f>
        <v xml:space="preserve"> Proteobacteria</v>
      </c>
      <c r="K621" t="str">
        <f>VLOOKUP($A621,Taxonomy!$A$2:$AA$6045,9,0)</f>
        <v xml:space="preserve"> Gammaproteobacteria</v>
      </c>
      <c r="L621" t="str">
        <f>VLOOKUP($A621,Taxonomy!$A$2:$AA$6045,10,0)</f>
        <v xml:space="preserve"> Xanthomonadales</v>
      </c>
      <c r="M621" t="str">
        <f>VLOOKUP($A621,Taxonomy!$A$2:$AA$6045,11,0)</f>
        <v>Xanthomonadaceae</v>
      </c>
      <c r="N621" t="str">
        <f>VLOOKUP($A621,Taxonomy!$A$2:$AA$6045,12,0)</f>
        <v xml:space="preserve"> Xanthomonas.</v>
      </c>
      <c r="O621">
        <f>VLOOKUP($A621,Taxonomy!$A$2:$AA$6045,13,0)</f>
        <v>0</v>
      </c>
      <c r="P621">
        <f>VLOOKUP($A621,Taxonomy!$A$2:$AA$6045,14,0)</f>
        <v>0</v>
      </c>
      <c r="Q621">
        <f>VLOOKUP($A621,Taxonomy!$A$2:$AA$6045,15,0)</f>
        <v>0</v>
      </c>
      <c r="R621">
        <f t="shared" si="9"/>
        <v>86</v>
      </c>
    </row>
    <row r="622" spans="1:18">
      <c r="A622" t="s">
        <v>999</v>
      </c>
      <c r="B622" t="s">
        <v>1000</v>
      </c>
      <c r="C622">
        <v>100</v>
      </c>
      <c r="D622" t="s">
        <v>10</v>
      </c>
      <c r="E622">
        <v>13</v>
      </c>
      <c r="F622">
        <v>100</v>
      </c>
      <c r="G622">
        <v>967</v>
      </c>
      <c r="H622" t="s">
        <v>11</v>
      </c>
      <c r="I622" t="str">
        <f>VLOOKUP($A622,Taxonomy!$A$2:$AA$6045,7,0)</f>
        <v>Bacteria</v>
      </c>
      <c r="J622" t="str">
        <f>VLOOKUP($A622,Taxonomy!$A$2:$AA$6045,8,0)</f>
        <v xml:space="preserve"> Proteobacteria</v>
      </c>
      <c r="K622" t="str">
        <f>VLOOKUP($A622,Taxonomy!$A$2:$AA$6045,9,0)</f>
        <v xml:space="preserve"> Gammaproteobacteria</v>
      </c>
      <c r="L622" t="str">
        <f>VLOOKUP($A622,Taxonomy!$A$2:$AA$6045,10,0)</f>
        <v xml:space="preserve"> Xanthomonadales</v>
      </c>
      <c r="M622" t="str">
        <f>VLOOKUP($A622,Taxonomy!$A$2:$AA$6045,11,0)</f>
        <v>Xanthomonadaceae</v>
      </c>
      <c r="N622" t="str">
        <f>VLOOKUP($A622,Taxonomy!$A$2:$AA$6045,12,0)</f>
        <v xml:space="preserve"> Xanthomonas.</v>
      </c>
      <c r="O622">
        <f>VLOOKUP($A622,Taxonomy!$A$2:$AA$6045,13,0)</f>
        <v>0</v>
      </c>
      <c r="P622">
        <f>VLOOKUP($A622,Taxonomy!$A$2:$AA$6045,14,0)</f>
        <v>0</v>
      </c>
      <c r="Q622">
        <f>VLOOKUP($A622,Taxonomy!$A$2:$AA$6045,15,0)</f>
        <v>0</v>
      </c>
      <c r="R622">
        <f t="shared" si="9"/>
        <v>87</v>
      </c>
    </row>
    <row r="623" spans="1:18">
      <c r="A623" t="s">
        <v>1001</v>
      </c>
      <c r="B623" t="s">
        <v>1002</v>
      </c>
      <c r="C623">
        <v>94</v>
      </c>
      <c r="D623" t="s">
        <v>10</v>
      </c>
      <c r="E623">
        <v>1</v>
      </c>
      <c r="F623">
        <v>92</v>
      </c>
      <c r="G623">
        <v>967</v>
      </c>
      <c r="H623" t="s">
        <v>11</v>
      </c>
      <c r="I623" t="str">
        <f>VLOOKUP($A623,Taxonomy!$A$2:$AA$6045,7,0)</f>
        <v>Bacteria</v>
      </c>
      <c r="J623" t="str">
        <f>VLOOKUP($A623,Taxonomy!$A$2:$AA$6045,8,0)</f>
        <v xml:space="preserve"> Proteobacteria</v>
      </c>
      <c r="K623" t="str">
        <f>VLOOKUP($A623,Taxonomy!$A$2:$AA$6045,9,0)</f>
        <v xml:space="preserve"> Gammaproteobacteria</v>
      </c>
      <c r="L623" t="str">
        <f>VLOOKUP($A623,Taxonomy!$A$2:$AA$6045,10,0)</f>
        <v xml:space="preserve"> Xanthomonadales</v>
      </c>
      <c r="M623" t="str">
        <f>VLOOKUP($A623,Taxonomy!$A$2:$AA$6045,11,0)</f>
        <v>Xanthomonadaceae</v>
      </c>
      <c r="N623" t="str">
        <f>VLOOKUP($A623,Taxonomy!$A$2:$AA$6045,12,0)</f>
        <v xml:space="preserve"> Xanthomonas.</v>
      </c>
      <c r="O623">
        <f>VLOOKUP($A623,Taxonomy!$A$2:$AA$6045,13,0)</f>
        <v>0</v>
      </c>
      <c r="P623">
        <f>VLOOKUP($A623,Taxonomy!$A$2:$AA$6045,14,0)</f>
        <v>0</v>
      </c>
      <c r="Q623">
        <f>VLOOKUP($A623,Taxonomy!$A$2:$AA$6045,15,0)</f>
        <v>0</v>
      </c>
      <c r="R623">
        <f t="shared" si="9"/>
        <v>91</v>
      </c>
    </row>
    <row r="624" spans="1:18">
      <c r="A624" t="s">
        <v>1003</v>
      </c>
      <c r="B624" t="s">
        <v>1004</v>
      </c>
      <c r="C624">
        <v>145</v>
      </c>
      <c r="D624" t="s">
        <v>10</v>
      </c>
      <c r="E624">
        <v>12</v>
      </c>
      <c r="F624">
        <v>111</v>
      </c>
      <c r="G624">
        <v>967</v>
      </c>
      <c r="H624" t="s">
        <v>11</v>
      </c>
      <c r="I624" t="str">
        <f>VLOOKUP($A624,Taxonomy!$A$2:$AA$6045,7,0)</f>
        <v>Bacteria</v>
      </c>
      <c r="J624" t="str">
        <f>VLOOKUP($A624,Taxonomy!$A$2:$AA$6045,8,0)</f>
        <v xml:space="preserve"> Proteobacteria</v>
      </c>
      <c r="K624" t="str">
        <f>VLOOKUP($A624,Taxonomy!$A$2:$AA$6045,9,0)</f>
        <v xml:space="preserve"> Betaproteobacteria</v>
      </c>
      <c r="L624" t="str">
        <f>VLOOKUP($A624,Taxonomy!$A$2:$AA$6045,10,0)</f>
        <v xml:space="preserve"> Neisseriales</v>
      </c>
      <c r="M624" t="str">
        <f>VLOOKUP($A624,Taxonomy!$A$2:$AA$6045,11,0)</f>
        <v>Neisseriaceae</v>
      </c>
      <c r="N624" t="str">
        <f>VLOOKUP($A624,Taxonomy!$A$2:$AA$6045,12,0)</f>
        <v xml:space="preserve"> Kingella.</v>
      </c>
      <c r="O624">
        <f>VLOOKUP($A624,Taxonomy!$A$2:$AA$6045,13,0)</f>
        <v>0</v>
      </c>
      <c r="P624">
        <f>VLOOKUP($A624,Taxonomy!$A$2:$AA$6045,14,0)</f>
        <v>0</v>
      </c>
      <c r="Q624">
        <f>VLOOKUP($A624,Taxonomy!$A$2:$AA$6045,15,0)</f>
        <v>0</v>
      </c>
      <c r="R624">
        <f t="shared" si="9"/>
        <v>99</v>
      </c>
    </row>
    <row r="625" spans="1:18">
      <c r="A625" t="s">
        <v>1005</v>
      </c>
      <c r="B625" t="s">
        <v>1006</v>
      </c>
      <c r="C625">
        <v>90</v>
      </c>
      <c r="D625" t="s">
        <v>10</v>
      </c>
      <c r="E625">
        <v>1</v>
      </c>
      <c r="F625">
        <v>88</v>
      </c>
      <c r="G625">
        <v>967</v>
      </c>
      <c r="H625" t="s">
        <v>11</v>
      </c>
      <c r="I625" t="str">
        <f>VLOOKUP($A625,Taxonomy!$A$2:$AA$6045,7,0)</f>
        <v>Bacteria</v>
      </c>
      <c r="J625" t="str">
        <f>VLOOKUP($A625,Taxonomy!$A$2:$AA$6045,8,0)</f>
        <v xml:space="preserve"> Proteobacteria</v>
      </c>
      <c r="K625" t="str">
        <f>VLOOKUP($A625,Taxonomy!$A$2:$AA$6045,9,0)</f>
        <v xml:space="preserve"> Alphaproteobacteria</v>
      </c>
      <c r="L625" t="str">
        <f>VLOOKUP($A625,Taxonomy!$A$2:$AA$6045,10,0)</f>
        <v xml:space="preserve"> Rhodospirillales</v>
      </c>
      <c r="M625" t="str">
        <f>VLOOKUP($A625,Taxonomy!$A$2:$AA$6045,11,0)</f>
        <v>Acetobacteraceae</v>
      </c>
      <c r="N625" t="str">
        <f>VLOOKUP($A625,Taxonomy!$A$2:$AA$6045,12,0)</f>
        <v xml:space="preserve"> Acidiphilium.</v>
      </c>
      <c r="O625">
        <f>VLOOKUP($A625,Taxonomy!$A$2:$AA$6045,13,0)</f>
        <v>0</v>
      </c>
      <c r="P625">
        <f>VLOOKUP($A625,Taxonomy!$A$2:$AA$6045,14,0)</f>
        <v>0</v>
      </c>
      <c r="Q625">
        <f>VLOOKUP($A625,Taxonomy!$A$2:$AA$6045,15,0)</f>
        <v>0</v>
      </c>
      <c r="R625">
        <f t="shared" si="9"/>
        <v>87</v>
      </c>
    </row>
    <row r="626" spans="1:18">
      <c r="A626" t="s">
        <v>1007</v>
      </c>
      <c r="B626" t="s">
        <v>1008</v>
      </c>
      <c r="C626">
        <v>90</v>
      </c>
      <c r="D626" t="s">
        <v>10</v>
      </c>
      <c r="E626">
        <v>1</v>
      </c>
      <c r="F626">
        <v>88</v>
      </c>
      <c r="G626">
        <v>967</v>
      </c>
      <c r="H626" t="s">
        <v>11</v>
      </c>
      <c r="I626" t="str">
        <f>VLOOKUP($A626,Taxonomy!$A$2:$AA$6045,7,0)</f>
        <v>Bacteria</v>
      </c>
      <c r="J626" t="str">
        <f>VLOOKUP($A626,Taxonomy!$A$2:$AA$6045,8,0)</f>
        <v xml:space="preserve"> Proteobacteria</v>
      </c>
      <c r="K626" t="str">
        <f>VLOOKUP($A626,Taxonomy!$A$2:$AA$6045,9,0)</f>
        <v xml:space="preserve"> Alphaproteobacteria</v>
      </c>
      <c r="L626" t="str">
        <f>VLOOKUP($A626,Taxonomy!$A$2:$AA$6045,10,0)</f>
        <v xml:space="preserve"> Rhodospirillales</v>
      </c>
      <c r="M626" t="str">
        <f>VLOOKUP($A626,Taxonomy!$A$2:$AA$6045,11,0)</f>
        <v>Acetobacteraceae</v>
      </c>
      <c r="N626" t="str">
        <f>VLOOKUP($A626,Taxonomy!$A$2:$AA$6045,12,0)</f>
        <v xml:space="preserve"> Acidiphilium.</v>
      </c>
      <c r="O626">
        <f>VLOOKUP($A626,Taxonomy!$A$2:$AA$6045,13,0)</f>
        <v>0</v>
      </c>
      <c r="P626">
        <f>VLOOKUP($A626,Taxonomy!$A$2:$AA$6045,14,0)</f>
        <v>0</v>
      </c>
      <c r="Q626">
        <f>VLOOKUP($A626,Taxonomy!$A$2:$AA$6045,15,0)</f>
        <v>0</v>
      </c>
      <c r="R626">
        <f t="shared" si="9"/>
        <v>87</v>
      </c>
    </row>
    <row r="627" spans="1:18">
      <c r="A627" t="s">
        <v>1009</v>
      </c>
      <c r="B627" t="s">
        <v>1010</v>
      </c>
      <c r="C627">
        <v>110</v>
      </c>
      <c r="D627" t="s">
        <v>10</v>
      </c>
      <c r="E627">
        <v>1</v>
      </c>
      <c r="F627">
        <v>91</v>
      </c>
      <c r="G627">
        <v>967</v>
      </c>
      <c r="H627" t="s">
        <v>11</v>
      </c>
      <c r="I627" t="str">
        <f>VLOOKUP($A627,Taxonomy!$A$2:$AA$6045,7,0)</f>
        <v>Bacteria</v>
      </c>
      <c r="J627" t="str">
        <f>VLOOKUP($A627,Taxonomy!$A$2:$AA$6045,8,0)</f>
        <v xml:space="preserve"> Proteobacteria</v>
      </c>
      <c r="K627" t="str">
        <f>VLOOKUP($A627,Taxonomy!$A$2:$AA$6045,9,0)</f>
        <v xml:space="preserve"> Alphaproteobacteria</v>
      </c>
      <c r="L627" t="str">
        <f>VLOOKUP($A627,Taxonomy!$A$2:$AA$6045,10,0)</f>
        <v xml:space="preserve"> Rhodospirillales</v>
      </c>
      <c r="M627" t="str">
        <f>VLOOKUP($A627,Taxonomy!$A$2:$AA$6045,11,0)</f>
        <v>Acetobacteraceae</v>
      </c>
      <c r="N627" t="str">
        <f>VLOOKUP($A627,Taxonomy!$A$2:$AA$6045,12,0)</f>
        <v xml:space="preserve"> Acidiphilium.</v>
      </c>
      <c r="O627">
        <f>VLOOKUP($A627,Taxonomy!$A$2:$AA$6045,13,0)</f>
        <v>0</v>
      </c>
      <c r="P627">
        <f>VLOOKUP($A627,Taxonomy!$A$2:$AA$6045,14,0)</f>
        <v>0</v>
      </c>
      <c r="Q627">
        <f>VLOOKUP($A627,Taxonomy!$A$2:$AA$6045,15,0)</f>
        <v>0</v>
      </c>
      <c r="R627">
        <f t="shared" si="9"/>
        <v>90</v>
      </c>
    </row>
    <row r="628" spans="1:18">
      <c r="A628" t="s">
        <v>1011</v>
      </c>
      <c r="B628" t="s">
        <v>1012</v>
      </c>
      <c r="C628">
        <v>110</v>
      </c>
      <c r="D628" t="s">
        <v>10</v>
      </c>
      <c r="E628">
        <v>1</v>
      </c>
      <c r="F628">
        <v>91</v>
      </c>
      <c r="G628">
        <v>967</v>
      </c>
      <c r="H628" t="s">
        <v>11</v>
      </c>
      <c r="I628" t="str">
        <f>VLOOKUP($A628,Taxonomy!$A$2:$AA$6045,7,0)</f>
        <v>Bacteria</v>
      </c>
      <c r="J628" t="str">
        <f>VLOOKUP($A628,Taxonomy!$A$2:$AA$6045,8,0)</f>
        <v xml:space="preserve"> Proteobacteria</v>
      </c>
      <c r="K628" t="str">
        <f>VLOOKUP($A628,Taxonomy!$A$2:$AA$6045,9,0)</f>
        <v xml:space="preserve"> Alphaproteobacteria</v>
      </c>
      <c r="L628" t="str">
        <f>VLOOKUP($A628,Taxonomy!$A$2:$AA$6045,10,0)</f>
        <v xml:space="preserve"> Rhodospirillales</v>
      </c>
      <c r="M628" t="str">
        <f>VLOOKUP($A628,Taxonomy!$A$2:$AA$6045,11,0)</f>
        <v>Acetobacteraceae</v>
      </c>
      <c r="N628" t="str">
        <f>VLOOKUP($A628,Taxonomy!$A$2:$AA$6045,12,0)</f>
        <v xml:space="preserve"> Acidiphilium.</v>
      </c>
      <c r="O628">
        <f>VLOOKUP($A628,Taxonomy!$A$2:$AA$6045,13,0)</f>
        <v>0</v>
      </c>
      <c r="P628">
        <f>VLOOKUP($A628,Taxonomy!$A$2:$AA$6045,14,0)</f>
        <v>0</v>
      </c>
      <c r="Q628">
        <f>VLOOKUP($A628,Taxonomy!$A$2:$AA$6045,15,0)</f>
        <v>0</v>
      </c>
      <c r="R628">
        <f t="shared" si="9"/>
        <v>90</v>
      </c>
    </row>
    <row r="629" spans="1:18">
      <c r="A629" t="s">
        <v>1013</v>
      </c>
      <c r="B629" t="s">
        <v>1014</v>
      </c>
      <c r="C629">
        <v>113</v>
      </c>
      <c r="D629" t="s">
        <v>10</v>
      </c>
      <c r="E629">
        <v>1</v>
      </c>
      <c r="F629">
        <v>94</v>
      </c>
      <c r="G629">
        <v>967</v>
      </c>
      <c r="H629" t="s">
        <v>11</v>
      </c>
      <c r="I629" t="str">
        <f>VLOOKUP($A629,Taxonomy!$A$2:$AA$6045,7,0)</f>
        <v>Bacteria</v>
      </c>
      <c r="J629" t="str">
        <f>VLOOKUP($A629,Taxonomy!$A$2:$AA$6045,8,0)</f>
        <v xml:space="preserve"> Proteobacteria</v>
      </c>
      <c r="K629" t="str">
        <f>VLOOKUP($A629,Taxonomy!$A$2:$AA$6045,9,0)</f>
        <v xml:space="preserve"> Alphaproteobacteria</v>
      </c>
      <c r="L629" t="str">
        <f>VLOOKUP($A629,Taxonomy!$A$2:$AA$6045,10,0)</f>
        <v xml:space="preserve"> Rhizobiales</v>
      </c>
      <c r="M629" t="str">
        <f>VLOOKUP($A629,Taxonomy!$A$2:$AA$6045,11,0)</f>
        <v>Rhizobiaceae</v>
      </c>
      <c r="N629" t="str">
        <f>VLOOKUP($A629,Taxonomy!$A$2:$AA$6045,12,0)</f>
        <v xml:space="preserve"> Rhizobium/Agrobacterium group</v>
      </c>
      <c r="O629" t="str">
        <f>VLOOKUP($A629,Taxonomy!$A$2:$AA$6045,13,0)</f>
        <v xml:space="preserve"> Agrobacterium.</v>
      </c>
      <c r="P629">
        <f>VLOOKUP($A629,Taxonomy!$A$2:$AA$6045,14,0)</f>
        <v>0</v>
      </c>
      <c r="Q629">
        <f>VLOOKUP($A629,Taxonomy!$A$2:$AA$6045,15,0)</f>
        <v>0</v>
      </c>
      <c r="R629">
        <f t="shared" si="9"/>
        <v>93</v>
      </c>
    </row>
    <row r="630" spans="1:18">
      <c r="A630" t="s">
        <v>1015</v>
      </c>
      <c r="B630" t="s">
        <v>1016</v>
      </c>
      <c r="C630">
        <v>103</v>
      </c>
      <c r="D630" t="s">
        <v>10</v>
      </c>
      <c r="E630">
        <v>1</v>
      </c>
      <c r="F630">
        <v>87</v>
      </c>
      <c r="G630">
        <v>967</v>
      </c>
      <c r="H630" t="s">
        <v>11</v>
      </c>
      <c r="I630" t="str">
        <f>VLOOKUP($A630,Taxonomy!$A$2:$AA$6045,7,0)</f>
        <v>Bacteria</v>
      </c>
      <c r="J630" t="str">
        <f>VLOOKUP($A630,Taxonomy!$A$2:$AA$6045,8,0)</f>
        <v xml:space="preserve"> Proteobacteria</v>
      </c>
      <c r="K630" t="str">
        <f>VLOOKUP($A630,Taxonomy!$A$2:$AA$6045,9,0)</f>
        <v xml:space="preserve"> Betaproteobacteria</v>
      </c>
      <c r="L630" t="str">
        <f>VLOOKUP($A630,Taxonomy!$A$2:$AA$6045,10,0)</f>
        <v xml:space="preserve"> Nitrosomonadales</v>
      </c>
      <c r="M630" t="str">
        <f>VLOOKUP($A630,Taxonomy!$A$2:$AA$6045,11,0)</f>
        <v>Nitrosomonadaceae</v>
      </c>
      <c r="N630" t="str">
        <f>VLOOKUP($A630,Taxonomy!$A$2:$AA$6045,12,0)</f>
        <v xml:space="preserve"> Nitrosomonas.</v>
      </c>
      <c r="O630">
        <f>VLOOKUP($A630,Taxonomy!$A$2:$AA$6045,13,0)</f>
        <v>0</v>
      </c>
      <c r="P630">
        <f>VLOOKUP($A630,Taxonomy!$A$2:$AA$6045,14,0)</f>
        <v>0</v>
      </c>
      <c r="Q630">
        <f>VLOOKUP($A630,Taxonomy!$A$2:$AA$6045,15,0)</f>
        <v>0</v>
      </c>
      <c r="R630">
        <f t="shared" si="9"/>
        <v>86</v>
      </c>
    </row>
    <row r="631" spans="1:18">
      <c r="A631" t="s">
        <v>1017</v>
      </c>
      <c r="B631" t="s">
        <v>1018</v>
      </c>
      <c r="C631">
        <v>103</v>
      </c>
      <c r="D631" t="s">
        <v>10</v>
      </c>
      <c r="E631">
        <v>1</v>
      </c>
      <c r="F631">
        <v>87</v>
      </c>
      <c r="G631">
        <v>967</v>
      </c>
      <c r="H631" t="s">
        <v>11</v>
      </c>
      <c r="I631" t="str">
        <f>VLOOKUP($A631,Taxonomy!$A$2:$AA$6045,7,0)</f>
        <v>Bacteria</v>
      </c>
      <c r="J631" t="str">
        <f>VLOOKUP($A631,Taxonomy!$A$2:$AA$6045,8,0)</f>
        <v xml:space="preserve"> Proteobacteria</v>
      </c>
      <c r="K631" t="str">
        <f>VLOOKUP($A631,Taxonomy!$A$2:$AA$6045,9,0)</f>
        <v xml:space="preserve"> Betaproteobacteria</v>
      </c>
      <c r="L631" t="str">
        <f>VLOOKUP($A631,Taxonomy!$A$2:$AA$6045,10,0)</f>
        <v xml:space="preserve"> Nitrosomonadales</v>
      </c>
      <c r="M631" t="str">
        <f>VLOOKUP($A631,Taxonomy!$A$2:$AA$6045,11,0)</f>
        <v>Nitrosomonadaceae</v>
      </c>
      <c r="N631" t="str">
        <f>VLOOKUP($A631,Taxonomy!$A$2:$AA$6045,12,0)</f>
        <v xml:space="preserve"> Nitrosomonas.</v>
      </c>
      <c r="O631">
        <f>VLOOKUP($A631,Taxonomy!$A$2:$AA$6045,13,0)</f>
        <v>0</v>
      </c>
      <c r="P631">
        <f>VLOOKUP($A631,Taxonomy!$A$2:$AA$6045,14,0)</f>
        <v>0</v>
      </c>
      <c r="Q631">
        <f>VLOOKUP($A631,Taxonomy!$A$2:$AA$6045,15,0)</f>
        <v>0</v>
      </c>
      <c r="R631">
        <f t="shared" si="9"/>
        <v>86</v>
      </c>
    </row>
    <row r="632" spans="1:18">
      <c r="A632" t="s">
        <v>1019</v>
      </c>
      <c r="B632" t="s">
        <v>1020</v>
      </c>
      <c r="C632">
        <v>106</v>
      </c>
      <c r="D632" t="s">
        <v>10</v>
      </c>
      <c r="E632">
        <v>7</v>
      </c>
      <c r="F632">
        <v>98</v>
      </c>
      <c r="G632">
        <v>967</v>
      </c>
      <c r="H632" t="s">
        <v>11</v>
      </c>
      <c r="I632" t="str">
        <f>VLOOKUP($A632,Taxonomy!$A$2:$AA$6045,7,0)</f>
        <v>Bacteria</v>
      </c>
      <c r="J632" t="str">
        <f>VLOOKUP($A632,Taxonomy!$A$2:$AA$6045,8,0)</f>
        <v xml:space="preserve"> Proteobacteria</v>
      </c>
      <c r="K632" t="str">
        <f>VLOOKUP($A632,Taxonomy!$A$2:$AA$6045,9,0)</f>
        <v xml:space="preserve"> Gammaproteobacteria</v>
      </c>
      <c r="L632" t="str">
        <f>VLOOKUP($A632,Taxonomy!$A$2:$AA$6045,10,0)</f>
        <v xml:space="preserve"> Enterobacteriales</v>
      </c>
      <c r="M632" t="str">
        <f>VLOOKUP($A632,Taxonomy!$A$2:$AA$6045,11,0)</f>
        <v>Enterobacteriaceae</v>
      </c>
      <c r="N632" t="str">
        <f>VLOOKUP($A632,Taxonomy!$A$2:$AA$6045,12,0)</f>
        <v xml:space="preserve"> Escherichia.</v>
      </c>
      <c r="O632">
        <f>VLOOKUP($A632,Taxonomy!$A$2:$AA$6045,13,0)</f>
        <v>0</v>
      </c>
      <c r="P632">
        <f>VLOOKUP($A632,Taxonomy!$A$2:$AA$6045,14,0)</f>
        <v>0</v>
      </c>
      <c r="Q632">
        <f>VLOOKUP($A632,Taxonomy!$A$2:$AA$6045,15,0)</f>
        <v>0</v>
      </c>
      <c r="R632">
        <f t="shared" si="9"/>
        <v>91</v>
      </c>
    </row>
    <row r="633" spans="1:18">
      <c r="A633" t="s">
        <v>1021</v>
      </c>
      <c r="B633" t="s">
        <v>1022</v>
      </c>
      <c r="C633">
        <v>112</v>
      </c>
      <c r="D633" t="s">
        <v>10</v>
      </c>
      <c r="E633">
        <v>1</v>
      </c>
      <c r="F633">
        <v>93</v>
      </c>
      <c r="G633">
        <v>967</v>
      </c>
      <c r="H633" t="s">
        <v>11</v>
      </c>
      <c r="I633" t="str">
        <f>VLOOKUP($A633,Taxonomy!$A$2:$AA$6045,7,0)</f>
        <v>Bacteria</v>
      </c>
      <c r="J633" t="str">
        <f>VLOOKUP($A633,Taxonomy!$A$2:$AA$6045,8,0)</f>
        <v xml:space="preserve"> Proteobacteria</v>
      </c>
      <c r="K633" t="str">
        <f>VLOOKUP($A633,Taxonomy!$A$2:$AA$6045,9,0)</f>
        <v xml:space="preserve"> Alphaproteobacteria</v>
      </c>
      <c r="L633" t="str">
        <f>VLOOKUP($A633,Taxonomy!$A$2:$AA$6045,10,0)</f>
        <v xml:space="preserve"> Rhizobiales</v>
      </c>
      <c r="M633" t="str">
        <f>VLOOKUP($A633,Taxonomy!$A$2:$AA$6045,11,0)</f>
        <v>Rhizobiaceae</v>
      </c>
      <c r="N633" t="str">
        <f>VLOOKUP($A633,Taxonomy!$A$2:$AA$6045,12,0)</f>
        <v xml:space="preserve"> Rhizobium/Agrobacterium group</v>
      </c>
      <c r="O633" t="str">
        <f>VLOOKUP($A633,Taxonomy!$A$2:$AA$6045,13,0)</f>
        <v xml:space="preserve"> Rhizobium.</v>
      </c>
      <c r="P633">
        <f>VLOOKUP($A633,Taxonomy!$A$2:$AA$6045,14,0)</f>
        <v>0</v>
      </c>
      <c r="Q633">
        <f>VLOOKUP($A633,Taxonomy!$A$2:$AA$6045,15,0)</f>
        <v>0</v>
      </c>
      <c r="R633">
        <f t="shared" si="9"/>
        <v>92</v>
      </c>
    </row>
    <row r="634" spans="1:18">
      <c r="A634" t="s">
        <v>1023</v>
      </c>
      <c r="B634" t="s">
        <v>1024</v>
      </c>
      <c r="C634">
        <v>103</v>
      </c>
      <c r="D634" t="s">
        <v>10</v>
      </c>
      <c r="E634">
        <v>1</v>
      </c>
      <c r="F634">
        <v>87</v>
      </c>
      <c r="G634">
        <v>967</v>
      </c>
      <c r="H634" t="s">
        <v>11</v>
      </c>
      <c r="I634" t="str">
        <f>VLOOKUP($A634,Taxonomy!$A$2:$AA$6045,7,0)</f>
        <v>other sequences</v>
      </c>
      <c r="J634" t="str">
        <f>VLOOKUP($A634,Taxonomy!$A$2:$AA$6045,8,0)</f>
        <v xml:space="preserve"> plasmids.</v>
      </c>
      <c r="K634">
        <f>VLOOKUP($A634,Taxonomy!$A$2:$AA$6045,9,0)</f>
        <v>0</v>
      </c>
      <c r="L634">
        <f>VLOOKUP($A634,Taxonomy!$A$2:$AA$6045,10,0)</f>
        <v>0</v>
      </c>
      <c r="M634">
        <f>VLOOKUP($A634,Taxonomy!$A$2:$AA$6045,11,0)</f>
        <v>0</v>
      </c>
      <c r="N634">
        <f>VLOOKUP($A634,Taxonomy!$A$2:$AA$6045,12,0)</f>
        <v>0</v>
      </c>
      <c r="O634">
        <f>VLOOKUP($A634,Taxonomy!$A$2:$AA$6045,13,0)</f>
        <v>0</v>
      </c>
      <c r="P634">
        <f>VLOOKUP($A634,Taxonomy!$A$2:$AA$6045,14,0)</f>
        <v>0</v>
      </c>
      <c r="Q634">
        <f>VLOOKUP($A634,Taxonomy!$A$2:$AA$6045,15,0)</f>
        <v>0</v>
      </c>
      <c r="R634">
        <f t="shared" si="9"/>
        <v>86</v>
      </c>
    </row>
    <row r="635" spans="1:18">
      <c r="A635" t="s">
        <v>1025</v>
      </c>
      <c r="B635" t="s">
        <v>1026</v>
      </c>
      <c r="C635">
        <v>876</v>
      </c>
      <c r="D635" t="s">
        <v>32</v>
      </c>
      <c r="E635">
        <v>496</v>
      </c>
      <c r="F635">
        <v>791</v>
      </c>
      <c r="G635">
        <v>6551</v>
      </c>
      <c r="H635" t="s">
        <v>33</v>
      </c>
      <c r="I635" t="str">
        <f>VLOOKUP($A635,Taxonomy!$A$2:$AA$6045,7,0)</f>
        <v>Bacteria</v>
      </c>
      <c r="J635" t="str">
        <f>VLOOKUP($A635,Taxonomy!$A$2:$AA$6045,8,0)</f>
        <v xml:space="preserve"> Proteobacteria</v>
      </c>
      <c r="K635" t="str">
        <f>VLOOKUP($A635,Taxonomy!$A$2:$AA$6045,9,0)</f>
        <v xml:space="preserve"> Gammaproteobacteria</v>
      </c>
      <c r="L635" t="str">
        <f>VLOOKUP($A635,Taxonomy!$A$2:$AA$6045,10,0)</f>
        <v xml:space="preserve"> Enterobacteriales</v>
      </c>
      <c r="M635" t="str">
        <f>VLOOKUP($A635,Taxonomy!$A$2:$AA$6045,11,0)</f>
        <v>Enterobacteriaceae</v>
      </c>
      <c r="N635" t="str">
        <f>VLOOKUP($A635,Taxonomy!$A$2:$AA$6045,12,0)</f>
        <v xml:space="preserve"> Salmonella.</v>
      </c>
      <c r="O635">
        <f>VLOOKUP($A635,Taxonomy!$A$2:$AA$6045,13,0)</f>
        <v>0</v>
      </c>
      <c r="P635">
        <f>VLOOKUP($A635,Taxonomy!$A$2:$AA$6045,14,0)</f>
        <v>0</v>
      </c>
      <c r="Q635">
        <f>VLOOKUP($A635,Taxonomy!$A$2:$AA$6045,15,0)</f>
        <v>0</v>
      </c>
      <c r="R635">
        <f t="shared" si="9"/>
        <v>295</v>
      </c>
    </row>
    <row r="636" spans="1:18">
      <c r="A636" t="s">
        <v>1025</v>
      </c>
      <c r="B636" t="s">
        <v>1026</v>
      </c>
      <c r="C636">
        <v>876</v>
      </c>
      <c r="D636" t="s">
        <v>34</v>
      </c>
      <c r="E636">
        <v>230</v>
      </c>
      <c r="F636">
        <v>433</v>
      </c>
      <c r="G636">
        <v>1506</v>
      </c>
      <c r="H636" t="s">
        <v>35</v>
      </c>
      <c r="I636" t="str">
        <f>VLOOKUP($A636,Taxonomy!$A$2:$AA$6045,7,0)</f>
        <v>Bacteria</v>
      </c>
      <c r="J636" t="str">
        <f>VLOOKUP($A636,Taxonomy!$A$2:$AA$6045,8,0)</f>
        <v xml:space="preserve"> Proteobacteria</v>
      </c>
      <c r="K636" t="str">
        <f>VLOOKUP($A636,Taxonomy!$A$2:$AA$6045,9,0)</f>
        <v xml:space="preserve"> Gammaproteobacteria</v>
      </c>
      <c r="L636" t="str">
        <f>VLOOKUP($A636,Taxonomy!$A$2:$AA$6045,10,0)</f>
        <v xml:space="preserve"> Enterobacteriales</v>
      </c>
      <c r="M636" t="str">
        <f>VLOOKUP($A636,Taxonomy!$A$2:$AA$6045,11,0)</f>
        <v>Enterobacteriaceae</v>
      </c>
      <c r="N636" t="str">
        <f>VLOOKUP($A636,Taxonomy!$A$2:$AA$6045,12,0)</f>
        <v xml:space="preserve"> Salmonella.</v>
      </c>
      <c r="O636">
        <f>VLOOKUP($A636,Taxonomy!$A$2:$AA$6045,13,0)</f>
        <v>0</v>
      </c>
      <c r="P636">
        <f>VLOOKUP($A636,Taxonomy!$A$2:$AA$6045,14,0)</f>
        <v>0</v>
      </c>
      <c r="Q636">
        <f>VLOOKUP($A636,Taxonomy!$A$2:$AA$6045,15,0)</f>
        <v>0</v>
      </c>
      <c r="R636">
        <f t="shared" si="9"/>
        <v>203</v>
      </c>
    </row>
    <row r="637" spans="1:18">
      <c r="A637" t="s">
        <v>1025</v>
      </c>
      <c r="B637" t="s">
        <v>1026</v>
      </c>
      <c r="C637">
        <v>876</v>
      </c>
      <c r="D637" t="s">
        <v>10</v>
      </c>
      <c r="E637">
        <v>1</v>
      </c>
      <c r="F637">
        <v>46</v>
      </c>
      <c r="G637">
        <v>967</v>
      </c>
      <c r="H637" t="s">
        <v>11</v>
      </c>
      <c r="I637" t="str">
        <f>VLOOKUP($A637,Taxonomy!$A$2:$AA$6045,7,0)</f>
        <v>Bacteria</v>
      </c>
      <c r="J637" t="str">
        <f>VLOOKUP($A637,Taxonomy!$A$2:$AA$6045,8,0)</f>
        <v xml:space="preserve"> Proteobacteria</v>
      </c>
      <c r="K637" t="str">
        <f>VLOOKUP($A637,Taxonomy!$A$2:$AA$6045,9,0)</f>
        <v xml:space="preserve"> Gammaproteobacteria</v>
      </c>
      <c r="L637" t="str">
        <f>VLOOKUP($A637,Taxonomy!$A$2:$AA$6045,10,0)</f>
        <v xml:space="preserve"> Enterobacteriales</v>
      </c>
      <c r="M637" t="str">
        <f>VLOOKUP($A637,Taxonomy!$A$2:$AA$6045,11,0)</f>
        <v>Enterobacteriaceae</v>
      </c>
      <c r="N637" t="str">
        <f>VLOOKUP($A637,Taxonomy!$A$2:$AA$6045,12,0)</f>
        <v xml:space="preserve"> Salmonella.</v>
      </c>
      <c r="O637">
        <f>VLOOKUP($A637,Taxonomy!$A$2:$AA$6045,13,0)</f>
        <v>0</v>
      </c>
      <c r="P637">
        <f>VLOOKUP($A637,Taxonomy!$A$2:$AA$6045,14,0)</f>
        <v>0</v>
      </c>
      <c r="Q637">
        <f>VLOOKUP($A637,Taxonomy!$A$2:$AA$6045,15,0)</f>
        <v>0</v>
      </c>
      <c r="R637">
        <f t="shared" si="9"/>
        <v>45</v>
      </c>
    </row>
    <row r="638" spans="1:18">
      <c r="A638" t="s">
        <v>1027</v>
      </c>
      <c r="B638" t="s">
        <v>1028</v>
      </c>
      <c r="C638">
        <v>88</v>
      </c>
      <c r="D638" t="s">
        <v>10</v>
      </c>
      <c r="E638">
        <v>1</v>
      </c>
      <c r="F638">
        <v>74</v>
      </c>
      <c r="G638">
        <v>967</v>
      </c>
      <c r="H638" t="s">
        <v>11</v>
      </c>
      <c r="I638" t="str">
        <f>VLOOKUP($A638,Taxonomy!$A$2:$AA$6045,7,0)</f>
        <v>Bacteria</v>
      </c>
      <c r="J638" t="str">
        <f>VLOOKUP($A638,Taxonomy!$A$2:$AA$6045,8,0)</f>
        <v xml:space="preserve"> Proteobacteria</v>
      </c>
      <c r="K638" t="str">
        <f>VLOOKUP($A638,Taxonomy!$A$2:$AA$6045,9,0)</f>
        <v xml:space="preserve"> Alphaproteobacteria</v>
      </c>
      <c r="L638" t="str">
        <f>VLOOKUP($A638,Taxonomy!$A$2:$AA$6045,10,0)</f>
        <v xml:space="preserve"> Rhizobiales</v>
      </c>
      <c r="M638" t="str">
        <f>VLOOKUP($A638,Taxonomy!$A$2:$AA$6045,11,0)</f>
        <v>Brucellaceae</v>
      </c>
      <c r="N638" t="str">
        <f>VLOOKUP($A638,Taxonomy!$A$2:$AA$6045,12,0)</f>
        <v xml:space="preserve"> Brucella.</v>
      </c>
      <c r="O638">
        <f>VLOOKUP($A638,Taxonomy!$A$2:$AA$6045,13,0)</f>
        <v>0</v>
      </c>
      <c r="P638">
        <f>VLOOKUP($A638,Taxonomy!$A$2:$AA$6045,14,0)</f>
        <v>0</v>
      </c>
      <c r="Q638">
        <f>VLOOKUP($A638,Taxonomy!$A$2:$AA$6045,15,0)</f>
        <v>0</v>
      </c>
      <c r="R638">
        <f t="shared" si="9"/>
        <v>73</v>
      </c>
    </row>
    <row r="639" spans="1:18">
      <c r="A639" t="s">
        <v>1029</v>
      </c>
      <c r="B639" t="s">
        <v>1030</v>
      </c>
      <c r="C639">
        <v>88</v>
      </c>
      <c r="D639" t="s">
        <v>10</v>
      </c>
      <c r="E639">
        <v>1</v>
      </c>
      <c r="F639">
        <v>74</v>
      </c>
      <c r="G639">
        <v>967</v>
      </c>
      <c r="H639" t="s">
        <v>11</v>
      </c>
      <c r="I639" t="str">
        <f>VLOOKUP($A639,Taxonomy!$A$2:$AA$6045,7,0)</f>
        <v>Bacteria</v>
      </c>
      <c r="J639" t="str">
        <f>VLOOKUP($A639,Taxonomy!$A$2:$AA$6045,8,0)</f>
        <v xml:space="preserve"> Proteobacteria</v>
      </c>
      <c r="K639" t="str">
        <f>VLOOKUP($A639,Taxonomy!$A$2:$AA$6045,9,0)</f>
        <v xml:space="preserve"> Alphaproteobacteria</v>
      </c>
      <c r="L639" t="str">
        <f>VLOOKUP($A639,Taxonomy!$A$2:$AA$6045,10,0)</f>
        <v xml:space="preserve"> Rhizobiales</v>
      </c>
      <c r="M639" t="str">
        <f>VLOOKUP($A639,Taxonomy!$A$2:$AA$6045,11,0)</f>
        <v>Brucellaceae</v>
      </c>
      <c r="N639" t="str">
        <f>VLOOKUP($A639,Taxonomy!$A$2:$AA$6045,12,0)</f>
        <v xml:space="preserve"> Brucella.</v>
      </c>
      <c r="O639">
        <f>VLOOKUP($A639,Taxonomy!$A$2:$AA$6045,13,0)</f>
        <v>0</v>
      </c>
      <c r="P639">
        <f>VLOOKUP($A639,Taxonomy!$A$2:$AA$6045,14,0)</f>
        <v>0</v>
      </c>
      <c r="Q639">
        <f>VLOOKUP($A639,Taxonomy!$A$2:$AA$6045,15,0)</f>
        <v>0</v>
      </c>
      <c r="R639">
        <f t="shared" si="9"/>
        <v>73</v>
      </c>
    </row>
    <row r="640" spans="1:18">
      <c r="A640" t="s">
        <v>1031</v>
      </c>
      <c r="B640" t="s">
        <v>1032</v>
      </c>
      <c r="C640">
        <v>93</v>
      </c>
      <c r="D640" t="s">
        <v>10</v>
      </c>
      <c r="E640">
        <v>1</v>
      </c>
      <c r="F640">
        <v>91</v>
      </c>
      <c r="G640">
        <v>967</v>
      </c>
      <c r="H640" t="s">
        <v>11</v>
      </c>
      <c r="I640" t="str">
        <f>VLOOKUP($A640,Taxonomy!$A$2:$AA$6045,7,0)</f>
        <v>Bacteria</v>
      </c>
      <c r="J640" t="str">
        <f>VLOOKUP($A640,Taxonomy!$A$2:$AA$6045,8,0)</f>
        <v xml:space="preserve"> Proteobacteria</v>
      </c>
      <c r="K640" t="str">
        <f>VLOOKUP($A640,Taxonomy!$A$2:$AA$6045,9,0)</f>
        <v xml:space="preserve"> Alphaproteobacteria</v>
      </c>
      <c r="L640" t="str">
        <f>VLOOKUP($A640,Taxonomy!$A$2:$AA$6045,10,0)</f>
        <v xml:space="preserve"> Polymorphum.</v>
      </c>
      <c r="M640">
        <f>VLOOKUP($A640,Taxonomy!$A$2:$AA$6045,11,0)</f>
        <v>0</v>
      </c>
      <c r="N640">
        <f>VLOOKUP($A640,Taxonomy!$A$2:$AA$6045,12,0)</f>
        <v>0</v>
      </c>
      <c r="O640">
        <f>VLOOKUP($A640,Taxonomy!$A$2:$AA$6045,13,0)</f>
        <v>0</v>
      </c>
      <c r="P640">
        <f>VLOOKUP($A640,Taxonomy!$A$2:$AA$6045,14,0)</f>
        <v>0</v>
      </c>
      <c r="Q640">
        <f>VLOOKUP($A640,Taxonomy!$A$2:$AA$6045,15,0)</f>
        <v>0</v>
      </c>
      <c r="R640">
        <f t="shared" si="9"/>
        <v>90</v>
      </c>
    </row>
    <row r="641" spans="1:18">
      <c r="A641" t="s">
        <v>1033</v>
      </c>
      <c r="B641" t="s">
        <v>1034</v>
      </c>
      <c r="C641">
        <v>99</v>
      </c>
      <c r="D641" t="s">
        <v>10</v>
      </c>
      <c r="E641">
        <v>1</v>
      </c>
      <c r="F641">
        <v>92</v>
      </c>
      <c r="G641">
        <v>967</v>
      </c>
      <c r="H641" t="s">
        <v>11</v>
      </c>
      <c r="I641" t="str">
        <f>VLOOKUP($A641,Taxonomy!$A$2:$AA$6045,7,0)</f>
        <v>Bacteria</v>
      </c>
      <c r="J641" t="str">
        <f>VLOOKUP($A641,Taxonomy!$A$2:$AA$6045,8,0)</f>
        <v xml:space="preserve"> Proteobacteria</v>
      </c>
      <c r="K641" t="str">
        <f>VLOOKUP($A641,Taxonomy!$A$2:$AA$6045,9,0)</f>
        <v xml:space="preserve"> Alphaproteobacteria</v>
      </c>
      <c r="L641" t="str">
        <f>VLOOKUP($A641,Taxonomy!$A$2:$AA$6045,10,0)</f>
        <v xml:space="preserve"> Polymorphum.</v>
      </c>
      <c r="M641">
        <f>VLOOKUP($A641,Taxonomy!$A$2:$AA$6045,11,0)</f>
        <v>0</v>
      </c>
      <c r="N641">
        <f>VLOOKUP($A641,Taxonomy!$A$2:$AA$6045,12,0)</f>
        <v>0</v>
      </c>
      <c r="O641">
        <f>VLOOKUP($A641,Taxonomy!$A$2:$AA$6045,13,0)</f>
        <v>0</v>
      </c>
      <c r="P641">
        <f>VLOOKUP($A641,Taxonomy!$A$2:$AA$6045,14,0)</f>
        <v>0</v>
      </c>
      <c r="Q641">
        <f>VLOOKUP($A641,Taxonomy!$A$2:$AA$6045,15,0)</f>
        <v>0</v>
      </c>
      <c r="R641">
        <f t="shared" si="9"/>
        <v>91</v>
      </c>
    </row>
    <row r="642" spans="1:18">
      <c r="A642" t="s">
        <v>1035</v>
      </c>
      <c r="B642" t="s">
        <v>1036</v>
      </c>
      <c r="C642">
        <v>89</v>
      </c>
      <c r="D642" t="s">
        <v>10</v>
      </c>
      <c r="E642">
        <v>1</v>
      </c>
      <c r="F642">
        <v>87</v>
      </c>
      <c r="G642">
        <v>967</v>
      </c>
      <c r="H642" t="s">
        <v>11</v>
      </c>
      <c r="I642" t="str">
        <f>VLOOKUP($A642,Taxonomy!$A$2:$AA$6045,7,0)</f>
        <v>Bacteria</v>
      </c>
      <c r="J642" t="str">
        <f>VLOOKUP($A642,Taxonomy!$A$2:$AA$6045,8,0)</f>
        <v xml:space="preserve"> Proteobacteria</v>
      </c>
      <c r="K642" t="str">
        <f>VLOOKUP($A642,Taxonomy!$A$2:$AA$6045,9,0)</f>
        <v xml:space="preserve"> Betaproteobacteria</v>
      </c>
      <c r="L642" t="str">
        <f>VLOOKUP($A642,Taxonomy!$A$2:$AA$6045,10,0)</f>
        <v xml:space="preserve"> Burkholderiales</v>
      </c>
      <c r="M642" t="str">
        <f>VLOOKUP($A642,Taxonomy!$A$2:$AA$6045,11,0)</f>
        <v>Burkholderiaceae</v>
      </c>
      <c r="N642" t="str">
        <f>VLOOKUP($A642,Taxonomy!$A$2:$AA$6045,12,0)</f>
        <v xml:space="preserve"> Burkholderia.</v>
      </c>
      <c r="O642">
        <f>VLOOKUP($A642,Taxonomy!$A$2:$AA$6045,13,0)</f>
        <v>0</v>
      </c>
      <c r="P642">
        <f>VLOOKUP($A642,Taxonomy!$A$2:$AA$6045,14,0)</f>
        <v>0</v>
      </c>
      <c r="Q642">
        <f>VLOOKUP($A642,Taxonomy!$A$2:$AA$6045,15,0)</f>
        <v>0</v>
      </c>
      <c r="R642">
        <f t="shared" si="9"/>
        <v>86</v>
      </c>
    </row>
    <row r="643" spans="1:18">
      <c r="A643" t="s">
        <v>1037</v>
      </c>
      <c r="B643" t="s">
        <v>1038</v>
      </c>
      <c r="C643">
        <v>103</v>
      </c>
      <c r="D643" t="s">
        <v>10</v>
      </c>
      <c r="E643">
        <v>1</v>
      </c>
      <c r="F643">
        <v>80</v>
      </c>
      <c r="G643">
        <v>967</v>
      </c>
      <c r="H643" t="s">
        <v>11</v>
      </c>
      <c r="I643" t="str">
        <f>VLOOKUP($A643,Taxonomy!$A$2:$AA$6045,7,0)</f>
        <v>Bacteria</v>
      </c>
      <c r="J643" t="str">
        <f>VLOOKUP($A643,Taxonomy!$A$2:$AA$6045,8,0)</f>
        <v xml:space="preserve"> Proteobacteria</v>
      </c>
      <c r="K643" t="str">
        <f>VLOOKUP($A643,Taxonomy!$A$2:$AA$6045,9,0)</f>
        <v xml:space="preserve"> Betaproteobacteria</v>
      </c>
      <c r="L643" t="str">
        <f>VLOOKUP($A643,Taxonomy!$A$2:$AA$6045,10,0)</f>
        <v xml:space="preserve"> Burkholderiales</v>
      </c>
      <c r="M643" t="str">
        <f>VLOOKUP($A643,Taxonomy!$A$2:$AA$6045,11,0)</f>
        <v>Burkholderiaceae</v>
      </c>
      <c r="N643" t="str">
        <f>VLOOKUP($A643,Taxonomy!$A$2:$AA$6045,12,0)</f>
        <v xml:space="preserve"> Burkholderia.</v>
      </c>
      <c r="O643">
        <f>VLOOKUP($A643,Taxonomy!$A$2:$AA$6045,13,0)</f>
        <v>0</v>
      </c>
      <c r="P643">
        <f>VLOOKUP($A643,Taxonomy!$A$2:$AA$6045,14,0)</f>
        <v>0</v>
      </c>
      <c r="Q643">
        <f>VLOOKUP($A643,Taxonomy!$A$2:$AA$6045,15,0)</f>
        <v>0</v>
      </c>
      <c r="R643">
        <f t="shared" ref="R643:R706" si="10">F643-E643</f>
        <v>79</v>
      </c>
    </row>
    <row r="644" spans="1:18">
      <c r="A644" t="s">
        <v>1039</v>
      </c>
      <c r="B644" t="s">
        <v>1040</v>
      </c>
      <c r="C644">
        <v>90</v>
      </c>
      <c r="D644" t="s">
        <v>10</v>
      </c>
      <c r="E644">
        <v>1</v>
      </c>
      <c r="F644">
        <v>87</v>
      </c>
      <c r="G644">
        <v>967</v>
      </c>
      <c r="H644" t="s">
        <v>11</v>
      </c>
      <c r="I644" t="str">
        <f>VLOOKUP($A644,Taxonomy!$A$2:$AA$6045,7,0)</f>
        <v>Bacteria</v>
      </c>
      <c r="J644" t="str">
        <f>VLOOKUP($A644,Taxonomy!$A$2:$AA$6045,8,0)</f>
        <v xml:space="preserve"> Proteobacteria</v>
      </c>
      <c r="K644" t="str">
        <f>VLOOKUP($A644,Taxonomy!$A$2:$AA$6045,9,0)</f>
        <v xml:space="preserve"> Gammaproteobacteria</v>
      </c>
      <c r="L644" t="str">
        <f>VLOOKUP($A644,Taxonomy!$A$2:$AA$6045,10,0)</f>
        <v xml:space="preserve"> Pseudomonadales</v>
      </c>
      <c r="M644" t="str">
        <f>VLOOKUP($A644,Taxonomy!$A$2:$AA$6045,11,0)</f>
        <v>Pseudomonadaceae</v>
      </c>
      <c r="N644" t="str">
        <f>VLOOKUP($A644,Taxonomy!$A$2:$AA$6045,12,0)</f>
        <v xml:space="preserve"> Pseudomonas.</v>
      </c>
      <c r="O644">
        <f>VLOOKUP($A644,Taxonomy!$A$2:$AA$6045,13,0)</f>
        <v>0</v>
      </c>
      <c r="P644">
        <f>VLOOKUP($A644,Taxonomy!$A$2:$AA$6045,14,0)</f>
        <v>0</v>
      </c>
      <c r="Q644">
        <f>VLOOKUP($A644,Taxonomy!$A$2:$AA$6045,15,0)</f>
        <v>0</v>
      </c>
      <c r="R644">
        <f t="shared" si="10"/>
        <v>86</v>
      </c>
    </row>
    <row r="645" spans="1:18">
      <c r="A645" t="s">
        <v>1041</v>
      </c>
      <c r="B645" t="s">
        <v>1042</v>
      </c>
      <c r="C645">
        <v>88</v>
      </c>
      <c r="D645" t="s">
        <v>10</v>
      </c>
      <c r="E645">
        <v>1</v>
      </c>
      <c r="F645">
        <v>88</v>
      </c>
      <c r="G645">
        <v>967</v>
      </c>
      <c r="H645" t="s">
        <v>11</v>
      </c>
      <c r="I645" t="str">
        <f>VLOOKUP($A645,Taxonomy!$A$2:$AA$6045,7,0)</f>
        <v>Bacteria</v>
      </c>
      <c r="J645" t="str">
        <f>VLOOKUP($A645,Taxonomy!$A$2:$AA$6045,8,0)</f>
        <v xml:space="preserve"> Spirochaetes</v>
      </c>
      <c r="K645" t="str">
        <f>VLOOKUP($A645,Taxonomy!$A$2:$AA$6045,9,0)</f>
        <v xml:space="preserve"> Spirochaetales</v>
      </c>
      <c r="L645" t="str">
        <f>VLOOKUP($A645,Taxonomy!$A$2:$AA$6045,10,0)</f>
        <v xml:space="preserve"> Spirochaetaceae</v>
      </c>
      <c r="M645" t="str">
        <f>VLOOKUP($A645,Taxonomy!$A$2:$AA$6045,11,0)</f>
        <v xml:space="preserve"> Treponema.</v>
      </c>
      <c r="N645">
        <f>VLOOKUP($A645,Taxonomy!$A$2:$AA$6045,12,0)</f>
        <v>0</v>
      </c>
      <c r="O645">
        <f>VLOOKUP($A645,Taxonomy!$A$2:$AA$6045,13,0)</f>
        <v>0</v>
      </c>
      <c r="P645">
        <f>VLOOKUP($A645,Taxonomy!$A$2:$AA$6045,14,0)</f>
        <v>0</v>
      </c>
      <c r="Q645">
        <f>VLOOKUP($A645,Taxonomy!$A$2:$AA$6045,15,0)</f>
        <v>0</v>
      </c>
      <c r="R645">
        <f t="shared" si="10"/>
        <v>87</v>
      </c>
    </row>
    <row r="646" spans="1:18">
      <c r="A646" t="s">
        <v>1043</v>
      </c>
      <c r="B646" t="s">
        <v>1044</v>
      </c>
      <c r="C646">
        <v>87</v>
      </c>
      <c r="D646" t="s">
        <v>10</v>
      </c>
      <c r="E646">
        <v>1</v>
      </c>
      <c r="F646">
        <v>87</v>
      </c>
      <c r="G646">
        <v>967</v>
      </c>
      <c r="H646" t="s">
        <v>11</v>
      </c>
      <c r="I646" t="str">
        <f>VLOOKUP($A646,Taxonomy!$A$2:$AA$6045,7,0)</f>
        <v>Bacteria</v>
      </c>
      <c r="J646" t="str">
        <f>VLOOKUP($A646,Taxonomy!$A$2:$AA$6045,8,0)</f>
        <v xml:space="preserve"> Spirochaetes</v>
      </c>
      <c r="K646" t="str">
        <f>VLOOKUP($A646,Taxonomy!$A$2:$AA$6045,9,0)</f>
        <v xml:space="preserve"> Spirochaetales</v>
      </c>
      <c r="L646" t="str">
        <f>VLOOKUP($A646,Taxonomy!$A$2:$AA$6045,10,0)</f>
        <v xml:space="preserve"> Spirochaetaceae</v>
      </c>
      <c r="M646" t="str">
        <f>VLOOKUP($A646,Taxonomy!$A$2:$AA$6045,11,0)</f>
        <v xml:space="preserve"> Treponema.</v>
      </c>
      <c r="N646">
        <f>VLOOKUP($A646,Taxonomy!$A$2:$AA$6045,12,0)</f>
        <v>0</v>
      </c>
      <c r="O646">
        <f>VLOOKUP($A646,Taxonomy!$A$2:$AA$6045,13,0)</f>
        <v>0</v>
      </c>
      <c r="P646">
        <f>VLOOKUP($A646,Taxonomy!$A$2:$AA$6045,14,0)</f>
        <v>0</v>
      </c>
      <c r="Q646">
        <f>VLOOKUP($A646,Taxonomy!$A$2:$AA$6045,15,0)</f>
        <v>0</v>
      </c>
      <c r="R646">
        <f t="shared" si="10"/>
        <v>86</v>
      </c>
    </row>
    <row r="647" spans="1:18">
      <c r="A647" t="s">
        <v>1045</v>
      </c>
      <c r="B647" t="s">
        <v>1046</v>
      </c>
      <c r="C647">
        <v>103</v>
      </c>
      <c r="D647" t="s">
        <v>10</v>
      </c>
      <c r="E647">
        <v>1</v>
      </c>
      <c r="F647">
        <v>87</v>
      </c>
      <c r="G647">
        <v>967</v>
      </c>
      <c r="H647" t="s">
        <v>11</v>
      </c>
      <c r="I647" t="str">
        <f>VLOOKUP($A647,Taxonomy!$A$2:$AA$6045,7,0)</f>
        <v>Bacteria</v>
      </c>
      <c r="J647" t="str">
        <f>VLOOKUP($A647,Taxonomy!$A$2:$AA$6045,8,0)</f>
        <v xml:space="preserve"> environmental samples.</v>
      </c>
      <c r="K647">
        <f>VLOOKUP($A647,Taxonomy!$A$2:$AA$6045,9,0)</f>
        <v>0</v>
      </c>
      <c r="L647">
        <f>VLOOKUP($A647,Taxonomy!$A$2:$AA$6045,10,0)</f>
        <v>0</v>
      </c>
      <c r="M647">
        <f>VLOOKUP($A647,Taxonomy!$A$2:$AA$6045,11,0)</f>
        <v>0</v>
      </c>
      <c r="N647">
        <f>VLOOKUP($A647,Taxonomy!$A$2:$AA$6045,12,0)</f>
        <v>0</v>
      </c>
      <c r="O647">
        <f>VLOOKUP($A647,Taxonomy!$A$2:$AA$6045,13,0)</f>
        <v>0</v>
      </c>
      <c r="P647">
        <f>VLOOKUP($A647,Taxonomy!$A$2:$AA$6045,14,0)</f>
        <v>0</v>
      </c>
      <c r="Q647">
        <f>VLOOKUP($A647,Taxonomy!$A$2:$AA$6045,15,0)</f>
        <v>0</v>
      </c>
      <c r="R647">
        <f t="shared" si="10"/>
        <v>86</v>
      </c>
    </row>
    <row r="648" spans="1:18">
      <c r="A648" t="s">
        <v>1047</v>
      </c>
      <c r="B648" t="s">
        <v>1048</v>
      </c>
      <c r="C648">
        <v>917</v>
      </c>
      <c r="D648" t="s">
        <v>32</v>
      </c>
      <c r="E648">
        <v>536</v>
      </c>
      <c r="F648">
        <v>837</v>
      </c>
      <c r="G648">
        <v>6551</v>
      </c>
      <c r="H648" t="s">
        <v>33</v>
      </c>
      <c r="I648" t="str">
        <f>VLOOKUP($A648,Taxonomy!$A$2:$AA$6045,7,0)</f>
        <v>Bacteria</v>
      </c>
      <c r="J648" t="str">
        <f>VLOOKUP($A648,Taxonomy!$A$2:$AA$6045,8,0)</f>
        <v xml:space="preserve"> Proteobacteria</v>
      </c>
      <c r="K648" t="str">
        <f>VLOOKUP($A648,Taxonomy!$A$2:$AA$6045,9,0)</f>
        <v xml:space="preserve"> Gammaproteobacteria</v>
      </c>
      <c r="L648" t="str">
        <f>VLOOKUP($A648,Taxonomy!$A$2:$AA$6045,10,0)</f>
        <v xml:space="preserve"> Pseudomonadales</v>
      </c>
      <c r="M648" t="str">
        <f>VLOOKUP($A648,Taxonomy!$A$2:$AA$6045,11,0)</f>
        <v>Pseudomonadaceae</v>
      </c>
      <c r="N648" t="str">
        <f>VLOOKUP($A648,Taxonomy!$A$2:$AA$6045,12,0)</f>
        <v xml:space="preserve"> Pseudomonas</v>
      </c>
      <c r="O648" t="str">
        <f>VLOOKUP($A648,Taxonomy!$A$2:$AA$6045,13,0)</f>
        <v xml:space="preserve"> Pseudomonas amygdali.</v>
      </c>
      <c r="P648">
        <f>VLOOKUP($A648,Taxonomy!$A$2:$AA$6045,14,0)</f>
        <v>0</v>
      </c>
      <c r="Q648">
        <f>VLOOKUP($A648,Taxonomy!$A$2:$AA$6045,15,0)</f>
        <v>0</v>
      </c>
      <c r="R648">
        <f t="shared" si="10"/>
        <v>301</v>
      </c>
    </row>
    <row r="649" spans="1:18">
      <c r="A649" t="s">
        <v>1047</v>
      </c>
      <c r="B649" t="s">
        <v>1048</v>
      </c>
      <c r="C649">
        <v>917</v>
      </c>
      <c r="D649" t="s">
        <v>34</v>
      </c>
      <c r="E649">
        <v>271</v>
      </c>
      <c r="F649">
        <v>474</v>
      </c>
      <c r="G649">
        <v>1506</v>
      </c>
      <c r="H649" t="s">
        <v>35</v>
      </c>
      <c r="I649" t="str">
        <f>VLOOKUP($A649,Taxonomy!$A$2:$AA$6045,7,0)</f>
        <v>Bacteria</v>
      </c>
      <c r="J649" t="str">
        <f>VLOOKUP($A649,Taxonomy!$A$2:$AA$6045,8,0)</f>
        <v xml:space="preserve"> Proteobacteria</v>
      </c>
      <c r="K649" t="str">
        <f>VLOOKUP($A649,Taxonomy!$A$2:$AA$6045,9,0)</f>
        <v xml:space="preserve"> Gammaproteobacteria</v>
      </c>
      <c r="L649" t="str">
        <f>VLOOKUP($A649,Taxonomy!$A$2:$AA$6045,10,0)</f>
        <v xml:space="preserve"> Pseudomonadales</v>
      </c>
      <c r="M649" t="str">
        <f>VLOOKUP($A649,Taxonomy!$A$2:$AA$6045,11,0)</f>
        <v>Pseudomonadaceae</v>
      </c>
      <c r="N649" t="str">
        <f>VLOOKUP($A649,Taxonomy!$A$2:$AA$6045,12,0)</f>
        <v xml:space="preserve"> Pseudomonas</v>
      </c>
      <c r="O649" t="str">
        <f>VLOOKUP($A649,Taxonomy!$A$2:$AA$6045,13,0)</f>
        <v xml:space="preserve"> Pseudomonas amygdali.</v>
      </c>
      <c r="P649">
        <f>VLOOKUP($A649,Taxonomy!$A$2:$AA$6045,14,0)</f>
        <v>0</v>
      </c>
      <c r="Q649">
        <f>VLOOKUP($A649,Taxonomy!$A$2:$AA$6045,15,0)</f>
        <v>0</v>
      </c>
      <c r="R649">
        <f t="shared" si="10"/>
        <v>203</v>
      </c>
    </row>
    <row r="650" spans="1:18">
      <c r="A650" t="s">
        <v>1047</v>
      </c>
      <c r="B650" t="s">
        <v>1048</v>
      </c>
      <c r="C650">
        <v>917</v>
      </c>
      <c r="D650" t="s">
        <v>10</v>
      </c>
      <c r="E650">
        <v>1</v>
      </c>
      <c r="F650">
        <v>69</v>
      </c>
      <c r="G650">
        <v>967</v>
      </c>
      <c r="H650" t="s">
        <v>11</v>
      </c>
      <c r="I650" t="str">
        <f>VLOOKUP($A650,Taxonomy!$A$2:$AA$6045,7,0)</f>
        <v>Bacteria</v>
      </c>
      <c r="J650" t="str">
        <f>VLOOKUP($A650,Taxonomy!$A$2:$AA$6045,8,0)</f>
        <v xml:space="preserve"> Proteobacteria</v>
      </c>
      <c r="K650" t="str">
        <f>VLOOKUP($A650,Taxonomy!$A$2:$AA$6045,9,0)</f>
        <v xml:space="preserve"> Gammaproteobacteria</v>
      </c>
      <c r="L650" t="str">
        <f>VLOOKUP($A650,Taxonomy!$A$2:$AA$6045,10,0)</f>
        <v xml:space="preserve"> Pseudomonadales</v>
      </c>
      <c r="M650" t="str">
        <f>VLOOKUP($A650,Taxonomy!$A$2:$AA$6045,11,0)</f>
        <v>Pseudomonadaceae</v>
      </c>
      <c r="N650" t="str">
        <f>VLOOKUP($A650,Taxonomy!$A$2:$AA$6045,12,0)</f>
        <v xml:space="preserve"> Pseudomonas</v>
      </c>
      <c r="O650" t="str">
        <f>VLOOKUP($A650,Taxonomy!$A$2:$AA$6045,13,0)</f>
        <v xml:space="preserve"> Pseudomonas amygdali.</v>
      </c>
      <c r="P650">
        <f>VLOOKUP($A650,Taxonomy!$A$2:$AA$6045,14,0)</f>
        <v>0</v>
      </c>
      <c r="Q650">
        <f>VLOOKUP($A650,Taxonomy!$A$2:$AA$6045,15,0)</f>
        <v>0</v>
      </c>
      <c r="R650">
        <f t="shared" si="10"/>
        <v>68</v>
      </c>
    </row>
    <row r="651" spans="1:18">
      <c r="A651" t="s">
        <v>1049</v>
      </c>
      <c r="B651" t="s">
        <v>1050</v>
      </c>
      <c r="C651">
        <v>77</v>
      </c>
      <c r="D651" t="s">
        <v>10</v>
      </c>
      <c r="E651">
        <v>1</v>
      </c>
      <c r="F651">
        <v>77</v>
      </c>
      <c r="G651">
        <v>967</v>
      </c>
      <c r="H651" t="s">
        <v>11</v>
      </c>
      <c r="I651" t="str">
        <f>VLOOKUP($A651,Taxonomy!$A$2:$AA$6045,7,0)</f>
        <v>Bacteria</v>
      </c>
      <c r="J651" t="str">
        <f>VLOOKUP($A651,Taxonomy!$A$2:$AA$6045,8,0)</f>
        <v xml:space="preserve"> Proteobacteria</v>
      </c>
      <c r="K651" t="str">
        <f>VLOOKUP($A651,Taxonomy!$A$2:$AA$6045,9,0)</f>
        <v xml:space="preserve"> Gammaproteobacteria</v>
      </c>
      <c r="L651" t="str">
        <f>VLOOKUP($A651,Taxonomy!$A$2:$AA$6045,10,0)</f>
        <v xml:space="preserve"> Pseudomonadales</v>
      </c>
      <c r="M651" t="str">
        <f>VLOOKUP($A651,Taxonomy!$A$2:$AA$6045,11,0)</f>
        <v>Pseudomonadaceae</v>
      </c>
      <c r="N651" t="str">
        <f>VLOOKUP($A651,Taxonomy!$A$2:$AA$6045,12,0)</f>
        <v xml:space="preserve"> Pseudomonas</v>
      </c>
      <c r="O651" t="str">
        <f>VLOOKUP($A651,Taxonomy!$A$2:$AA$6045,13,0)</f>
        <v xml:space="preserve"> Pseudomonas syringae.</v>
      </c>
      <c r="P651">
        <f>VLOOKUP($A651,Taxonomy!$A$2:$AA$6045,14,0)</f>
        <v>0</v>
      </c>
      <c r="Q651">
        <f>VLOOKUP($A651,Taxonomy!$A$2:$AA$6045,15,0)</f>
        <v>0</v>
      </c>
      <c r="R651">
        <f t="shared" si="10"/>
        <v>76</v>
      </c>
    </row>
    <row r="652" spans="1:18">
      <c r="A652" t="s">
        <v>1051</v>
      </c>
      <c r="B652" t="s">
        <v>1052</v>
      </c>
      <c r="C652">
        <v>912</v>
      </c>
      <c r="D652" t="s">
        <v>32</v>
      </c>
      <c r="E652">
        <v>532</v>
      </c>
      <c r="F652">
        <v>828</v>
      </c>
      <c r="G652">
        <v>6551</v>
      </c>
      <c r="H652" t="s">
        <v>33</v>
      </c>
      <c r="I652" t="str">
        <f>VLOOKUP($A652,Taxonomy!$A$2:$AA$6045,7,0)</f>
        <v>Bacteria</v>
      </c>
      <c r="J652" t="str">
        <f>VLOOKUP($A652,Taxonomy!$A$2:$AA$6045,8,0)</f>
        <v xml:space="preserve"> Proteobacteria</v>
      </c>
      <c r="K652" t="str">
        <f>VLOOKUP($A652,Taxonomy!$A$2:$AA$6045,9,0)</f>
        <v xml:space="preserve"> Gammaproteobacteria</v>
      </c>
      <c r="L652" t="str">
        <f>VLOOKUP($A652,Taxonomy!$A$2:$AA$6045,10,0)</f>
        <v xml:space="preserve"> Enterobacteriales</v>
      </c>
      <c r="M652" t="str">
        <f>VLOOKUP($A652,Taxonomy!$A$2:$AA$6045,11,0)</f>
        <v>Enterobacteriaceae</v>
      </c>
      <c r="N652" t="str">
        <f>VLOOKUP($A652,Taxonomy!$A$2:$AA$6045,12,0)</f>
        <v xml:space="preserve"> Klebsiella.</v>
      </c>
      <c r="O652">
        <f>VLOOKUP($A652,Taxonomy!$A$2:$AA$6045,13,0)</f>
        <v>0</v>
      </c>
      <c r="P652">
        <f>VLOOKUP($A652,Taxonomy!$A$2:$AA$6045,14,0)</f>
        <v>0</v>
      </c>
      <c r="Q652">
        <f>VLOOKUP($A652,Taxonomy!$A$2:$AA$6045,15,0)</f>
        <v>0</v>
      </c>
      <c r="R652">
        <f t="shared" si="10"/>
        <v>296</v>
      </c>
    </row>
    <row r="653" spans="1:18">
      <c r="A653" t="s">
        <v>1051</v>
      </c>
      <c r="B653" t="s">
        <v>1052</v>
      </c>
      <c r="C653">
        <v>912</v>
      </c>
      <c r="D653" t="s">
        <v>34</v>
      </c>
      <c r="E653">
        <v>267</v>
      </c>
      <c r="F653">
        <v>470</v>
      </c>
      <c r="G653">
        <v>1506</v>
      </c>
      <c r="H653" t="s">
        <v>35</v>
      </c>
      <c r="I653" t="str">
        <f>VLOOKUP($A653,Taxonomy!$A$2:$AA$6045,7,0)</f>
        <v>Bacteria</v>
      </c>
      <c r="J653" t="str">
        <f>VLOOKUP($A653,Taxonomy!$A$2:$AA$6045,8,0)</f>
        <v xml:space="preserve"> Proteobacteria</v>
      </c>
      <c r="K653" t="str">
        <f>VLOOKUP($A653,Taxonomy!$A$2:$AA$6045,9,0)</f>
        <v xml:space="preserve"> Gammaproteobacteria</v>
      </c>
      <c r="L653" t="str">
        <f>VLOOKUP($A653,Taxonomy!$A$2:$AA$6045,10,0)</f>
        <v xml:space="preserve"> Enterobacteriales</v>
      </c>
      <c r="M653" t="str">
        <f>VLOOKUP($A653,Taxonomy!$A$2:$AA$6045,11,0)</f>
        <v>Enterobacteriaceae</v>
      </c>
      <c r="N653" t="str">
        <f>VLOOKUP($A653,Taxonomy!$A$2:$AA$6045,12,0)</f>
        <v xml:space="preserve"> Klebsiella.</v>
      </c>
      <c r="O653">
        <f>VLOOKUP($A653,Taxonomy!$A$2:$AA$6045,13,0)</f>
        <v>0</v>
      </c>
      <c r="P653">
        <f>VLOOKUP($A653,Taxonomy!$A$2:$AA$6045,14,0)</f>
        <v>0</v>
      </c>
      <c r="Q653">
        <f>VLOOKUP($A653,Taxonomy!$A$2:$AA$6045,15,0)</f>
        <v>0</v>
      </c>
      <c r="R653">
        <f t="shared" si="10"/>
        <v>203</v>
      </c>
    </row>
    <row r="654" spans="1:18">
      <c r="A654" t="s">
        <v>1051</v>
      </c>
      <c r="B654" t="s">
        <v>1052</v>
      </c>
      <c r="C654">
        <v>912</v>
      </c>
      <c r="D654" t="s">
        <v>84</v>
      </c>
      <c r="E654">
        <v>85</v>
      </c>
      <c r="F654">
        <v>166</v>
      </c>
      <c r="G654">
        <v>22</v>
      </c>
      <c r="H654" t="s">
        <v>84</v>
      </c>
      <c r="I654" t="str">
        <f>VLOOKUP($A654,Taxonomy!$A$2:$AA$6045,7,0)</f>
        <v>Bacteria</v>
      </c>
      <c r="J654" t="str">
        <f>VLOOKUP($A654,Taxonomy!$A$2:$AA$6045,8,0)</f>
        <v xml:space="preserve"> Proteobacteria</v>
      </c>
      <c r="K654" t="str">
        <f>VLOOKUP($A654,Taxonomy!$A$2:$AA$6045,9,0)</f>
        <v xml:space="preserve"> Gammaproteobacteria</v>
      </c>
      <c r="L654" t="str">
        <f>VLOOKUP($A654,Taxonomy!$A$2:$AA$6045,10,0)</f>
        <v xml:space="preserve"> Enterobacteriales</v>
      </c>
      <c r="M654" t="str">
        <f>VLOOKUP($A654,Taxonomy!$A$2:$AA$6045,11,0)</f>
        <v>Enterobacteriaceae</v>
      </c>
      <c r="N654" t="str">
        <f>VLOOKUP($A654,Taxonomy!$A$2:$AA$6045,12,0)</f>
        <v xml:space="preserve"> Klebsiella.</v>
      </c>
      <c r="O654">
        <f>VLOOKUP($A654,Taxonomy!$A$2:$AA$6045,13,0)</f>
        <v>0</v>
      </c>
      <c r="P654">
        <f>VLOOKUP($A654,Taxonomy!$A$2:$AA$6045,14,0)</f>
        <v>0</v>
      </c>
      <c r="Q654">
        <f>VLOOKUP($A654,Taxonomy!$A$2:$AA$6045,15,0)</f>
        <v>0</v>
      </c>
      <c r="R654">
        <f t="shared" si="10"/>
        <v>81</v>
      </c>
    </row>
    <row r="655" spans="1:18">
      <c r="A655" t="s">
        <v>1051</v>
      </c>
      <c r="B655" t="s">
        <v>1052</v>
      </c>
      <c r="C655">
        <v>912</v>
      </c>
      <c r="D655" t="s">
        <v>10</v>
      </c>
      <c r="E655">
        <v>1</v>
      </c>
      <c r="F655">
        <v>84</v>
      </c>
      <c r="G655">
        <v>967</v>
      </c>
      <c r="H655" t="s">
        <v>11</v>
      </c>
      <c r="I655" t="str">
        <f>VLOOKUP($A655,Taxonomy!$A$2:$AA$6045,7,0)</f>
        <v>Bacteria</v>
      </c>
      <c r="J655" t="str">
        <f>VLOOKUP($A655,Taxonomy!$A$2:$AA$6045,8,0)</f>
        <v xml:space="preserve"> Proteobacteria</v>
      </c>
      <c r="K655" t="str">
        <f>VLOOKUP($A655,Taxonomy!$A$2:$AA$6045,9,0)</f>
        <v xml:space="preserve"> Gammaproteobacteria</v>
      </c>
      <c r="L655" t="str">
        <f>VLOOKUP($A655,Taxonomy!$A$2:$AA$6045,10,0)</f>
        <v xml:space="preserve"> Enterobacteriales</v>
      </c>
      <c r="M655" t="str">
        <f>VLOOKUP($A655,Taxonomy!$A$2:$AA$6045,11,0)</f>
        <v>Enterobacteriaceae</v>
      </c>
      <c r="N655" t="str">
        <f>VLOOKUP($A655,Taxonomy!$A$2:$AA$6045,12,0)</f>
        <v xml:space="preserve"> Klebsiella.</v>
      </c>
      <c r="O655">
        <f>VLOOKUP($A655,Taxonomy!$A$2:$AA$6045,13,0)</f>
        <v>0</v>
      </c>
      <c r="P655">
        <f>VLOOKUP($A655,Taxonomy!$A$2:$AA$6045,14,0)</f>
        <v>0</v>
      </c>
      <c r="Q655">
        <f>VLOOKUP($A655,Taxonomy!$A$2:$AA$6045,15,0)</f>
        <v>0</v>
      </c>
      <c r="R655">
        <f t="shared" si="10"/>
        <v>83</v>
      </c>
    </row>
    <row r="656" spans="1:18">
      <c r="A656" t="s">
        <v>1053</v>
      </c>
      <c r="B656" t="s">
        <v>1054</v>
      </c>
      <c r="C656">
        <v>120</v>
      </c>
      <c r="D656" t="s">
        <v>10</v>
      </c>
      <c r="E656">
        <v>1</v>
      </c>
      <c r="F656">
        <v>87</v>
      </c>
      <c r="G656">
        <v>967</v>
      </c>
      <c r="H656" t="s">
        <v>11</v>
      </c>
      <c r="I656" t="str">
        <f>VLOOKUP($A656,Taxonomy!$A$2:$AA$6045,7,0)</f>
        <v>Bacteria</v>
      </c>
      <c r="J656" t="str">
        <f>VLOOKUP($A656,Taxonomy!$A$2:$AA$6045,8,0)</f>
        <v xml:space="preserve"> Proteobacteria</v>
      </c>
      <c r="K656" t="str">
        <f>VLOOKUP($A656,Taxonomy!$A$2:$AA$6045,9,0)</f>
        <v xml:space="preserve"> Betaproteobacteria</v>
      </c>
      <c r="L656" t="str">
        <f>VLOOKUP($A656,Taxonomy!$A$2:$AA$6045,10,0)</f>
        <v xml:space="preserve"> Burkholderiales</v>
      </c>
      <c r="M656" t="str">
        <f>VLOOKUP($A656,Taxonomy!$A$2:$AA$6045,11,0)</f>
        <v>Sutterellaceae</v>
      </c>
      <c r="N656" t="str">
        <f>VLOOKUP($A656,Taxonomy!$A$2:$AA$6045,12,0)</f>
        <v xml:space="preserve"> Parasutterella.</v>
      </c>
      <c r="O656">
        <f>VLOOKUP($A656,Taxonomy!$A$2:$AA$6045,13,0)</f>
        <v>0</v>
      </c>
      <c r="P656">
        <f>VLOOKUP($A656,Taxonomy!$A$2:$AA$6045,14,0)</f>
        <v>0</v>
      </c>
      <c r="Q656">
        <f>VLOOKUP($A656,Taxonomy!$A$2:$AA$6045,15,0)</f>
        <v>0</v>
      </c>
      <c r="R656">
        <f t="shared" si="10"/>
        <v>86</v>
      </c>
    </row>
    <row r="657" spans="1:18">
      <c r="A657" t="s">
        <v>1055</v>
      </c>
      <c r="B657" t="s">
        <v>1056</v>
      </c>
      <c r="C657">
        <v>119</v>
      </c>
      <c r="D657" t="s">
        <v>10</v>
      </c>
      <c r="E657">
        <v>1</v>
      </c>
      <c r="F657">
        <v>94</v>
      </c>
      <c r="G657">
        <v>967</v>
      </c>
      <c r="H657" t="s">
        <v>11</v>
      </c>
      <c r="I657" t="str">
        <f>VLOOKUP($A657,Taxonomy!$A$2:$AA$6045,7,0)</f>
        <v>Bacteria</v>
      </c>
      <c r="J657" t="str">
        <f>VLOOKUP($A657,Taxonomy!$A$2:$AA$6045,8,0)</f>
        <v xml:space="preserve"> Proteobacteria</v>
      </c>
      <c r="K657" t="str">
        <f>VLOOKUP($A657,Taxonomy!$A$2:$AA$6045,9,0)</f>
        <v xml:space="preserve"> Betaproteobacteria</v>
      </c>
      <c r="L657" t="str">
        <f>VLOOKUP($A657,Taxonomy!$A$2:$AA$6045,10,0)</f>
        <v xml:space="preserve"> Burkholderiales</v>
      </c>
      <c r="M657" t="str">
        <f>VLOOKUP($A657,Taxonomy!$A$2:$AA$6045,11,0)</f>
        <v>Sutterellaceae</v>
      </c>
      <c r="N657" t="str">
        <f>VLOOKUP($A657,Taxonomy!$A$2:$AA$6045,12,0)</f>
        <v xml:space="preserve"> Parasutterella.</v>
      </c>
      <c r="O657">
        <f>VLOOKUP($A657,Taxonomy!$A$2:$AA$6045,13,0)</f>
        <v>0</v>
      </c>
      <c r="P657">
        <f>VLOOKUP($A657,Taxonomy!$A$2:$AA$6045,14,0)</f>
        <v>0</v>
      </c>
      <c r="Q657">
        <f>VLOOKUP($A657,Taxonomy!$A$2:$AA$6045,15,0)</f>
        <v>0</v>
      </c>
      <c r="R657">
        <f t="shared" si="10"/>
        <v>93</v>
      </c>
    </row>
    <row r="658" spans="1:18">
      <c r="A658" t="s">
        <v>1057</v>
      </c>
      <c r="B658" t="s">
        <v>1058</v>
      </c>
      <c r="C658">
        <v>92</v>
      </c>
      <c r="D658" t="s">
        <v>10</v>
      </c>
      <c r="E658">
        <v>1</v>
      </c>
      <c r="F658">
        <v>91</v>
      </c>
      <c r="G658">
        <v>967</v>
      </c>
      <c r="H658" t="s">
        <v>11</v>
      </c>
      <c r="I658" t="str">
        <f>VLOOKUP($A658,Taxonomy!$A$2:$AA$6045,7,0)</f>
        <v>Bacteria</v>
      </c>
      <c r="J658" t="str">
        <f>VLOOKUP($A658,Taxonomy!$A$2:$AA$6045,8,0)</f>
        <v xml:space="preserve"> Proteobacteria</v>
      </c>
      <c r="K658" t="str">
        <f>VLOOKUP($A658,Taxonomy!$A$2:$AA$6045,9,0)</f>
        <v xml:space="preserve"> Alphaproteobacteria</v>
      </c>
      <c r="L658" t="str">
        <f>VLOOKUP($A658,Taxonomy!$A$2:$AA$6045,10,0)</f>
        <v xml:space="preserve"> Rhodospirillales</v>
      </c>
      <c r="M658" t="str">
        <f>VLOOKUP($A658,Taxonomy!$A$2:$AA$6045,11,0)</f>
        <v>Acetobacteraceae</v>
      </c>
      <c r="N658" t="str">
        <f>VLOOKUP($A658,Taxonomy!$A$2:$AA$6045,12,0)</f>
        <v xml:space="preserve"> Gluconacetobacter.</v>
      </c>
      <c r="O658">
        <f>VLOOKUP($A658,Taxonomy!$A$2:$AA$6045,13,0)</f>
        <v>0</v>
      </c>
      <c r="P658">
        <f>VLOOKUP($A658,Taxonomy!$A$2:$AA$6045,14,0)</f>
        <v>0</v>
      </c>
      <c r="Q658">
        <f>VLOOKUP($A658,Taxonomy!$A$2:$AA$6045,15,0)</f>
        <v>0</v>
      </c>
      <c r="R658">
        <f t="shared" si="10"/>
        <v>90</v>
      </c>
    </row>
    <row r="659" spans="1:18">
      <c r="A659" t="s">
        <v>1059</v>
      </c>
      <c r="B659" t="s">
        <v>1060</v>
      </c>
      <c r="C659">
        <v>92</v>
      </c>
      <c r="D659" t="s">
        <v>10</v>
      </c>
      <c r="E659">
        <v>1</v>
      </c>
      <c r="F659">
        <v>92</v>
      </c>
      <c r="G659">
        <v>967</v>
      </c>
      <c r="H659" t="s">
        <v>11</v>
      </c>
      <c r="I659" t="str">
        <f>VLOOKUP($A659,Taxonomy!$A$2:$AA$6045,7,0)</f>
        <v>Bacteria</v>
      </c>
      <c r="J659" t="str">
        <f>VLOOKUP($A659,Taxonomy!$A$2:$AA$6045,8,0)</f>
        <v xml:space="preserve"> Proteobacteria</v>
      </c>
      <c r="K659" t="str">
        <f>VLOOKUP($A659,Taxonomy!$A$2:$AA$6045,9,0)</f>
        <v xml:space="preserve"> Alphaproteobacteria</v>
      </c>
      <c r="L659" t="str">
        <f>VLOOKUP($A659,Taxonomy!$A$2:$AA$6045,10,0)</f>
        <v xml:space="preserve"> Rhodospirillales</v>
      </c>
      <c r="M659" t="str">
        <f>VLOOKUP($A659,Taxonomy!$A$2:$AA$6045,11,0)</f>
        <v>Acetobacteraceae</v>
      </c>
      <c r="N659" t="str">
        <f>VLOOKUP($A659,Taxonomy!$A$2:$AA$6045,12,0)</f>
        <v xml:space="preserve"> Gluconacetobacter.</v>
      </c>
      <c r="O659">
        <f>VLOOKUP($A659,Taxonomy!$A$2:$AA$6045,13,0)</f>
        <v>0</v>
      </c>
      <c r="P659">
        <f>VLOOKUP($A659,Taxonomy!$A$2:$AA$6045,14,0)</f>
        <v>0</v>
      </c>
      <c r="Q659">
        <f>VLOOKUP($A659,Taxonomy!$A$2:$AA$6045,15,0)</f>
        <v>0</v>
      </c>
      <c r="R659">
        <f t="shared" si="10"/>
        <v>91</v>
      </c>
    </row>
    <row r="660" spans="1:18">
      <c r="A660" t="s">
        <v>1061</v>
      </c>
      <c r="B660" t="s">
        <v>1062</v>
      </c>
      <c r="C660">
        <v>93</v>
      </c>
      <c r="D660" t="s">
        <v>10</v>
      </c>
      <c r="E660">
        <v>1</v>
      </c>
      <c r="F660">
        <v>93</v>
      </c>
      <c r="G660">
        <v>967</v>
      </c>
      <c r="H660" t="s">
        <v>11</v>
      </c>
      <c r="I660" t="str">
        <f>VLOOKUP($A660,Taxonomy!$A$2:$AA$6045,7,0)</f>
        <v>Bacteria</v>
      </c>
      <c r="J660" t="str">
        <f>VLOOKUP($A660,Taxonomy!$A$2:$AA$6045,8,0)</f>
        <v xml:space="preserve"> Proteobacteria</v>
      </c>
      <c r="K660" t="str">
        <f>VLOOKUP($A660,Taxonomy!$A$2:$AA$6045,9,0)</f>
        <v xml:space="preserve"> Alphaproteobacteria</v>
      </c>
      <c r="L660" t="str">
        <f>VLOOKUP($A660,Taxonomy!$A$2:$AA$6045,10,0)</f>
        <v xml:space="preserve"> Sphingomonadales</v>
      </c>
      <c r="M660" t="str">
        <f>VLOOKUP($A660,Taxonomy!$A$2:$AA$6045,11,0)</f>
        <v>Sphingomonadaceae</v>
      </c>
      <c r="N660" t="str">
        <f>VLOOKUP($A660,Taxonomy!$A$2:$AA$6045,12,0)</f>
        <v xml:space="preserve"> Sphingomonas.</v>
      </c>
      <c r="O660">
        <f>VLOOKUP($A660,Taxonomy!$A$2:$AA$6045,13,0)</f>
        <v>0</v>
      </c>
      <c r="P660">
        <f>VLOOKUP($A660,Taxonomy!$A$2:$AA$6045,14,0)</f>
        <v>0</v>
      </c>
      <c r="Q660">
        <f>VLOOKUP($A660,Taxonomy!$A$2:$AA$6045,15,0)</f>
        <v>0</v>
      </c>
      <c r="R660">
        <f t="shared" si="10"/>
        <v>92</v>
      </c>
    </row>
    <row r="661" spans="1:18">
      <c r="A661" t="s">
        <v>1063</v>
      </c>
      <c r="B661" t="s">
        <v>1064</v>
      </c>
      <c r="C661">
        <v>90</v>
      </c>
      <c r="D661" t="s">
        <v>10</v>
      </c>
      <c r="E661">
        <v>1</v>
      </c>
      <c r="F661">
        <v>87</v>
      </c>
      <c r="G661">
        <v>967</v>
      </c>
      <c r="H661" t="s">
        <v>11</v>
      </c>
      <c r="I661" t="str">
        <f>VLOOKUP($A661,Taxonomy!$A$2:$AA$6045,7,0)</f>
        <v>Bacteria</v>
      </c>
      <c r="J661" t="str">
        <f>VLOOKUP($A661,Taxonomy!$A$2:$AA$6045,8,0)</f>
        <v xml:space="preserve"> Proteobacteria</v>
      </c>
      <c r="K661" t="str">
        <f>VLOOKUP($A661,Taxonomy!$A$2:$AA$6045,9,0)</f>
        <v xml:space="preserve"> Gammaproteobacteria</v>
      </c>
      <c r="L661" t="str">
        <f>VLOOKUP($A661,Taxonomy!$A$2:$AA$6045,10,0)</f>
        <v xml:space="preserve"> Pseudomonadales</v>
      </c>
      <c r="M661" t="str">
        <f>VLOOKUP($A661,Taxonomy!$A$2:$AA$6045,11,0)</f>
        <v>Pseudomonadaceae</v>
      </c>
      <c r="N661" t="str">
        <f>VLOOKUP($A661,Taxonomy!$A$2:$AA$6045,12,0)</f>
        <v xml:space="preserve"> Pseudomonas.</v>
      </c>
      <c r="O661">
        <f>VLOOKUP($A661,Taxonomy!$A$2:$AA$6045,13,0)</f>
        <v>0</v>
      </c>
      <c r="P661">
        <f>VLOOKUP($A661,Taxonomy!$A$2:$AA$6045,14,0)</f>
        <v>0</v>
      </c>
      <c r="Q661">
        <f>VLOOKUP($A661,Taxonomy!$A$2:$AA$6045,15,0)</f>
        <v>0</v>
      </c>
      <c r="R661">
        <f t="shared" si="10"/>
        <v>86</v>
      </c>
    </row>
    <row r="662" spans="1:18">
      <c r="A662" t="s">
        <v>1065</v>
      </c>
      <c r="B662" t="s">
        <v>1066</v>
      </c>
      <c r="C662">
        <v>90</v>
      </c>
      <c r="D662" t="s">
        <v>10</v>
      </c>
      <c r="E662">
        <v>1</v>
      </c>
      <c r="F662">
        <v>88</v>
      </c>
      <c r="G662">
        <v>967</v>
      </c>
      <c r="H662" t="s">
        <v>11</v>
      </c>
      <c r="I662" t="str">
        <f>VLOOKUP($A662,Taxonomy!$A$2:$AA$6045,7,0)</f>
        <v>Bacteria</v>
      </c>
      <c r="J662" t="str">
        <f>VLOOKUP($A662,Taxonomy!$A$2:$AA$6045,8,0)</f>
        <v xml:space="preserve"> Proteobacteria</v>
      </c>
      <c r="K662" t="str">
        <f>VLOOKUP($A662,Taxonomy!$A$2:$AA$6045,9,0)</f>
        <v xml:space="preserve"> Betaproteobacteria</v>
      </c>
      <c r="L662" t="str">
        <f>VLOOKUP($A662,Taxonomy!$A$2:$AA$6045,10,0)</f>
        <v xml:space="preserve"> Burkholderiales</v>
      </c>
      <c r="M662" t="str">
        <f>VLOOKUP($A662,Taxonomy!$A$2:$AA$6045,11,0)</f>
        <v>Comamonadaceae</v>
      </c>
      <c r="N662" t="str">
        <f>VLOOKUP($A662,Taxonomy!$A$2:$AA$6045,12,0)</f>
        <v xml:space="preserve"> Alicycliphilus.</v>
      </c>
      <c r="O662">
        <f>VLOOKUP($A662,Taxonomy!$A$2:$AA$6045,13,0)</f>
        <v>0</v>
      </c>
      <c r="P662">
        <f>VLOOKUP($A662,Taxonomy!$A$2:$AA$6045,14,0)</f>
        <v>0</v>
      </c>
      <c r="Q662">
        <f>VLOOKUP($A662,Taxonomy!$A$2:$AA$6045,15,0)</f>
        <v>0</v>
      </c>
      <c r="R662">
        <f t="shared" si="10"/>
        <v>87</v>
      </c>
    </row>
    <row r="663" spans="1:18">
      <c r="A663" t="s">
        <v>1067</v>
      </c>
      <c r="B663" t="s">
        <v>1068</v>
      </c>
      <c r="C663">
        <v>106</v>
      </c>
      <c r="D663" t="s">
        <v>10</v>
      </c>
      <c r="E663">
        <v>1</v>
      </c>
      <c r="F663">
        <v>88</v>
      </c>
      <c r="G663">
        <v>967</v>
      </c>
      <c r="H663" t="s">
        <v>11</v>
      </c>
      <c r="I663" t="str">
        <f>VLOOKUP($A663,Taxonomy!$A$2:$AA$6045,7,0)</f>
        <v>Bacteria</v>
      </c>
      <c r="J663" t="str">
        <f>VLOOKUP($A663,Taxonomy!$A$2:$AA$6045,8,0)</f>
        <v xml:space="preserve"> Proteobacteria</v>
      </c>
      <c r="K663" t="str">
        <f>VLOOKUP($A663,Taxonomy!$A$2:$AA$6045,9,0)</f>
        <v xml:space="preserve"> Betaproteobacteria</v>
      </c>
      <c r="L663" t="str">
        <f>VLOOKUP($A663,Taxonomy!$A$2:$AA$6045,10,0)</f>
        <v xml:space="preserve"> Burkholderiales</v>
      </c>
      <c r="M663" t="str">
        <f>VLOOKUP($A663,Taxonomy!$A$2:$AA$6045,11,0)</f>
        <v>Alcaligenaceae</v>
      </c>
      <c r="N663" t="str">
        <f>VLOOKUP($A663,Taxonomy!$A$2:$AA$6045,12,0)</f>
        <v xml:space="preserve"> Pusillimonas.</v>
      </c>
      <c r="O663">
        <f>VLOOKUP($A663,Taxonomy!$A$2:$AA$6045,13,0)</f>
        <v>0</v>
      </c>
      <c r="P663">
        <f>VLOOKUP($A663,Taxonomy!$A$2:$AA$6045,14,0)</f>
        <v>0</v>
      </c>
      <c r="Q663">
        <f>VLOOKUP($A663,Taxonomy!$A$2:$AA$6045,15,0)</f>
        <v>0</v>
      </c>
      <c r="R663">
        <f t="shared" si="10"/>
        <v>87</v>
      </c>
    </row>
    <row r="664" spans="1:18">
      <c r="A664" t="s">
        <v>1069</v>
      </c>
      <c r="B664" t="s">
        <v>1070</v>
      </c>
      <c r="C664">
        <v>104</v>
      </c>
      <c r="D664" t="s">
        <v>10</v>
      </c>
      <c r="E664">
        <v>1</v>
      </c>
      <c r="F664">
        <v>87</v>
      </c>
      <c r="G664">
        <v>967</v>
      </c>
      <c r="H664" t="s">
        <v>11</v>
      </c>
      <c r="I664" t="str">
        <f>VLOOKUP($A664,Taxonomy!$A$2:$AA$6045,7,0)</f>
        <v>Bacteria</v>
      </c>
      <c r="J664" t="str">
        <f>VLOOKUP($A664,Taxonomy!$A$2:$AA$6045,8,0)</f>
        <v xml:space="preserve"> Proteobacteria</v>
      </c>
      <c r="K664" t="str">
        <f>VLOOKUP($A664,Taxonomy!$A$2:$AA$6045,9,0)</f>
        <v xml:space="preserve"> Betaproteobacteria</v>
      </c>
      <c r="L664" t="str">
        <f>VLOOKUP($A664,Taxonomy!$A$2:$AA$6045,10,0)</f>
        <v xml:space="preserve"> Burkholderiales</v>
      </c>
      <c r="M664" t="str">
        <f>VLOOKUP($A664,Taxonomy!$A$2:$AA$6045,11,0)</f>
        <v>Alcaligenaceae</v>
      </c>
      <c r="N664" t="str">
        <f>VLOOKUP($A664,Taxonomy!$A$2:$AA$6045,12,0)</f>
        <v xml:space="preserve"> Bordetella.</v>
      </c>
      <c r="O664">
        <f>VLOOKUP($A664,Taxonomy!$A$2:$AA$6045,13,0)</f>
        <v>0</v>
      </c>
      <c r="P664">
        <f>VLOOKUP($A664,Taxonomy!$A$2:$AA$6045,14,0)</f>
        <v>0</v>
      </c>
      <c r="Q664">
        <f>VLOOKUP($A664,Taxonomy!$A$2:$AA$6045,15,0)</f>
        <v>0</v>
      </c>
      <c r="R664">
        <f t="shared" si="10"/>
        <v>86</v>
      </c>
    </row>
    <row r="665" spans="1:18">
      <c r="A665" t="s">
        <v>1071</v>
      </c>
      <c r="B665" t="s">
        <v>1072</v>
      </c>
      <c r="C665">
        <v>94</v>
      </c>
      <c r="D665" t="s">
        <v>10</v>
      </c>
      <c r="E665">
        <v>1</v>
      </c>
      <c r="F665">
        <v>90</v>
      </c>
      <c r="G665">
        <v>967</v>
      </c>
      <c r="H665" t="s">
        <v>11</v>
      </c>
      <c r="I665" t="str">
        <f>VLOOKUP($A665,Taxonomy!$A$2:$AA$6045,7,0)</f>
        <v>Bacteria</v>
      </c>
      <c r="J665" t="str">
        <f>VLOOKUP($A665,Taxonomy!$A$2:$AA$6045,8,0)</f>
        <v xml:space="preserve"> Proteobacteria</v>
      </c>
      <c r="K665" t="str">
        <f>VLOOKUP($A665,Taxonomy!$A$2:$AA$6045,9,0)</f>
        <v xml:space="preserve"> Alphaproteobacteria</v>
      </c>
      <c r="L665" t="str">
        <f>VLOOKUP($A665,Taxonomy!$A$2:$AA$6045,10,0)</f>
        <v xml:space="preserve"> Caulobacterales</v>
      </c>
      <c r="M665" t="str">
        <f>VLOOKUP($A665,Taxonomy!$A$2:$AA$6045,11,0)</f>
        <v>Caulobacteraceae</v>
      </c>
      <c r="N665" t="str">
        <f>VLOOKUP($A665,Taxonomy!$A$2:$AA$6045,12,0)</f>
        <v xml:space="preserve"> Asticcacaulis.</v>
      </c>
      <c r="O665">
        <f>VLOOKUP($A665,Taxonomy!$A$2:$AA$6045,13,0)</f>
        <v>0</v>
      </c>
      <c r="P665">
        <f>VLOOKUP($A665,Taxonomy!$A$2:$AA$6045,14,0)</f>
        <v>0</v>
      </c>
      <c r="Q665">
        <f>VLOOKUP($A665,Taxonomy!$A$2:$AA$6045,15,0)</f>
        <v>0</v>
      </c>
      <c r="R665">
        <f t="shared" si="10"/>
        <v>89</v>
      </c>
    </row>
    <row r="666" spans="1:18">
      <c r="A666" t="s">
        <v>1073</v>
      </c>
      <c r="B666" t="s">
        <v>1074</v>
      </c>
      <c r="C666">
        <v>90</v>
      </c>
      <c r="D666" t="s">
        <v>10</v>
      </c>
      <c r="E666">
        <v>1</v>
      </c>
      <c r="F666">
        <v>88</v>
      </c>
      <c r="G666">
        <v>967</v>
      </c>
      <c r="H666" t="s">
        <v>11</v>
      </c>
      <c r="I666" t="str">
        <f>VLOOKUP($A666,Taxonomy!$A$2:$AA$6045,7,0)</f>
        <v>Bacteria</v>
      </c>
      <c r="J666" t="str">
        <f>VLOOKUP($A666,Taxonomy!$A$2:$AA$6045,8,0)</f>
        <v xml:space="preserve"> Proteobacteria</v>
      </c>
      <c r="K666" t="str">
        <f>VLOOKUP($A666,Taxonomy!$A$2:$AA$6045,9,0)</f>
        <v xml:space="preserve"> Alphaproteobacteria</v>
      </c>
      <c r="L666" t="str">
        <f>VLOOKUP($A666,Taxonomy!$A$2:$AA$6045,10,0)</f>
        <v xml:space="preserve"> Caulobacterales</v>
      </c>
      <c r="M666" t="str">
        <f>VLOOKUP($A666,Taxonomy!$A$2:$AA$6045,11,0)</f>
        <v>Caulobacteraceae</v>
      </c>
      <c r="N666" t="str">
        <f>VLOOKUP($A666,Taxonomy!$A$2:$AA$6045,12,0)</f>
        <v xml:space="preserve"> Brevundimonas.</v>
      </c>
      <c r="O666">
        <f>VLOOKUP($A666,Taxonomy!$A$2:$AA$6045,13,0)</f>
        <v>0</v>
      </c>
      <c r="P666">
        <f>VLOOKUP($A666,Taxonomy!$A$2:$AA$6045,14,0)</f>
        <v>0</v>
      </c>
      <c r="Q666">
        <f>VLOOKUP($A666,Taxonomy!$A$2:$AA$6045,15,0)</f>
        <v>0</v>
      </c>
      <c r="R666">
        <f t="shared" si="10"/>
        <v>87</v>
      </c>
    </row>
    <row r="667" spans="1:18">
      <c r="A667" t="s">
        <v>1075</v>
      </c>
      <c r="B667" t="s">
        <v>1076</v>
      </c>
      <c r="C667">
        <v>85</v>
      </c>
      <c r="D667" t="s">
        <v>10</v>
      </c>
      <c r="E667">
        <v>1</v>
      </c>
      <c r="F667">
        <v>85</v>
      </c>
      <c r="G667">
        <v>967</v>
      </c>
      <c r="H667" t="s">
        <v>11</v>
      </c>
      <c r="I667" t="str">
        <f>VLOOKUP($A667,Taxonomy!$A$2:$AA$6045,7,0)</f>
        <v>Bacteria</v>
      </c>
      <c r="J667" t="str">
        <f>VLOOKUP($A667,Taxonomy!$A$2:$AA$6045,8,0)</f>
        <v xml:space="preserve"> Proteobacteria</v>
      </c>
      <c r="K667" t="str">
        <f>VLOOKUP($A667,Taxonomy!$A$2:$AA$6045,9,0)</f>
        <v xml:space="preserve"> Alphaproteobacteria</v>
      </c>
      <c r="L667" t="str">
        <f>VLOOKUP($A667,Taxonomy!$A$2:$AA$6045,10,0)</f>
        <v xml:space="preserve"> Caulobacterales</v>
      </c>
      <c r="M667" t="str">
        <f>VLOOKUP($A667,Taxonomy!$A$2:$AA$6045,11,0)</f>
        <v>Caulobacteraceae</v>
      </c>
      <c r="N667" t="str">
        <f>VLOOKUP($A667,Taxonomy!$A$2:$AA$6045,12,0)</f>
        <v xml:space="preserve"> Brevundimonas.</v>
      </c>
      <c r="O667">
        <f>VLOOKUP($A667,Taxonomy!$A$2:$AA$6045,13,0)</f>
        <v>0</v>
      </c>
      <c r="P667">
        <f>VLOOKUP($A667,Taxonomy!$A$2:$AA$6045,14,0)</f>
        <v>0</v>
      </c>
      <c r="Q667">
        <f>VLOOKUP($A667,Taxonomy!$A$2:$AA$6045,15,0)</f>
        <v>0</v>
      </c>
      <c r="R667">
        <f t="shared" si="10"/>
        <v>84</v>
      </c>
    </row>
    <row r="668" spans="1:18">
      <c r="A668" t="s">
        <v>1077</v>
      </c>
      <c r="B668" t="s">
        <v>1078</v>
      </c>
      <c r="C668">
        <v>914</v>
      </c>
      <c r="D668" t="s">
        <v>32</v>
      </c>
      <c r="E668">
        <v>534</v>
      </c>
      <c r="F668">
        <v>829</v>
      </c>
      <c r="G668">
        <v>6551</v>
      </c>
      <c r="H668" t="s">
        <v>33</v>
      </c>
      <c r="I668" t="str">
        <f>VLOOKUP($A668,Taxonomy!$A$2:$AA$6045,7,0)</f>
        <v>Bacteria</v>
      </c>
      <c r="J668" t="str">
        <f>VLOOKUP($A668,Taxonomy!$A$2:$AA$6045,8,0)</f>
        <v xml:space="preserve"> Proteobacteria</v>
      </c>
      <c r="K668" t="str">
        <f>VLOOKUP($A668,Taxonomy!$A$2:$AA$6045,9,0)</f>
        <v xml:space="preserve"> Gammaproteobacteria</v>
      </c>
      <c r="L668" t="str">
        <f>VLOOKUP($A668,Taxonomy!$A$2:$AA$6045,10,0)</f>
        <v xml:space="preserve"> Enterobacteriales</v>
      </c>
      <c r="M668" t="str">
        <f>VLOOKUP($A668,Taxonomy!$A$2:$AA$6045,11,0)</f>
        <v>Enterobacteriaceae</v>
      </c>
      <c r="N668" t="str">
        <f>VLOOKUP($A668,Taxonomy!$A$2:$AA$6045,12,0)</f>
        <v xml:space="preserve"> Escherichia.</v>
      </c>
      <c r="O668">
        <f>VLOOKUP($A668,Taxonomy!$A$2:$AA$6045,13,0)</f>
        <v>0</v>
      </c>
      <c r="P668">
        <f>VLOOKUP($A668,Taxonomy!$A$2:$AA$6045,14,0)</f>
        <v>0</v>
      </c>
      <c r="Q668">
        <f>VLOOKUP($A668,Taxonomy!$A$2:$AA$6045,15,0)</f>
        <v>0</v>
      </c>
      <c r="R668">
        <f t="shared" si="10"/>
        <v>295</v>
      </c>
    </row>
    <row r="669" spans="1:18">
      <c r="A669" t="s">
        <v>1077</v>
      </c>
      <c r="B669" t="s">
        <v>1078</v>
      </c>
      <c r="C669">
        <v>914</v>
      </c>
      <c r="D669" t="s">
        <v>34</v>
      </c>
      <c r="E669">
        <v>269</v>
      </c>
      <c r="F669">
        <v>472</v>
      </c>
      <c r="G669">
        <v>1506</v>
      </c>
      <c r="H669" t="s">
        <v>35</v>
      </c>
      <c r="I669" t="str">
        <f>VLOOKUP($A669,Taxonomy!$A$2:$AA$6045,7,0)</f>
        <v>Bacteria</v>
      </c>
      <c r="J669" t="str">
        <f>VLOOKUP($A669,Taxonomy!$A$2:$AA$6045,8,0)</f>
        <v xml:space="preserve"> Proteobacteria</v>
      </c>
      <c r="K669" t="str">
        <f>VLOOKUP($A669,Taxonomy!$A$2:$AA$6045,9,0)</f>
        <v xml:space="preserve"> Gammaproteobacteria</v>
      </c>
      <c r="L669" t="str">
        <f>VLOOKUP($A669,Taxonomy!$A$2:$AA$6045,10,0)</f>
        <v xml:space="preserve"> Enterobacteriales</v>
      </c>
      <c r="M669" t="str">
        <f>VLOOKUP($A669,Taxonomy!$A$2:$AA$6045,11,0)</f>
        <v>Enterobacteriaceae</v>
      </c>
      <c r="N669" t="str">
        <f>VLOOKUP($A669,Taxonomy!$A$2:$AA$6045,12,0)</f>
        <v xml:space="preserve"> Escherichia.</v>
      </c>
      <c r="O669">
        <f>VLOOKUP($A669,Taxonomy!$A$2:$AA$6045,13,0)</f>
        <v>0</v>
      </c>
      <c r="P669">
        <f>VLOOKUP($A669,Taxonomy!$A$2:$AA$6045,14,0)</f>
        <v>0</v>
      </c>
      <c r="Q669">
        <f>VLOOKUP($A669,Taxonomy!$A$2:$AA$6045,15,0)</f>
        <v>0</v>
      </c>
      <c r="R669">
        <f t="shared" si="10"/>
        <v>203</v>
      </c>
    </row>
    <row r="670" spans="1:18">
      <c r="A670" t="s">
        <v>1077</v>
      </c>
      <c r="B670" t="s">
        <v>1078</v>
      </c>
      <c r="C670">
        <v>914</v>
      </c>
      <c r="D670" t="s">
        <v>84</v>
      </c>
      <c r="E670">
        <v>85</v>
      </c>
      <c r="F670">
        <v>166</v>
      </c>
      <c r="G670">
        <v>22</v>
      </c>
      <c r="H670" t="s">
        <v>84</v>
      </c>
      <c r="I670" t="str">
        <f>VLOOKUP($A670,Taxonomy!$A$2:$AA$6045,7,0)</f>
        <v>Bacteria</v>
      </c>
      <c r="J670" t="str">
        <f>VLOOKUP($A670,Taxonomy!$A$2:$AA$6045,8,0)</f>
        <v xml:space="preserve"> Proteobacteria</v>
      </c>
      <c r="K670" t="str">
        <f>VLOOKUP($A670,Taxonomy!$A$2:$AA$6045,9,0)</f>
        <v xml:space="preserve"> Gammaproteobacteria</v>
      </c>
      <c r="L670" t="str">
        <f>VLOOKUP($A670,Taxonomy!$A$2:$AA$6045,10,0)</f>
        <v xml:space="preserve"> Enterobacteriales</v>
      </c>
      <c r="M670" t="str">
        <f>VLOOKUP($A670,Taxonomy!$A$2:$AA$6045,11,0)</f>
        <v>Enterobacteriaceae</v>
      </c>
      <c r="N670" t="str">
        <f>VLOOKUP($A670,Taxonomy!$A$2:$AA$6045,12,0)</f>
        <v xml:space="preserve"> Escherichia.</v>
      </c>
      <c r="O670">
        <f>VLOOKUP($A670,Taxonomy!$A$2:$AA$6045,13,0)</f>
        <v>0</v>
      </c>
      <c r="P670">
        <f>VLOOKUP($A670,Taxonomy!$A$2:$AA$6045,14,0)</f>
        <v>0</v>
      </c>
      <c r="Q670">
        <f>VLOOKUP($A670,Taxonomy!$A$2:$AA$6045,15,0)</f>
        <v>0</v>
      </c>
      <c r="R670">
        <f t="shared" si="10"/>
        <v>81</v>
      </c>
    </row>
    <row r="671" spans="1:18">
      <c r="A671" t="s">
        <v>1077</v>
      </c>
      <c r="B671" t="s">
        <v>1078</v>
      </c>
      <c r="C671">
        <v>914</v>
      </c>
      <c r="D671" t="s">
        <v>10</v>
      </c>
      <c r="E671">
        <v>1</v>
      </c>
      <c r="F671">
        <v>84</v>
      </c>
      <c r="G671">
        <v>967</v>
      </c>
      <c r="H671" t="s">
        <v>11</v>
      </c>
      <c r="I671" t="str">
        <f>VLOOKUP($A671,Taxonomy!$A$2:$AA$6045,7,0)</f>
        <v>Bacteria</v>
      </c>
      <c r="J671" t="str">
        <f>VLOOKUP($A671,Taxonomy!$A$2:$AA$6045,8,0)</f>
        <v xml:space="preserve"> Proteobacteria</v>
      </c>
      <c r="K671" t="str">
        <f>VLOOKUP($A671,Taxonomy!$A$2:$AA$6045,9,0)</f>
        <v xml:space="preserve"> Gammaproteobacteria</v>
      </c>
      <c r="L671" t="str">
        <f>VLOOKUP($A671,Taxonomy!$A$2:$AA$6045,10,0)</f>
        <v xml:space="preserve"> Enterobacteriales</v>
      </c>
      <c r="M671" t="str">
        <f>VLOOKUP($A671,Taxonomy!$A$2:$AA$6045,11,0)</f>
        <v>Enterobacteriaceae</v>
      </c>
      <c r="N671" t="str">
        <f>VLOOKUP($A671,Taxonomy!$A$2:$AA$6045,12,0)</f>
        <v xml:space="preserve"> Escherichia.</v>
      </c>
      <c r="O671">
        <f>VLOOKUP($A671,Taxonomy!$A$2:$AA$6045,13,0)</f>
        <v>0</v>
      </c>
      <c r="P671">
        <f>VLOOKUP($A671,Taxonomy!$A$2:$AA$6045,14,0)</f>
        <v>0</v>
      </c>
      <c r="Q671">
        <f>VLOOKUP($A671,Taxonomy!$A$2:$AA$6045,15,0)</f>
        <v>0</v>
      </c>
      <c r="R671">
        <f t="shared" si="10"/>
        <v>83</v>
      </c>
    </row>
    <row r="672" spans="1:18">
      <c r="A672" t="s">
        <v>1079</v>
      </c>
      <c r="B672" t="s">
        <v>1080</v>
      </c>
      <c r="C672">
        <v>520</v>
      </c>
      <c r="D672" t="s">
        <v>34</v>
      </c>
      <c r="E672">
        <v>269</v>
      </c>
      <c r="F672">
        <v>472</v>
      </c>
      <c r="G672">
        <v>1506</v>
      </c>
      <c r="H672" t="s">
        <v>35</v>
      </c>
      <c r="I672" t="str">
        <f>VLOOKUP($A672,Taxonomy!$A$2:$AA$6045,7,0)</f>
        <v>Bacteria</v>
      </c>
      <c r="J672" t="str">
        <f>VLOOKUP($A672,Taxonomy!$A$2:$AA$6045,8,0)</f>
        <v xml:space="preserve"> Proteobacteria</v>
      </c>
      <c r="K672" t="str">
        <f>VLOOKUP($A672,Taxonomy!$A$2:$AA$6045,9,0)</f>
        <v xml:space="preserve"> Gammaproteobacteria</v>
      </c>
      <c r="L672" t="str">
        <f>VLOOKUP($A672,Taxonomy!$A$2:$AA$6045,10,0)</f>
        <v xml:space="preserve"> Enterobacteriales</v>
      </c>
      <c r="M672" t="str">
        <f>VLOOKUP($A672,Taxonomy!$A$2:$AA$6045,11,0)</f>
        <v>Enterobacteriaceae</v>
      </c>
      <c r="N672" t="str">
        <f>VLOOKUP($A672,Taxonomy!$A$2:$AA$6045,12,0)</f>
        <v xml:space="preserve"> Escherichia.</v>
      </c>
      <c r="O672">
        <f>VLOOKUP($A672,Taxonomy!$A$2:$AA$6045,13,0)</f>
        <v>0</v>
      </c>
      <c r="P672">
        <f>VLOOKUP($A672,Taxonomy!$A$2:$AA$6045,14,0)</f>
        <v>0</v>
      </c>
      <c r="Q672">
        <f>VLOOKUP($A672,Taxonomy!$A$2:$AA$6045,15,0)</f>
        <v>0</v>
      </c>
      <c r="R672">
        <f t="shared" si="10"/>
        <v>203</v>
      </c>
    </row>
    <row r="673" spans="1:18">
      <c r="A673" t="s">
        <v>1079</v>
      </c>
      <c r="B673" t="s">
        <v>1080</v>
      </c>
      <c r="C673">
        <v>520</v>
      </c>
      <c r="D673" t="s">
        <v>84</v>
      </c>
      <c r="E673">
        <v>85</v>
      </c>
      <c r="F673">
        <v>166</v>
      </c>
      <c r="G673">
        <v>22</v>
      </c>
      <c r="H673" t="s">
        <v>84</v>
      </c>
      <c r="I673" t="str">
        <f>VLOOKUP($A673,Taxonomy!$A$2:$AA$6045,7,0)</f>
        <v>Bacteria</v>
      </c>
      <c r="J673" t="str">
        <f>VLOOKUP($A673,Taxonomy!$A$2:$AA$6045,8,0)</f>
        <v xml:space="preserve"> Proteobacteria</v>
      </c>
      <c r="K673" t="str">
        <f>VLOOKUP($A673,Taxonomy!$A$2:$AA$6045,9,0)</f>
        <v xml:space="preserve"> Gammaproteobacteria</v>
      </c>
      <c r="L673" t="str">
        <f>VLOOKUP($A673,Taxonomy!$A$2:$AA$6045,10,0)</f>
        <v xml:space="preserve"> Enterobacteriales</v>
      </c>
      <c r="M673" t="str">
        <f>VLOOKUP($A673,Taxonomy!$A$2:$AA$6045,11,0)</f>
        <v>Enterobacteriaceae</v>
      </c>
      <c r="N673" t="str">
        <f>VLOOKUP($A673,Taxonomy!$A$2:$AA$6045,12,0)</f>
        <v xml:space="preserve"> Escherichia.</v>
      </c>
      <c r="O673">
        <f>VLOOKUP($A673,Taxonomy!$A$2:$AA$6045,13,0)</f>
        <v>0</v>
      </c>
      <c r="P673">
        <f>VLOOKUP($A673,Taxonomy!$A$2:$AA$6045,14,0)</f>
        <v>0</v>
      </c>
      <c r="Q673">
        <f>VLOOKUP($A673,Taxonomy!$A$2:$AA$6045,15,0)</f>
        <v>0</v>
      </c>
      <c r="R673">
        <f t="shared" si="10"/>
        <v>81</v>
      </c>
    </row>
    <row r="674" spans="1:18">
      <c r="A674" t="s">
        <v>1079</v>
      </c>
      <c r="B674" t="s">
        <v>1080</v>
      </c>
      <c r="C674">
        <v>520</v>
      </c>
      <c r="D674" t="s">
        <v>10</v>
      </c>
      <c r="E674">
        <v>1</v>
      </c>
      <c r="F674">
        <v>84</v>
      </c>
      <c r="G674">
        <v>967</v>
      </c>
      <c r="H674" t="s">
        <v>11</v>
      </c>
      <c r="I674" t="str">
        <f>VLOOKUP($A674,Taxonomy!$A$2:$AA$6045,7,0)</f>
        <v>Bacteria</v>
      </c>
      <c r="J674" t="str">
        <f>VLOOKUP($A674,Taxonomy!$A$2:$AA$6045,8,0)</f>
        <v xml:space="preserve"> Proteobacteria</v>
      </c>
      <c r="K674" t="str">
        <f>VLOOKUP($A674,Taxonomy!$A$2:$AA$6045,9,0)</f>
        <v xml:space="preserve"> Gammaproteobacteria</v>
      </c>
      <c r="L674" t="str">
        <f>VLOOKUP($A674,Taxonomy!$A$2:$AA$6045,10,0)</f>
        <v xml:space="preserve"> Enterobacteriales</v>
      </c>
      <c r="M674" t="str">
        <f>VLOOKUP($A674,Taxonomy!$A$2:$AA$6045,11,0)</f>
        <v>Enterobacteriaceae</v>
      </c>
      <c r="N674" t="str">
        <f>VLOOKUP($A674,Taxonomy!$A$2:$AA$6045,12,0)</f>
        <v xml:space="preserve"> Escherichia.</v>
      </c>
      <c r="O674">
        <f>VLOOKUP($A674,Taxonomy!$A$2:$AA$6045,13,0)</f>
        <v>0</v>
      </c>
      <c r="P674">
        <f>VLOOKUP($A674,Taxonomy!$A$2:$AA$6045,14,0)</f>
        <v>0</v>
      </c>
      <c r="Q674">
        <f>VLOOKUP($A674,Taxonomy!$A$2:$AA$6045,15,0)</f>
        <v>0</v>
      </c>
      <c r="R674">
        <f t="shared" si="10"/>
        <v>83</v>
      </c>
    </row>
    <row r="675" spans="1:18">
      <c r="A675" t="s">
        <v>1081</v>
      </c>
      <c r="B675" t="s">
        <v>1082</v>
      </c>
      <c r="C675">
        <v>107</v>
      </c>
      <c r="D675" t="s">
        <v>10</v>
      </c>
      <c r="E675">
        <v>1</v>
      </c>
      <c r="F675">
        <v>93</v>
      </c>
      <c r="G675">
        <v>967</v>
      </c>
      <c r="H675" t="s">
        <v>11</v>
      </c>
      <c r="I675" t="str">
        <f>VLOOKUP($A675,Taxonomy!$A$2:$AA$6045,7,0)</f>
        <v>Bacteria</v>
      </c>
      <c r="J675" t="str">
        <f>VLOOKUP($A675,Taxonomy!$A$2:$AA$6045,8,0)</f>
        <v xml:space="preserve"> Proteobacteria</v>
      </c>
      <c r="K675" t="str">
        <f>VLOOKUP($A675,Taxonomy!$A$2:$AA$6045,9,0)</f>
        <v xml:space="preserve"> Alphaproteobacteria</v>
      </c>
      <c r="L675" t="str">
        <f>VLOOKUP($A675,Taxonomy!$A$2:$AA$6045,10,0)</f>
        <v xml:space="preserve"> Rhizobiales</v>
      </c>
      <c r="M675" t="str">
        <f>VLOOKUP($A675,Taxonomy!$A$2:$AA$6045,11,0)</f>
        <v>Bartonellaceae</v>
      </c>
      <c r="N675" t="str">
        <f>VLOOKUP($A675,Taxonomy!$A$2:$AA$6045,12,0)</f>
        <v xml:space="preserve"> Bartonella.</v>
      </c>
      <c r="O675">
        <f>VLOOKUP($A675,Taxonomy!$A$2:$AA$6045,13,0)</f>
        <v>0</v>
      </c>
      <c r="P675">
        <f>VLOOKUP($A675,Taxonomy!$A$2:$AA$6045,14,0)</f>
        <v>0</v>
      </c>
      <c r="Q675">
        <f>VLOOKUP($A675,Taxonomy!$A$2:$AA$6045,15,0)</f>
        <v>0</v>
      </c>
      <c r="R675">
        <f t="shared" si="10"/>
        <v>92</v>
      </c>
    </row>
    <row r="676" spans="1:18">
      <c r="A676" t="s">
        <v>1083</v>
      </c>
      <c r="B676" t="s">
        <v>1084</v>
      </c>
      <c r="C676">
        <v>76</v>
      </c>
      <c r="D676" t="s">
        <v>10</v>
      </c>
      <c r="E676">
        <v>1</v>
      </c>
      <c r="F676">
        <v>69</v>
      </c>
      <c r="G676">
        <v>967</v>
      </c>
      <c r="H676" t="s">
        <v>11</v>
      </c>
      <c r="I676" t="str">
        <f>VLOOKUP($A676,Taxonomy!$A$2:$AA$6045,7,0)</f>
        <v>Bacteria</v>
      </c>
      <c r="J676" t="str">
        <f>VLOOKUP($A676,Taxonomy!$A$2:$AA$6045,8,0)</f>
        <v xml:space="preserve"> Proteobacteria</v>
      </c>
      <c r="K676" t="str">
        <f>VLOOKUP($A676,Taxonomy!$A$2:$AA$6045,9,0)</f>
        <v xml:space="preserve"> Alphaproteobacteria</v>
      </c>
      <c r="L676" t="str">
        <f>VLOOKUP($A676,Taxonomy!$A$2:$AA$6045,10,0)</f>
        <v xml:space="preserve"> Rhizobiales</v>
      </c>
      <c r="M676" t="str">
        <f>VLOOKUP($A676,Taxonomy!$A$2:$AA$6045,11,0)</f>
        <v>Rhizobiaceae</v>
      </c>
      <c r="N676" t="str">
        <f>VLOOKUP($A676,Taxonomy!$A$2:$AA$6045,12,0)</f>
        <v xml:space="preserve"> Rhizobium/Agrobacterium group</v>
      </c>
      <c r="O676" t="str">
        <f>VLOOKUP($A676,Taxonomy!$A$2:$AA$6045,13,0)</f>
        <v xml:space="preserve"> Agrobacterium.</v>
      </c>
      <c r="P676">
        <f>VLOOKUP($A676,Taxonomy!$A$2:$AA$6045,14,0)</f>
        <v>0</v>
      </c>
      <c r="Q676">
        <f>VLOOKUP($A676,Taxonomy!$A$2:$AA$6045,15,0)</f>
        <v>0</v>
      </c>
      <c r="R676">
        <f t="shared" si="10"/>
        <v>68</v>
      </c>
    </row>
    <row r="677" spans="1:18">
      <c r="A677" t="s">
        <v>1085</v>
      </c>
      <c r="B677" t="s">
        <v>1086</v>
      </c>
      <c r="C677">
        <v>90</v>
      </c>
      <c r="D677" t="s">
        <v>10</v>
      </c>
      <c r="E677">
        <v>1</v>
      </c>
      <c r="F677">
        <v>88</v>
      </c>
      <c r="G677">
        <v>967</v>
      </c>
      <c r="H677" t="s">
        <v>11</v>
      </c>
      <c r="I677" t="e">
        <f>VLOOKUP($A677,Taxonomy!$A$2:$AA$6045,7,0)</f>
        <v>#N/A</v>
      </c>
      <c r="J677" t="e">
        <f>VLOOKUP($A677,Taxonomy!$A$2:$AA$6045,8,0)</f>
        <v>#N/A</v>
      </c>
      <c r="K677" t="e">
        <f>VLOOKUP($A677,Taxonomy!$A$2:$AA$6045,9,0)</f>
        <v>#N/A</v>
      </c>
      <c r="L677" t="e">
        <f>VLOOKUP($A677,Taxonomy!$A$2:$AA$6045,10,0)</f>
        <v>#N/A</v>
      </c>
      <c r="M677" t="e">
        <f>VLOOKUP($A677,Taxonomy!$A$2:$AA$6045,11,0)</f>
        <v>#N/A</v>
      </c>
      <c r="N677" t="e">
        <f>VLOOKUP($A677,Taxonomy!$A$2:$AA$6045,12,0)</f>
        <v>#N/A</v>
      </c>
      <c r="O677" t="e">
        <f>VLOOKUP($A677,Taxonomy!$A$2:$AA$6045,13,0)</f>
        <v>#N/A</v>
      </c>
      <c r="P677" t="e">
        <f>VLOOKUP($A677,Taxonomy!$A$2:$AA$6045,14,0)</f>
        <v>#N/A</v>
      </c>
      <c r="Q677" t="e">
        <f>VLOOKUP($A677,Taxonomy!$A$2:$AA$6045,15,0)</f>
        <v>#N/A</v>
      </c>
      <c r="R677">
        <f t="shared" si="10"/>
        <v>87</v>
      </c>
    </row>
    <row r="678" spans="1:18">
      <c r="A678" t="s">
        <v>1087</v>
      </c>
      <c r="B678" t="s">
        <v>1088</v>
      </c>
      <c r="C678">
        <v>90</v>
      </c>
      <c r="D678" t="s">
        <v>10</v>
      </c>
      <c r="E678">
        <v>1</v>
      </c>
      <c r="F678">
        <v>87</v>
      </c>
      <c r="G678">
        <v>967</v>
      </c>
      <c r="H678" t="s">
        <v>11</v>
      </c>
      <c r="I678" t="e">
        <f>VLOOKUP($A678,Taxonomy!$A$2:$AA$6045,7,0)</f>
        <v>#N/A</v>
      </c>
      <c r="J678" t="e">
        <f>VLOOKUP($A678,Taxonomy!$A$2:$AA$6045,8,0)</f>
        <v>#N/A</v>
      </c>
      <c r="K678" t="e">
        <f>VLOOKUP($A678,Taxonomy!$A$2:$AA$6045,9,0)</f>
        <v>#N/A</v>
      </c>
      <c r="L678" t="e">
        <f>VLOOKUP($A678,Taxonomy!$A$2:$AA$6045,10,0)</f>
        <v>#N/A</v>
      </c>
      <c r="M678" t="e">
        <f>VLOOKUP($A678,Taxonomy!$A$2:$AA$6045,11,0)</f>
        <v>#N/A</v>
      </c>
      <c r="N678" t="e">
        <f>VLOOKUP($A678,Taxonomy!$A$2:$AA$6045,12,0)</f>
        <v>#N/A</v>
      </c>
      <c r="O678" t="e">
        <f>VLOOKUP($A678,Taxonomy!$A$2:$AA$6045,13,0)</f>
        <v>#N/A</v>
      </c>
      <c r="P678" t="e">
        <f>VLOOKUP($A678,Taxonomy!$A$2:$AA$6045,14,0)</f>
        <v>#N/A</v>
      </c>
      <c r="Q678" t="e">
        <f>VLOOKUP($A678,Taxonomy!$A$2:$AA$6045,15,0)</f>
        <v>#N/A</v>
      </c>
      <c r="R678">
        <f t="shared" si="10"/>
        <v>86</v>
      </c>
    </row>
    <row r="679" spans="1:18">
      <c r="A679" t="s">
        <v>1089</v>
      </c>
      <c r="B679" t="s">
        <v>1090</v>
      </c>
      <c r="C679">
        <v>90</v>
      </c>
      <c r="D679" t="s">
        <v>10</v>
      </c>
      <c r="E679">
        <v>1</v>
      </c>
      <c r="F679">
        <v>88</v>
      </c>
      <c r="G679">
        <v>967</v>
      </c>
      <c r="H679" t="s">
        <v>11</v>
      </c>
      <c r="I679" t="e">
        <f>VLOOKUP($A679,Taxonomy!$A$2:$AA$6045,7,0)</f>
        <v>#N/A</v>
      </c>
      <c r="J679" t="e">
        <f>VLOOKUP($A679,Taxonomy!$A$2:$AA$6045,8,0)</f>
        <v>#N/A</v>
      </c>
      <c r="K679" t="e">
        <f>VLOOKUP($A679,Taxonomy!$A$2:$AA$6045,9,0)</f>
        <v>#N/A</v>
      </c>
      <c r="L679" t="e">
        <f>VLOOKUP($A679,Taxonomy!$A$2:$AA$6045,10,0)</f>
        <v>#N/A</v>
      </c>
      <c r="M679" t="e">
        <f>VLOOKUP($A679,Taxonomy!$A$2:$AA$6045,11,0)</f>
        <v>#N/A</v>
      </c>
      <c r="N679" t="e">
        <f>VLOOKUP($A679,Taxonomy!$A$2:$AA$6045,12,0)</f>
        <v>#N/A</v>
      </c>
      <c r="O679" t="e">
        <f>VLOOKUP($A679,Taxonomy!$A$2:$AA$6045,13,0)</f>
        <v>#N/A</v>
      </c>
      <c r="P679" t="e">
        <f>VLOOKUP($A679,Taxonomy!$A$2:$AA$6045,14,0)</f>
        <v>#N/A</v>
      </c>
      <c r="Q679" t="e">
        <f>VLOOKUP($A679,Taxonomy!$A$2:$AA$6045,15,0)</f>
        <v>#N/A</v>
      </c>
      <c r="R679">
        <f t="shared" si="10"/>
        <v>87</v>
      </c>
    </row>
    <row r="680" spans="1:18">
      <c r="A680" t="s">
        <v>1091</v>
      </c>
      <c r="B680" t="s">
        <v>1092</v>
      </c>
      <c r="C680">
        <v>80</v>
      </c>
      <c r="D680" t="s">
        <v>10</v>
      </c>
      <c r="E680">
        <v>1</v>
      </c>
      <c r="F680">
        <v>80</v>
      </c>
      <c r="G680">
        <v>967</v>
      </c>
      <c r="H680" t="s">
        <v>11</v>
      </c>
      <c r="I680" t="str">
        <f>VLOOKUP($A680,Taxonomy!$A$2:$AA$6045,7,0)</f>
        <v>Bacteria</v>
      </c>
      <c r="J680" t="str">
        <f>VLOOKUP($A680,Taxonomy!$A$2:$AA$6045,8,0)</f>
        <v xml:space="preserve"> Firmicutes</v>
      </c>
      <c r="K680" t="str">
        <f>VLOOKUP($A680,Taxonomy!$A$2:$AA$6045,9,0)</f>
        <v xml:space="preserve"> Negativicutes</v>
      </c>
      <c r="L680" t="str">
        <f>VLOOKUP($A680,Taxonomy!$A$2:$AA$6045,10,0)</f>
        <v xml:space="preserve"> Selenomonadales</v>
      </c>
      <c r="M680" t="str">
        <f>VLOOKUP($A680,Taxonomy!$A$2:$AA$6045,11,0)</f>
        <v xml:space="preserve"> Veillonellaceae</v>
      </c>
      <c r="N680" t="str">
        <f>VLOOKUP($A680,Taxonomy!$A$2:$AA$6045,12,0)</f>
        <v>Veillonella.</v>
      </c>
      <c r="O680">
        <f>VLOOKUP($A680,Taxonomy!$A$2:$AA$6045,13,0)</f>
        <v>0</v>
      </c>
      <c r="P680">
        <f>VLOOKUP($A680,Taxonomy!$A$2:$AA$6045,14,0)</f>
        <v>0</v>
      </c>
      <c r="Q680">
        <f>VLOOKUP($A680,Taxonomy!$A$2:$AA$6045,15,0)</f>
        <v>0</v>
      </c>
      <c r="R680">
        <f t="shared" si="10"/>
        <v>79</v>
      </c>
    </row>
    <row r="681" spans="1:18">
      <c r="A681" t="s">
        <v>1093</v>
      </c>
      <c r="B681" t="s">
        <v>1094</v>
      </c>
      <c r="C681">
        <v>93</v>
      </c>
      <c r="D681" t="s">
        <v>10</v>
      </c>
      <c r="E681">
        <v>1</v>
      </c>
      <c r="F681">
        <v>93</v>
      </c>
      <c r="G681">
        <v>967</v>
      </c>
      <c r="H681" t="s">
        <v>11</v>
      </c>
      <c r="I681" t="str">
        <f>VLOOKUP($A681,Taxonomy!$A$2:$AA$6045,7,0)</f>
        <v>Bacteria</v>
      </c>
      <c r="J681" t="str">
        <f>VLOOKUP($A681,Taxonomy!$A$2:$AA$6045,8,0)</f>
        <v xml:space="preserve"> Firmicutes</v>
      </c>
      <c r="K681" t="str">
        <f>VLOOKUP($A681,Taxonomy!$A$2:$AA$6045,9,0)</f>
        <v xml:space="preserve"> Negativicutes</v>
      </c>
      <c r="L681" t="str">
        <f>VLOOKUP($A681,Taxonomy!$A$2:$AA$6045,10,0)</f>
        <v xml:space="preserve"> Selenomonadales</v>
      </c>
      <c r="M681" t="str">
        <f>VLOOKUP($A681,Taxonomy!$A$2:$AA$6045,11,0)</f>
        <v xml:space="preserve"> Veillonellaceae</v>
      </c>
      <c r="N681" t="str">
        <f>VLOOKUP($A681,Taxonomy!$A$2:$AA$6045,12,0)</f>
        <v>Centipeda.</v>
      </c>
      <c r="O681">
        <f>VLOOKUP($A681,Taxonomy!$A$2:$AA$6045,13,0)</f>
        <v>0</v>
      </c>
      <c r="P681">
        <f>VLOOKUP($A681,Taxonomy!$A$2:$AA$6045,14,0)</f>
        <v>0</v>
      </c>
      <c r="Q681">
        <f>VLOOKUP($A681,Taxonomy!$A$2:$AA$6045,15,0)</f>
        <v>0</v>
      </c>
      <c r="R681">
        <f t="shared" si="10"/>
        <v>92</v>
      </c>
    </row>
    <row r="682" spans="1:18">
      <c r="A682" t="s">
        <v>1095</v>
      </c>
      <c r="B682" t="s">
        <v>1096</v>
      </c>
      <c r="C682">
        <v>90</v>
      </c>
      <c r="D682" t="s">
        <v>10</v>
      </c>
      <c r="E682">
        <v>1</v>
      </c>
      <c r="F682">
        <v>87</v>
      </c>
      <c r="G682">
        <v>967</v>
      </c>
      <c r="H682" t="s">
        <v>11</v>
      </c>
      <c r="I682" t="str">
        <f>VLOOKUP($A682,Taxonomy!$A$2:$AA$6045,7,0)</f>
        <v>Bacteria</v>
      </c>
      <c r="J682" t="str">
        <f>VLOOKUP($A682,Taxonomy!$A$2:$AA$6045,8,0)</f>
        <v xml:space="preserve"> Proteobacteria</v>
      </c>
      <c r="K682" t="str">
        <f>VLOOKUP($A682,Taxonomy!$A$2:$AA$6045,9,0)</f>
        <v xml:space="preserve"> Gammaproteobacteria</v>
      </c>
      <c r="L682" t="str">
        <f>VLOOKUP($A682,Taxonomy!$A$2:$AA$6045,10,0)</f>
        <v xml:space="preserve"> Pseudomonadales</v>
      </c>
      <c r="M682" t="str">
        <f>VLOOKUP($A682,Taxonomy!$A$2:$AA$6045,11,0)</f>
        <v>Pseudomonadaceae</v>
      </c>
      <c r="N682" t="str">
        <f>VLOOKUP($A682,Taxonomy!$A$2:$AA$6045,12,0)</f>
        <v xml:space="preserve"> Pseudomonas.</v>
      </c>
      <c r="O682">
        <f>VLOOKUP($A682,Taxonomy!$A$2:$AA$6045,13,0)</f>
        <v>0</v>
      </c>
      <c r="P682">
        <f>VLOOKUP($A682,Taxonomy!$A$2:$AA$6045,14,0)</f>
        <v>0</v>
      </c>
      <c r="Q682">
        <f>VLOOKUP($A682,Taxonomy!$A$2:$AA$6045,15,0)</f>
        <v>0</v>
      </c>
      <c r="R682">
        <f t="shared" si="10"/>
        <v>86</v>
      </c>
    </row>
    <row r="683" spans="1:18">
      <c r="A683" t="s">
        <v>1097</v>
      </c>
      <c r="B683" t="s">
        <v>1098</v>
      </c>
      <c r="C683">
        <v>108</v>
      </c>
      <c r="D683" t="s">
        <v>10</v>
      </c>
      <c r="E683">
        <v>1</v>
      </c>
      <c r="F683">
        <v>91</v>
      </c>
      <c r="G683">
        <v>967</v>
      </c>
      <c r="H683" t="s">
        <v>11</v>
      </c>
      <c r="I683" t="str">
        <f>VLOOKUP($A683,Taxonomy!$A$2:$AA$6045,7,0)</f>
        <v>Bacteria</v>
      </c>
      <c r="J683" t="str">
        <f>VLOOKUP($A683,Taxonomy!$A$2:$AA$6045,8,0)</f>
        <v xml:space="preserve"> Proteobacteria</v>
      </c>
      <c r="K683" t="str">
        <f>VLOOKUP($A683,Taxonomy!$A$2:$AA$6045,9,0)</f>
        <v xml:space="preserve"> Alphaproteobacteria</v>
      </c>
      <c r="L683" t="str">
        <f>VLOOKUP($A683,Taxonomy!$A$2:$AA$6045,10,0)</f>
        <v xml:space="preserve"> Rhizobiales</v>
      </c>
      <c r="M683" t="str">
        <f>VLOOKUP($A683,Taxonomy!$A$2:$AA$6045,11,0)</f>
        <v>Rhizobiaceae</v>
      </c>
      <c r="N683" t="str">
        <f>VLOOKUP($A683,Taxonomy!$A$2:$AA$6045,12,0)</f>
        <v xml:space="preserve"> Sinorhizobium/Ensifer group</v>
      </c>
      <c r="O683" t="str">
        <f>VLOOKUP($A683,Taxonomy!$A$2:$AA$6045,13,0)</f>
        <v xml:space="preserve"> Sinorhizobium.</v>
      </c>
      <c r="P683">
        <f>VLOOKUP($A683,Taxonomy!$A$2:$AA$6045,14,0)</f>
        <v>0</v>
      </c>
      <c r="Q683">
        <f>VLOOKUP($A683,Taxonomy!$A$2:$AA$6045,15,0)</f>
        <v>0</v>
      </c>
      <c r="R683">
        <f t="shared" si="10"/>
        <v>90</v>
      </c>
    </row>
    <row r="684" spans="1:18">
      <c r="A684" t="s">
        <v>1099</v>
      </c>
      <c r="B684" t="s">
        <v>1100</v>
      </c>
      <c r="C684">
        <v>113</v>
      </c>
      <c r="D684" t="s">
        <v>10</v>
      </c>
      <c r="E684">
        <v>1</v>
      </c>
      <c r="F684">
        <v>94</v>
      </c>
      <c r="G684">
        <v>967</v>
      </c>
      <c r="H684" t="s">
        <v>11</v>
      </c>
      <c r="I684" t="str">
        <f>VLOOKUP($A684,Taxonomy!$A$2:$AA$6045,7,0)</f>
        <v>Bacteria</v>
      </c>
      <c r="J684" t="str">
        <f>VLOOKUP($A684,Taxonomy!$A$2:$AA$6045,8,0)</f>
        <v xml:space="preserve"> Proteobacteria</v>
      </c>
      <c r="K684" t="str">
        <f>VLOOKUP($A684,Taxonomy!$A$2:$AA$6045,9,0)</f>
        <v xml:space="preserve"> Alphaproteobacteria</v>
      </c>
      <c r="L684" t="str">
        <f>VLOOKUP($A684,Taxonomy!$A$2:$AA$6045,10,0)</f>
        <v xml:space="preserve"> Rhizobiales</v>
      </c>
      <c r="M684" t="str">
        <f>VLOOKUP($A684,Taxonomy!$A$2:$AA$6045,11,0)</f>
        <v>Rhizobiaceae</v>
      </c>
      <c r="N684" t="str">
        <f>VLOOKUP($A684,Taxonomy!$A$2:$AA$6045,12,0)</f>
        <v xml:space="preserve"> Sinorhizobium/Ensifer group</v>
      </c>
      <c r="O684" t="str">
        <f>VLOOKUP($A684,Taxonomy!$A$2:$AA$6045,13,0)</f>
        <v xml:space="preserve"> Sinorhizobium.</v>
      </c>
      <c r="P684">
        <f>VLOOKUP($A684,Taxonomy!$A$2:$AA$6045,14,0)</f>
        <v>0</v>
      </c>
      <c r="Q684">
        <f>VLOOKUP($A684,Taxonomy!$A$2:$AA$6045,15,0)</f>
        <v>0</v>
      </c>
      <c r="R684">
        <f t="shared" si="10"/>
        <v>93</v>
      </c>
    </row>
    <row r="685" spans="1:18">
      <c r="A685" t="s">
        <v>1101</v>
      </c>
      <c r="B685" t="s">
        <v>1102</v>
      </c>
      <c r="C685">
        <v>99</v>
      </c>
      <c r="D685" t="s">
        <v>10</v>
      </c>
      <c r="E685">
        <v>1</v>
      </c>
      <c r="F685">
        <v>95</v>
      </c>
      <c r="G685">
        <v>967</v>
      </c>
      <c r="H685" t="s">
        <v>11</v>
      </c>
      <c r="I685" t="str">
        <f>VLOOKUP($A685,Taxonomy!$A$2:$AA$6045,7,0)</f>
        <v>Bacteria</v>
      </c>
      <c r="J685" t="str">
        <f>VLOOKUP($A685,Taxonomy!$A$2:$AA$6045,8,0)</f>
        <v xml:space="preserve"> Proteobacteria</v>
      </c>
      <c r="K685" t="str">
        <f>VLOOKUP($A685,Taxonomy!$A$2:$AA$6045,9,0)</f>
        <v xml:space="preserve"> Alphaproteobacteria</v>
      </c>
      <c r="L685" t="str">
        <f>VLOOKUP($A685,Taxonomy!$A$2:$AA$6045,10,0)</f>
        <v xml:space="preserve"> Rhizobiales</v>
      </c>
      <c r="M685" t="str">
        <f>VLOOKUP($A685,Taxonomy!$A$2:$AA$6045,11,0)</f>
        <v>Rhizobiaceae</v>
      </c>
      <c r="N685" t="str">
        <f>VLOOKUP($A685,Taxonomy!$A$2:$AA$6045,12,0)</f>
        <v xml:space="preserve"> Sinorhizobium/Ensifer group</v>
      </c>
      <c r="O685" t="str">
        <f>VLOOKUP($A685,Taxonomy!$A$2:$AA$6045,13,0)</f>
        <v xml:space="preserve"> Sinorhizobium.</v>
      </c>
      <c r="P685">
        <f>VLOOKUP($A685,Taxonomy!$A$2:$AA$6045,14,0)</f>
        <v>0</v>
      </c>
      <c r="Q685">
        <f>VLOOKUP($A685,Taxonomy!$A$2:$AA$6045,15,0)</f>
        <v>0</v>
      </c>
      <c r="R685">
        <f t="shared" si="10"/>
        <v>94</v>
      </c>
    </row>
    <row r="686" spans="1:18">
      <c r="A686" t="s">
        <v>1103</v>
      </c>
      <c r="B686" t="s">
        <v>1104</v>
      </c>
      <c r="C686">
        <v>113</v>
      </c>
      <c r="D686" t="s">
        <v>10</v>
      </c>
      <c r="E686">
        <v>1</v>
      </c>
      <c r="F686">
        <v>94</v>
      </c>
      <c r="G686">
        <v>967</v>
      </c>
      <c r="H686" t="s">
        <v>11</v>
      </c>
      <c r="I686" t="str">
        <f>VLOOKUP($A686,Taxonomy!$A$2:$AA$6045,7,0)</f>
        <v>Bacteria</v>
      </c>
      <c r="J686" t="str">
        <f>VLOOKUP($A686,Taxonomy!$A$2:$AA$6045,8,0)</f>
        <v xml:space="preserve"> Proteobacteria</v>
      </c>
      <c r="K686" t="str">
        <f>VLOOKUP($A686,Taxonomy!$A$2:$AA$6045,9,0)</f>
        <v xml:space="preserve"> Alphaproteobacteria</v>
      </c>
      <c r="L686" t="str">
        <f>VLOOKUP($A686,Taxonomy!$A$2:$AA$6045,10,0)</f>
        <v xml:space="preserve"> Rhizobiales</v>
      </c>
      <c r="M686" t="str">
        <f>VLOOKUP($A686,Taxonomy!$A$2:$AA$6045,11,0)</f>
        <v>Rhizobiaceae</v>
      </c>
      <c r="N686" t="str">
        <f>VLOOKUP($A686,Taxonomy!$A$2:$AA$6045,12,0)</f>
        <v xml:space="preserve"> Sinorhizobium/Ensifer group</v>
      </c>
      <c r="O686" t="str">
        <f>VLOOKUP($A686,Taxonomy!$A$2:$AA$6045,13,0)</f>
        <v xml:space="preserve"> Sinorhizobium.</v>
      </c>
      <c r="P686">
        <f>VLOOKUP($A686,Taxonomy!$A$2:$AA$6045,14,0)</f>
        <v>0</v>
      </c>
      <c r="Q686">
        <f>VLOOKUP($A686,Taxonomy!$A$2:$AA$6045,15,0)</f>
        <v>0</v>
      </c>
      <c r="R686">
        <f t="shared" si="10"/>
        <v>93</v>
      </c>
    </row>
    <row r="687" spans="1:18">
      <c r="A687" t="s">
        <v>1105</v>
      </c>
      <c r="B687" t="s">
        <v>1106</v>
      </c>
      <c r="C687">
        <v>94</v>
      </c>
      <c r="D687" t="s">
        <v>10</v>
      </c>
      <c r="E687">
        <v>1</v>
      </c>
      <c r="F687">
        <v>90</v>
      </c>
      <c r="G687">
        <v>967</v>
      </c>
      <c r="H687" t="s">
        <v>11</v>
      </c>
      <c r="I687" t="str">
        <f>VLOOKUP($A687,Taxonomy!$A$2:$AA$6045,7,0)</f>
        <v>Bacteria</v>
      </c>
      <c r="J687" t="str">
        <f>VLOOKUP($A687,Taxonomy!$A$2:$AA$6045,8,0)</f>
        <v xml:space="preserve"> Proteobacteria</v>
      </c>
      <c r="K687" t="str">
        <f>VLOOKUP($A687,Taxonomy!$A$2:$AA$6045,9,0)</f>
        <v xml:space="preserve"> Alphaproteobacteria</v>
      </c>
      <c r="L687" t="str">
        <f>VLOOKUP($A687,Taxonomy!$A$2:$AA$6045,10,0)</f>
        <v xml:space="preserve"> Sphingomonadales</v>
      </c>
      <c r="M687" t="str">
        <f>VLOOKUP($A687,Taxonomy!$A$2:$AA$6045,11,0)</f>
        <v>Sphingomonadaceae</v>
      </c>
      <c r="N687" t="str">
        <f>VLOOKUP($A687,Taxonomy!$A$2:$AA$6045,12,0)</f>
        <v xml:space="preserve"> Sphingobium.</v>
      </c>
      <c r="O687">
        <f>VLOOKUP($A687,Taxonomy!$A$2:$AA$6045,13,0)</f>
        <v>0</v>
      </c>
      <c r="P687">
        <f>VLOOKUP($A687,Taxonomy!$A$2:$AA$6045,14,0)</f>
        <v>0</v>
      </c>
      <c r="Q687">
        <f>VLOOKUP($A687,Taxonomy!$A$2:$AA$6045,15,0)</f>
        <v>0</v>
      </c>
      <c r="R687">
        <f t="shared" si="10"/>
        <v>89</v>
      </c>
    </row>
    <row r="688" spans="1:18">
      <c r="A688" t="s">
        <v>1107</v>
      </c>
      <c r="B688" t="s">
        <v>1108</v>
      </c>
      <c r="C688">
        <v>99</v>
      </c>
      <c r="D688" t="s">
        <v>10</v>
      </c>
      <c r="E688">
        <v>13</v>
      </c>
      <c r="F688">
        <v>97</v>
      </c>
      <c r="G688">
        <v>967</v>
      </c>
      <c r="H688" t="s">
        <v>11</v>
      </c>
      <c r="I688" t="str">
        <f>VLOOKUP($A688,Taxonomy!$A$2:$AA$6045,7,0)</f>
        <v>Bacteria</v>
      </c>
      <c r="J688" t="str">
        <f>VLOOKUP($A688,Taxonomy!$A$2:$AA$6045,8,0)</f>
        <v xml:space="preserve"> Proteobacteria</v>
      </c>
      <c r="K688" t="str">
        <f>VLOOKUP($A688,Taxonomy!$A$2:$AA$6045,9,0)</f>
        <v xml:space="preserve"> Alphaproteobacteria</v>
      </c>
      <c r="L688" t="str">
        <f>VLOOKUP($A688,Taxonomy!$A$2:$AA$6045,10,0)</f>
        <v xml:space="preserve"> Sphingomonadales</v>
      </c>
      <c r="M688" t="str">
        <f>VLOOKUP($A688,Taxonomy!$A$2:$AA$6045,11,0)</f>
        <v>Sphingomonadaceae</v>
      </c>
      <c r="N688" t="str">
        <f>VLOOKUP($A688,Taxonomy!$A$2:$AA$6045,12,0)</f>
        <v xml:space="preserve"> Sphingobium.</v>
      </c>
      <c r="O688">
        <f>VLOOKUP($A688,Taxonomy!$A$2:$AA$6045,13,0)</f>
        <v>0</v>
      </c>
      <c r="P688">
        <f>VLOOKUP($A688,Taxonomy!$A$2:$AA$6045,14,0)</f>
        <v>0</v>
      </c>
      <c r="Q688">
        <f>VLOOKUP($A688,Taxonomy!$A$2:$AA$6045,15,0)</f>
        <v>0</v>
      </c>
      <c r="R688">
        <f t="shared" si="10"/>
        <v>84</v>
      </c>
    </row>
    <row r="689" spans="1:18">
      <c r="A689" t="s">
        <v>1109</v>
      </c>
      <c r="B689" t="s">
        <v>1110</v>
      </c>
      <c r="C689">
        <v>116</v>
      </c>
      <c r="D689" t="s">
        <v>10</v>
      </c>
      <c r="E689">
        <v>1</v>
      </c>
      <c r="F689">
        <v>98</v>
      </c>
      <c r="G689">
        <v>967</v>
      </c>
      <c r="H689" t="s">
        <v>11</v>
      </c>
      <c r="I689" t="str">
        <f>VLOOKUP($A689,Taxonomy!$A$2:$AA$6045,7,0)</f>
        <v>Bacteria</v>
      </c>
      <c r="J689" t="str">
        <f>VLOOKUP($A689,Taxonomy!$A$2:$AA$6045,8,0)</f>
        <v xml:space="preserve"> Proteobacteria</v>
      </c>
      <c r="K689" t="str">
        <f>VLOOKUP($A689,Taxonomy!$A$2:$AA$6045,9,0)</f>
        <v xml:space="preserve"> Alphaproteobacteria</v>
      </c>
      <c r="L689" t="str">
        <f>VLOOKUP($A689,Taxonomy!$A$2:$AA$6045,10,0)</f>
        <v xml:space="preserve"> Sphingomonadales</v>
      </c>
      <c r="M689" t="str">
        <f>VLOOKUP($A689,Taxonomy!$A$2:$AA$6045,11,0)</f>
        <v>Sphingomonadaceae</v>
      </c>
      <c r="N689" t="str">
        <f>VLOOKUP($A689,Taxonomy!$A$2:$AA$6045,12,0)</f>
        <v xml:space="preserve"> Sphingobium.</v>
      </c>
      <c r="O689">
        <f>VLOOKUP($A689,Taxonomy!$A$2:$AA$6045,13,0)</f>
        <v>0</v>
      </c>
      <c r="P689">
        <f>VLOOKUP($A689,Taxonomy!$A$2:$AA$6045,14,0)</f>
        <v>0</v>
      </c>
      <c r="Q689">
        <f>VLOOKUP($A689,Taxonomy!$A$2:$AA$6045,15,0)</f>
        <v>0</v>
      </c>
      <c r="R689">
        <f t="shared" si="10"/>
        <v>97</v>
      </c>
    </row>
    <row r="690" spans="1:18">
      <c r="A690" t="s">
        <v>1111</v>
      </c>
      <c r="B690" t="s">
        <v>1112</v>
      </c>
      <c r="C690">
        <v>112</v>
      </c>
      <c r="D690" t="s">
        <v>10</v>
      </c>
      <c r="E690">
        <v>1</v>
      </c>
      <c r="F690">
        <v>93</v>
      </c>
      <c r="G690">
        <v>967</v>
      </c>
      <c r="H690" t="s">
        <v>11</v>
      </c>
      <c r="I690" t="str">
        <f>VLOOKUP($A690,Taxonomy!$A$2:$AA$6045,7,0)</f>
        <v>Bacteria</v>
      </c>
      <c r="J690" t="str">
        <f>VLOOKUP($A690,Taxonomy!$A$2:$AA$6045,8,0)</f>
        <v xml:space="preserve"> Proteobacteria</v>
      </c>
      <c r="K690" t="str">
        <f>VLOOKUP($A690,Taxonomy!$A$2:$AA$6045,9,0)</f>
        <v xml:space="preserve"> Alphaproteobacteria</v>
      </c>
      <c r="L690" t="str">
        <f>VLOOKUP($A690,Taxonomy!$A$2:$AA$6045,10,0)</f>
        <v xml:space="preserve"> Sphingomonadales</v>
      </c>
      <c r="M690" t="str">
        <f>VLOOKUP($A690,Taxonomy!$A$2:$AA$6045,11,0)</f>
        <v>Sphingomonadaceae</v>
      </c>
      <c r="N690" t="str">
        <f>VLOOKUP($A690,Taxonomy!$A$2:$AA$6045,12,0)</f>
        <v xml:space="preserve"> Novosphingobium.</v>
      </c>
      <c r="O690">
        <f>VLOOKUP($A690,Taxonomy!$A$2:$AA$6045,13,0)</f>
        <v>0</v>
      </c>
      <c r="P690">
        <f>VLOOKUP($A690,Taxonomy!$A$2:$AA$6045,14,0)</f>
        <v>0</v>
      </c>
      <c r="Q690">
        <f>VLOOKUP($A690,Taxonomy!$A$2:$AA$6045,15,0)</f>
        <v>0</v>
      </c>
      <c r="R690">
        <f t="shared" si="10"/>
        <v>92</v>
      </c>
    </row>
    <row r="691" spans="1:18">
      <c r="A691" t="s">
        <v>1113</v>
      </c>
      <c r="B691" t="s">
        <v>1114</v>
      </c>
      <c r="C691">
        <v>90</v>
      </c>
      <c r="D691" t="s">
        <v>10</v>
      </c>
      <c r="E691">
        <v>1</v>
      </c>
      <c r="F691">
        <v>90</v>
      </c>
      <c r="G691">
        <v>967</v>
      </c>
      <c r="H691" t="s">
        <v>11</v>
      </c>
      <c r="I691" t="str">
        <f>VLOOKUP($A691,Taxonomy!$A$2:$AA$6045,7,0)</f>
        <v>Bacteria</v>
      </c>
      <c r="J691" t="str">
        <f>VLOOKUP($A691,Taxonomy!$A$2:$AA$6045,8,0)</f>
        <v xml:space="preserve"> Proteobacteria</v>
      </c>
      <c r="K691" t="str">
        <f>VLOOKUP($A691,Taxonomy!$A$2:$AA$6045,9,0)</f>
        <v xml:space="preserve"> Alphaproteobacteria</v>
      </c>
      <c r="L691" t="str">
        <f>VLOOKUP($A691,Taxonomy!$A$2:$AA$6045,10,0)</f>
        <v xml:space="preserve"> Sphingomonadales</v>
      </c>
      <c r="M691" t="str">
        <f>VLOOKUP($A691,Taxonomy!$A$2:$AA$6045,11,0)</f>
        <v>Sphingomonadaceae</v>
      </c>
      <c r="N691" t="str">
        <f>VLOOKUP($A691,Taxonomy!$A$2:$AA$6045,12,0)</f>
        <v xml:space="preserve"> Novosphingobium.</v>
      </c>
      <c r="O691">
        <f>VLOOKUP($A691,Taxonomy!$A$2:$AA$6045,13,0)</f>
        <v>0</v>
      </c>
      <c r="P691">
        <f>VLOOKUP($A691,Taxonomy!$A$2:$AA$6045,14,0)</f>
        <v>0</v>
      </c>
      <c r="Q691">
        <f>VLOOKUP($A691,Taxonomy!$A$2:$AA$6045,15,0)</f>
        <v>0</v>
      </c>
      <c r="R691">
        <f t="shared" si="10"/>
        <v>89</v>
      </c>
    </row>
    <row r="692" spans="1:18">
      <c r="A692" t="s">
        <v>1115</v>
      </c>
      <c r="B692" t="s">
        <v>1116</v>
      </c>
      <c r="C692">
        <v>93</v>
      </c>
      <c r="D692" t="s">
        <v>10</v>
      </c>
      <c r="E692">
        <v>1</v>
      </c>
      <c r="F692">
        <v>89</v>
      </c>
      <c r="G692">
        <v>967</v>
      </c>
      <c r="H692" t="s">
        <v>11</v>
      </c>
      <c r="I692" t="str">
        <f>VLOOKUP($A692,Taxonomy!$A$2:$AA$6045,7,0)</f>
        <v>Bacteria</v>
      </c>
      <c r="J692" t="str">
        <f>VLOOKUP($A692,Taxonomy!$A$2:$AA$6045,8,0)</f>
        <v xml:space="preserve"> Proteobacteria</v>
      </c>
      <c r="K692" t="str">
        <f>VLOOKUP($A692,Taxonomy!$A$2:$AA$6045,9,0)</f>
        <v xml:space="preserve"> Alphaproteobacteria</v>
      </c>
      <c r="L692" t="str">
        <f>VLOOKUP($A692,Taxonomy!$A$2:$AA$6045,10,0)</f>
        <v xml:space="preserve"> Sphingomonadales</v>
      </c>
      <c r="M692" t="str">
        <f>VLOOKUP($A692,Taxonomy!$A$2:$AA$6045,11,0)</f>
        <v>Sphingomonadaceae</v>
      </c>
      <c r="N692" t="str">
        <f>VLOOKUP($A692,Taxonomy!$A$2:$AA$6045,12,0)</f>
        <v xml:space="preserve"> Novosphingobium.</v>
      </c>
      <c r="O692">
        <f>VLOOKUP($A692,Taxonomy!$A$2:$AA$6045,13,0)</f>
        <v>0</v>
      </c>
      <c r="P692">
        <f>VLOOKUP($A692,Taxonomy!$A$2:$AA$6045,14,0)</f>
        <v>0</v>
      </c>
      <c r="Q692">
        <f>VLOOKUP($A692,Taxonomy!$A$2:$AA$6045,15,0)</f>
        <v>0</v>
      </c>
      <c r="R692">
        <f t="shared" si="10"/>
        <v>88</v>
      </c>
    </row>
    <row r="693" spans="1:18">
      <c r="A693" t="s">
        <v>1117</v>
      </c>
      <c r="B693" t="s">
        <v>1118</v>
      </c>
      <c r="C693">
        <v>88</v>
      </c>
      <c r="D693" t="s">
        <v>10</v>
      </c>
      <c r="E693">
        <v>1</v>
      </c>
      <c r="F693">
        <v>87</v>
      </c>
      <c r="G693">
        <v>967</v>
      </c>
      <c r="H693" t="s">
        <v>11</v>
      </c>
      <c r="I693" t="e">
        <f>VLOOKUP($A693,Taxonomy!$A$2:$AA$6045,7,0)</f>
        <v>#N/A</v>
      </c>
      <c r="J693" t="e">
        <f>VLOOKUP($A693,Taxonomy!$A$2:$AA$6045,8,0)</f>
        <v>#N/A</v>
      </c>
      <c r="K693" t="e">
        <f>VLOOKUP($A693,Taxonomy!$A$2:$AA$6045,9,0)</f>
        <v>#N/A</v>
      </c>
      <c r="L693" t="e">
        <f>VLOOKUP($A693,Taxonomy!$A$2:$AA$6045,10,0)</f>
        <v>#N/A</v>
      </c>
      <c r="M693" t="e">
        <f>VLOOKUP($A693,Taxonomy!$A$2:$AA$6045,11,0)</f>
        <v>#N/A</v>
      </c>
      <c r="N693" t="e">
        <f>VLOOKUP($A693,Taxonomy!$A$2:$AA$6045,12,0)</f>
        <v>#N/A</v>
      </c>
      <c r="O693" t="e">
        <f>VLOOKUP($A693,Taxonomy!$A$2:$AA$6045,13,0)</f>
        <v>#N/A</v>
      </c>
      <c r="P693" t="e">
        <f>VLOOKUP($A693,Taxonomy!$A$2:$AA$6045,14,0)</f>
        <v>#N/A</v>
      </c>
      <c r="Q693" t="e">
        <f>VLOOKUP($A693,Taxonomy!$A$2:$AA$6045,15,0)</f>
        <v>#N/A</v>
      </c>
      <c r="R693">
        <f t="shared" si="10"/>
        <v>86</v>
      </c>
    </row>
    <row r="694" spans="1:18">
      <c r="A694" t="s">
        <v>1119</v>
      </c>
      <c r="B694" t="s">
        <v>1120</v>
      </c>
      <c r="C694">
        <v>106</v>
      </c>
      <c r="D694" t="s">
        <v>10</v>
      </c>
      <c r="E694">
        <v>1</v>
      </c>
      <c r="F694">
        <v>87</v>
      </c>
      <c r="G694">
        <v>967</v>
      </c>
      <c r="H694" t="s">
        <v>11</v>
      </c>
      <c r="I694" t="e">
        <f>VLOOKUP($A694,Taxonomy!$A$2:$AA$6045,7,0)</f>
        <v>#N/A</v>
      </c>
      <c r="J694" t="e">
        <f>VLOOKUP($A694,Taxonomy!$A$2:$AA$6045,8,0)</f>
        <v>#N/A</v>
      </c>
      <c r="K694" t="e">
        <f>VLOOKUP($A694,Taxonomy!$A$2:$AA$6045,9,0)</f>
        <v>#N/A</v>
      </c>
      <c r="L694" t="e">
        <f>VLOOKUP($A694,Taxonomy!$A$2:$AA$6045,10,0)</f>
        <v>#N/A</v>
      </c>
      <c r="M694" t="e">
        <f>VLOOKUP($A694,Taxonomy!$A$2:$AA$6045,11,0)</f>
        <v>#N/A</v>
      </c>
      <c r="N694" t="e">
        <f>VLOOKUP($A694,Taxonomy!$A$2:$AA$6045,12,0)</f>
        <v>#N/A</v>
      </c>
      <c r="O694" t="e">
        <f>VLOOKUP($A694,Taxonomy!$A$2:$AA$6045,13,0)</f>
        <v>#N/A</v>
      </c>
      <c r="P694" t="e">
        <f>VLOOKUP($A694,Taxonomy!$A$2:$AA$6045,14,0)</f>
        <v>#N/A</v>
      </c>
      <c r="Q694" t="e">
        <f>VLOOKUP($A694,Taxonomy!$A$2:$AA$6045,15,0)</f>
        <v>#N/A</v>
      </c>
      <c r="R694">
        <f t="shared" si="10"/>
        <v>86</v>
      </c>
    </row>
    <row r="695" spans="1:18">
      <c r="A695" t="s">
        <v>1121</v>
      </c>
      <c r="B695" t="s">
        <v>1122</v>
      </c>
      <c r="C695">
        <v>66</v>
      </c>
      <c r="D695" t="s">
        <v>10</v>
      </c>
      <c r="E695">
        <v>1</v>
      </c>
      <c r="F695">
        <v>65</v>
      </c>
      <c r="G695">
        <v>967</v>
      </c>
      <c r="H695" t="s">
        <v>11</v>
      </c>
      <c r="I695" t="str">
        <f>VLOOKUP($A695,Taxonomy!$A$2:$AA$6045,7,0)</f>
        <v>Bacteria</v>
      </c>
      <c r="J695" t="str">
        <f>VLOOKUP($A695,Taxonomy!$A$2:$AA$6045,8,0)</f>
        <v xml:space="preserve"> Proteobacteria</v>
      </c>
      <c r="K695" t="str">
        <f>VLOOKUP($A695,Taxonomy!$A$2:$AA$6045,9,0)</f>
        <v xml:space="preserve"> Alphaproteobacteria</v>
      </c>
      <c r="L695" t="str">
        <f>VLOOKUP($A695,Taxonomy!$A$2:$AA$6045,10,0)</f>
        <v xml:space="preserve"> Rhizobiales</v>
      </c>
      <c r="M695" t="str">
        <f>VLOOKUP($A695,Taxonomy!$A$2:$AA$6045,11,0)</f>
        <v>Bradyrhizobiaceae.</v>
      </c>
      <c r="N695">
        <f>VLOOKUP($A695,Taxonomy!$A$2:$AA$6045,12,0)</f>
        <v>0</v>
      </c>
      <c r="O695">
        <f>VLOOKUP($A695,Taxonomy!$A$2:$AA$6045,13,0)</f>
        <v>0</v>
      </c>
      <c r="P695">
        <f>VLOOKUP($A695,Taxonomy!$A$2:$AA$6045,14,0)</f>
        <v>0</v>
      </c>
      <c r="Q695">
        <f>VLOOKUP($A695,Taxonomy!$A$2:$AA$6045,15,0)</f>
        <v>0</v>
      </c>
      <c r="R695">
        <f t="shared" si="10"/>
        <v>64</v>
      </c>
    </row>
    <row r="696" spans="1:18">
      <c r="A696" t="s">
        <v>1123</v>
      </c>
      <c r="B696" t="s">
        <v>1124</v>
      </c>
      <c r="C696">
        <v>90</v>
      </c>
      <c r="D696" t="s">
        <v>10</v>
      </c>
      <c r="E696">
        <v>1</v>
      </c>
      <c r="F696">
        <v>88</v>
      </c>
      <c r="G696">
        <v>967</v>
      </c>
      <c r="H696" t="s">
        <v>11</v>
      </c>
      <c r="I696" t="str">
        <f>VLOOKUP($A696,Taxonomy!$A$2:$AA$6045,7,0)</f>
        <v>Bacteria</v>
      </c>
      <c r="J696" t="str">
        <f>VLOOKUP($A696,Taxonomy!$A$2:$AA$6045,8,0)</f>
        <v xml:space="preserve"> Proteobacteria</v>
      </c>
      <c r="K696" t="str">
        <f>VLOOKUP($A696,Taxonomy!$A$2:$AA$6045,9,0)</f>
        <v xml:space="preserve"> Alphaproteobacteria</v>
      </c>
      <c r="L696" t="str">
        <f>VLOOKUP($A696,Taxonomy!$A$2:$AA$6045,10,0)</f>
        <v xml:space="preserve"> Rhodospirillales</v>
      </c>
      <c r="M696" t="str">
        <f>VLOOKUP($A696,Taxonomy!$A$2:$AA$6045,11,0)</f>
        <v>Acetobacteraceae</v>
      </c>
      <c r="N696" t="str">
        <f>VLOOKUP($A696,Taxonomy!$A$2:$AA$6045,12,0)</f>
        <v xml:space="preserve"> Acidiphilium.</v>
      </c>
      <c r="O696">
        <f>VLOOKUP($A696,Taxonomy!$A$2:$AA$6045,13,0)</f>
        <v>0</v>
      </c>
      <c r="P696">
        <f>VLOOKUP($A696,Taxonomy!$A$2:$AA$6045,14,0)</f>
        <v>0</v>
      </c>
      <c r="Q696">
        <f>VLOOKUP($A696,Taxonomy!$A$2:$AA$6045,15,0)</f>
        <v>0</v>
      </c>
      <c r="R696">
        <f t="shared" si="10"/>
        <v>87</v>
      </c>
    </row>
    <row r="697" spans="1:18">
      <c r="A697" t="s">
        <v>1125</v>
      </c>
      <c r="B697" t="s">
        <v>1126</v>
      </c>
      <c r="C697">
        <v>107</v>
      </c>
      <c r="D697" t="s">
        <v>10</v>
      </c>
      <c r="E697">
        <v>1</v>
      </c>
      <c r="F697">
        <v>88</v>
      </c>
      <c r="G697">
        <v>967</v>
      </c>
      <c r="H697" t="s">
        <v>11</v>
      </c>
      <c r="I697" t="str">
        <f>VLOOKUP($A697,Taxonomy!$A$2:$AA$6045,7,0)</f>
        <v>Bacteria</v>
      </c>
      <c r="J697" t="str">
        <f>VLOOKUP($A697,Taxonomy!$A$2:$AA$6045,8,0)</f>
        <v xml:space="preserve"> Proteobacteria</v>
      </c>
      <c r="K697" t="str">
        <f>VLOOKUP($A697,Taxonomy!$A$2:$AA$6045,9,0)</f>
        <v xml:space="preserve"> Alphaproteobacteria</v>
      </c>
      <c r="L697" t="str">
        <f>VLOOKUP($A697,Taxonomy!$A$2:$AA$6045,10,0)</f>
        <v xml:space="preserve"> Rhodospirillales</v>
      </c>
      <c r="M697" t="str">
        <f>VLOOKUP($A697,Taxonomy!$A$2:$AA$6045,11,0)</f>
        <v>Acetobacteraceae</v>
      </c>
      <c r="N697" t="str">
        <f>VLOOKUP($A697,Taxonomy!$A$2:$AA$6045,12,0)</f>
        <v xml:space="preserve"> Acidiphilium.</v>
      </c>
      <c r="O697">
        <f>VLOOKUP($A697,Taxonomy!$A$2:$AA$6045,13,0)</f>
        <v>0</v>
      </c>
      <c r="P697">
        <f>VLOOKUP($A697,Taxonomy!$A$2:$AA$6045,14,0)</f>
        <v>0</v>
      </c>
      <c r="Q697">
        <f>VLOOKUP($A697,Taxonomy!$A$2:$AA$6045,15,0)</f>
        <v>0</v>
      </c>
      <c r="R697">
        <f t="shared" si="10"/>
        <v>87</v>
      </c>
    </row>
    <row r="698" spans="1:18">
      <c r="A698" t="s">
        <v>1127</v>
      </c>
      <c r="B698" t="s">
        <v>1128</v>
      </c>
      <c r="C698">
        <v>107</v>
      </c>
      <c r="D698" t="s">
        <v>10</v>
      </c>
      <c r="E698">
        <v>1</v>
      </c>
      <c r="F698">
        <v>88</v>
      </c>
      <c r="G698">
        <v>967</v>
      </c>
      <c r="H698" t="s">
        <v>11</v>
      </c>
      <c r="I698" t="str">
        <f>VLOOKUP($A698,Taxonomy!$A$2:$AA$6045,7,0)</f>
        <v>Bacteria</v>
      </c>
      <c r="J698" t="str">
        <f>VLOOKUP($A698,Taxonomy!$A$2:$AA$6045,8,0)</f>
        <v xml:space="preserve"> Proteobacteria</v>
      </c>
      <c r="K698" t="str">
        <f>VLOOKUP($A698,Taxonomy!$A$2:$AA$6045,9,0)</f>
        <v xml:space="preserve"> Alphaproteobacteria</v>
      </c>
      <c r="L698" t="str">
        <f>VLOOKUP($A698,Taxonomy!$A$2:$AA$6045,10,0)</f>
        <v xml:space="preserve"> Rhodospirillales</v>
      </c>
      <c r="M698" t="str">
        <f>VLOOKUP($A698,Taxonomy!$A$2:$AA$6045,11,0)</f>
        <v>Acetobacteraceae</v>
      </c>
      <c r="N698" t="str">
        <f>VLOOKUP($A698,Taxonomy!$A$2:$AA$6045,12,0)</f>
        <v xml:space="preserve"> Acidiphilium.</v>
      </c>
      <c r="O698">
        <f>VLOOKUP($A698,Taxonomy!$A$2:$AA$6045,13,0)</f>
        <v>0</v>
      </c>
      <c r="P698">
        <f>VLOOKUP($A698,Taxonomy!$A$2:$AA$6045,14,0)</f>
        <v>0</v>
      </c>
      <c r="Q698">
        <f>VLOOKUP($A698,Taxonomy!$A$2:$AA$6045,15,0)</f>
        <v>0</v>
      </c>
      <c r="R698">
        <f t="shared" si="10"/>
        <v>87</v>
      </c>
    </row>
    <row r="699" spans="1:18">
      <c r="A699" t="s">
        <v>1129</v>
      </c>
      <c r="B699" t="s">
        <v>1130</v>
      </c>
      <c r="C699">
        <v>93</v>
      </c>
      <c r="D699" t="s">
        <v>10</v>
      </c>
      <c r="E699">
        <v>6</v>
      </c>
      <c r="F699">
        <v>91</v>
      </c>
      <c r="G699">
        <v>967</v>
      </c>
      <c r="H699" t="s">
        <v>11</v>
      </c>
      <c r="I699" t="str">
        <f>VLOOKUP($A699,Taxonomy!$A$2:$AA$6045,7,0)</f>
        <v>Bacteria</v>
      </c>
      <c r="J699" t="str">
        <f>VLOOKUP($A699,Taxonomy!$A$2:$AA$6045,8,0)</f>
        <v xml:space="preserve"> Proteobacteria</v>
      </c>
      <c r="K699" t="str">
        <f>VLOOKUP($A699,Taxonomy!$A$2:$AA$6045,9,0)</f>
        <v xml:space="preserve"> Alphaproteobacteria</v>
      </c>
      <c r="L699" t="str">
        <f>VLOOKUP($A699,Taxonomy!$A$2:$AA$6045,10,0)</f>
        <v xml:space="preserve"> Rhizobiales</v>
      </c>
      <c r="M699" t="str">
        <f>VLOOKUP($A699,Taxonomy!$A$2:$AA$6045,11,0)</f>
        <v>Rhizobiaceae</v>
      </c>
      <c r="N699" t="str">
        <f>VLOOKUP($A699,Taxonomy!$A$2:$AA$6045,12,0)</f>
        <v xml:space="preserve"> Rhizobium/Agrobacterium group</v>
      </c>
      <c r="O699" t="str">
        <f>VLOOKUP($A699,Taxonomy!$A$2:$AA$6045,13,0)</f>
        <v xml:space="preserve"> Agrobacterium</v>
      </c>
      <c r="P699" t="str">
        <f>VLOOKUP($A699,Taxonomy!$A$2:$AA$6045,14,0)</f>
        <v>Agrobacterium tumefaciens complex.</v>
      </c>
      <c r="Q699">
        <f>VLOOKUP($A699,Taxonomy!$A$2:$AA$6045,15,0)</f>
        <v>0</v>
      </c>
      <c r="R699">
        <f t="shared" si="10"/>
        <v>85</v>
      </c>
    </row>
    <row r="700" spans="1:18">
      <c r="A700" t="s">
        <v>1131</v>
      </c>
      <c r="B700" t="s">
        <v>1132</v>
      </c>
      <c r="C700">
        <v>93</v>
      </c>
      <c r="D700" t="s">
        <v>10</v>
      </c>
      <c r="E700">
        <v>1</v>
      </c>
      <c r="F700">
        <v>91</v>
      </c>
      <c r="G700">
        <v>967</v>
      </c>
      <c r="H700" t="s">
        <v>11</v>
      </c>
      <c r="I700" t="str">
        <f>VLOOKUP($A700,Taxonomy!$A$2:$AA$6045,7,0)</f>
        <v>Bacteria</v>
      </c>
      <c r="J700" t="str">
        <f>VLOOKUP($A700,Taxonomy!$A$2:$AA$6045,8,0)</f>
        <v xml:space="preserve"> Proteobacteria</v>
      </c>
      <c r="K700" t="str">
        <f>VLOOKUP($A700,Taxonomy!$A$2:$AA$6045,9,0)</f>
        <v xml:space="preserve"> Alphaproteobacteria</v>
      </c>
      <c r="L700" t="str">
        <f>VLOOKUP($A700,Taxonomy!$A$2:$AA$6045,10,0)</f>
        <v xml:space="preserve"> Rhizobiales</v>
      </c>
      <c r="M700" t="str">
        <f>VLOOKUP($A700,Taxonomy!$A$2:$AA$6045,11,0)</f>
        <v>Rhizobiaceae</v>
      </c>
      <c r="N700" t="str">
        <f>VLOOKUP($A700,Taxonomy!$A$2:$AA$6045,12,0)</f>
        <v xml:space="preserve"> Rhizobium/Agrobacterium group</v>
      </c>
      <c r="O700" t="str">
        <f>VLOOKUP($A700,Taxonomy!$A$2:$AA$6045,13,0)</f>
        <v xml:space="preserve"> Agrobacterium</v>
      </c>
      <c r="P700" t="str">
        <f>VLOOKUP($A700,Taxonomy!$A$2:$AA$6045,14,0)</f>
        <v>Agrobacterium tumefaciens complex.</v>
      </c>
      <c r="Q700">
        <f>VLOOKUP($A700,Taxonomy!$A$2:$AA$6045,15,0)</f>
        <v>0</v>
      </c>
      <c r="R700">
        <f t="shared" si="10"/>
        <v>90</v>
      </c>
    </row>
    <row r="701" spans="1:18">
      <c r="A701" t="s">
        <v>1133</v>
      </c>
      <c r="B701" t="s">
        <v>1134</v>
      </c>
      <c r="C701">
        <v>99</v>
      </c>
      <c r="D701" t="s">
        <v>10</v>
      </c>
      <c r="E701">
        <v>1</v>
      </c>
      <c r="F701">
        <v>92</v>
      </c>
      <c r="G701">
        <v>967</v>
      </c>
      <c r="H701" t="s">
        <v>11</v>
      </c>
      <c r="I701" t="str">
        <f>VLOOKUP($A701,Taxonomy!$A$2:$AA$6045,7,0)</f>
        <v>Bacteria</v>
      </c>
      <c r="J701" t="str">
        <f>VLOOKUP($A701,Taxonomy!$A$2:$AA$6045,8,0)</f>
        <v xml:space="preserve"> Proteobacteria</v>
      </c>
      <c r="K701" t="str">
        <f>VLOOKUP($A701,Taxonomy!$A$2:$AA$6045,9,0)</f>
        <v xml:space="preserve"> Alphaproteobacteria</v>
      </c>
      <c r="L701" t="str">
        <f>VLOOKUP($A701,Taxonomy!$A$2:$AA$6045,10,0)</f>
        <v xml:space="preserve"> Rhizobiales</v>
      </c>
      <c r="M701" t="str">
        <f>VLOOKUP($A701,Taxonomy!$A$2:$AA$6045,11,0)</f>
        <v>Rhizobiaceae</v>
      </c>
      <c r="N701" t="str">
        <f>VLOOKUP($A701,Taxonomy!$A$2:$AA$6045,12,0)</f>
        <v xml:space="preserve"> Rhizobium/Agrobacterium group</v>
      </c>
      <c r="O701" t="str">
        <f>VLOOKUP($A701,Taxonomy!$A$2:$AA$6045,13,0)</f>
        <v xml:space="preserve"> Agrobacterium</v>
      </c>
      <c r="P701" t="str">
        <f>VLOOKUP($A701,Taxonomy!$A$2:$AA$6045,14,0)</f>
        <v>Agrobacterium tumefaciens complex.</v>
      </c>
      <c r="Q701">
        <f>VLOOKUP($A701,Taxonomy!$A$2:$AA$6045,15,0)</f>
        <v>0</v>
      </c>
      <c r="R701">
        <f t="shared" si="10"/>
        <v>91</v>
      </c>
    </row>
    <row r="702" spans="1:18">
      <c r="A702" t="s">
        <v>1135</v>
      </c>
      <c r="B702" t="s">
        <v>1136</v>
      </c>
      <c r="C702">
        <v>76</v>
      </c>
      <c r="D702" t="s">
        <v>10</v>
      </c>
      <c r="E702">
        <v>1</v>
      </c>
      <c r="F702">
        <v>69</v>
      </c>
      <c r="G702">
        <v>967</v>
      </c>
      <c r="H702" t="s">
        <v>11</v>
      </c>
      <c r="I702" t="str">
        <f>VLOOKUP($A702,Taxonomy!$A$2:$AA$6045,7,0)</f>
        <v>Bacteria</v>
      </c>
      <c r="J702" t="str">
        <f>VLOOKUP($A702,Taxonomy!$A$2:$AA$6045,8,0)</f>
        <v xml:space="preserve"> Proteobacteria</v>
      </c>
      <c r="K702" t="str">
        <f>VLOOKUP($A702,Taxonomy!$A$2:$AA$6045,9,0)</f>
        <v xml:space="preserve"> Alphaproteobacteria</v>
      </c>
      <c r="L702" t="str">
        <f>VLOOKUP($A702,Taxonomy!$A$2:$AA$6045,10,0)</f>
        <v xml:space="preserve"> Rhizobiales</v>
      </c>
      <c r="M702" t="str">
        <f>VLOOKUP($A702,Taxonomy!$A$2:$AA$6045,11,0)</f>
        <v>Rhizobiaceae</v>
      </c>
      <c r="N702" t="str">
        <f>VLOOKUP($A702,Taxonomy!$A$2:$AA$6045,12,0)</f>
        <v xml:space="preserve"> Rhizobium/Agrobacterium group</v>
      </c>
      <c r="O702" t="str">
        <f>VLOOKUP($A702,Taxonomy!$A$2:$AA$6045,13,0)</f>
        <v xml:space="preserve"> Agrobacterium</v>
      </c>
      <c r="P702" t="str">
        <f>VLOOKUP($A702,Taxonomy!$A$2:$AA$6045,14,0)</f>
        <v>Agrobacterium tumefaciens complex.</v>
      </c>
      <c r="Q702">
        <f>VLOOKUP($A702,Taxonomy!$A$2:$AA$6045,15,0)</f>
        <v>0</v>
      </c>
      <c r="R702">
        <f t="shared" si="10"/>
        <v>68</v>
      </c>
    </row>
    <row r="703" spans="1:18">
      <c r="A703" t="s">
        <v>1137</v>
      </c>
      <c r="B703" t="s">
        <v>1138</v>
      </c>
      <c r="C703">
        <v>99</v>
      </c>
      <c r="D703" t="s">
        <v>10</v>
      </c>
      <c r="E703">
        <v>1</v>
      </c>
      <c r="F703">
        <v>95</v>
      </c>
      <c r="G703">
        <v>967</v>
      </c>
      <c r="H703" t="s">
        <v>11</v>
      </c>
      <c r="I703" t="str">
        <f>VLOOKUP($A703,Taxonomy!$A$2:$AA$6045,7,0)</f>
        <v>Bacteria</v>
      </c>
      <c r="J703" t="str">
        <f>VLOOKUP($A703,Taxonomy!$A$2:$AA$6045,8,0)</f>
        <v xml:space="preserve"> Proteobacteria</v>
      </c>
      <c r="K703" t="str">
        <f>VLOOKUP($A703,Taxonomy!$A$2:$AA$6045,9,0)</f>
        <v xml:space="preserve"> Alphaproteobacteria</v>
      </c>
      <c r="L703" t="str">
        <f>VLOOKUP($A703,Taxonomy!$A$2:$AA$6045,10,0)</f>
        <v xml:space="preserve"> Rhizobiales</v>
      </c>
      <c r="M703" t="str">
        <f>VLOOKUP($A703,Taxonomy!$A$2:$AA$6045,11,0)</f>
        <v>Rhizobiaceae</v>
      </c>
      <c r="N703" t="str">
        <f>VLOOKUP($A703,Taxonomy!$A$2:$AA$6045,12,0)</f>
        <v xml:space="preserve"> Sinorhizobium/Ensifer group</v>
      </c>
      <c r="O703" t="str">
        <f>VLOOKUP($A703,Taxonomy!$A$2:$AA$6045,13,0)</f>
        <v xml:space="preserve"> Sinorhizobium.</v>
      </c>
      <c r="P703">
        <f>VLOOKUP($A703,Taxonomy!$A$2:$AA$6045,14,0)</f>
        <v>0</v>
      </c>
      <c r="Q703">
        <f>VLOOKUP($A703,Taxonomy!$A$2:$AA$6045,15,0)</f>
        <v>0</v>
      </c>
      <c r="R703">
        <f t="shared" si="10"/>
        <v>94</v>
      </c>
    </row>
    <row r="704" spans="1:18">
      <c r="A704" t="s">
        <v>1139</v>
      </c>
      <c r="B704" t="s">
        <v>1140</v>
      </c>
      <c r="C704">
        <v>113</v>
      </c>
      <c r="D704" t="s">
        <v>10</v>
      </c>
      <c r="E704">
        <v>1</v>
      </c>
      <c r="F704">
        <v>94</v>
      </c>
      <c r="G704">
        <v>967</v>
      </c>
      <c r="H704" t="s">
        <v>11</v>
      </c>
      <c r="I704" t="str">
        <f>VLOOKUP($A704,Taxonomy!$A$2:$AA$6045,7,0)</f>
        <v>Bacteria</v>
      </c>
      <c r="J704" t="str">
        <f>VLOOKUP($A704,Taxonomy!$A$2:$AA$6045,8,0)</f>
        <v xml:space="preserve"> Proteobacteria</v>
      </c>
      <c r="K704" t="str">
        <f>VLOOKUP($A704,Taxonomy!$A$2:$AA$6045,9,0)</f>
        <v xml:space="preserve"> Alphaproteobacteria</v>
      </c>
      <c r="L704" t="str">
        <f>VLOOKUP($A704,Taxonomy!$A$2:$AA$6045,10,0)</f>
        <v xml:space="preserve"> Rhizobiales</v>
      </c>
      <c r="M704" t="str">
        <f>VLOOKUP($A704,Taxonomy!$A$2:$AA$6045,11,0)</f>
        <v>Rhizobiaceae</v>
      </c>
      <c r="N704" t="str">
        <f>VLOOKUP($A704,Taxonomy!$A$2:$AA$6045,12,0)</f>
        <v xml:space="preserve"> Sinorhizobium/Ensifer group</v>
      </c>
      <c r="O704" t="str">
        <f>VLOOKUP($A704,Taxonomy!$A$2:$AA$6045,13,0)</f>
        <v xml:space="preserve"> Sinorhizobium.</v>
      </c>
      <c r="P704">
        <f>VLOOKUP($A704,Taxonomy!$A$2:$AA$6045,14,0)</f>
        <v>0</v>
      </c>
      <c r="Q704">
        <f>VLOOKUP($A704,Taxonomy!$A$2:$AA$6045,15,0)</f>
        <v>0</v>
      </c>
      <c r="R704">
        <f t="shared" si="10"/>
        <v>93</v>
      </c>
    </row>
    <row r="705" spans="1:18">
      <c r="A705" t="s">
        <v>1141</v>
      </c>
      <c r="B705" t="s">
        <v>1142</v>
      </c>
      <c r="C705">
        <v>99</v>
      </c>
      <c r="D705" t="s">
        <v>10</v>
      </c>
      <c r="E705">
        <v>1</v>
      </c>
      <c r="F705">
        <v>92</v>
      </c>
      <c r="G705">
        <v>967</v>
      </c>
      <c r="H705" t="s">
        <v>11</v>
      </c>
      <c r="I705" t="str">
        <f>VLOOKUP($A705,Taxonomy!$A$2:$AA$6045,7,0)</f>
        <v>Bacteria</v>
      </c>
      <c r="J705" t="str">
        <f>VLOOKUP($A705,Taxonomy!$A$2:$AA$6045,8,0)</f>
        <v xml:space="preserve"> Proteobacteria</v>
      </c>
      <c r="K705" t="str">
        <f>VLOOKUP($A705,Taxonomy!$A$2:$AA$6045,9,0)</f>
        <v xml:space="preserve"> Alphaproteobacteria</v>
      </c>
      <c r="L705" t="str">
        <f>VLOOKUP($A705,Taxonomy!$A$2:$AA$6045,10,0)</f>
        <v xml:space="preserve"> Rhizobiales</v>
      </c>
      <c r="M705" t="str">
        <f>VLOOKUP($A705,Taxonomy!$A$2:$AA$6045,11,0)</f>
        <v>Rhizobiaceae</v>
      </c>
      <c r="N705" t="str">
        <f>VLOOKUP($A705,Taxonomy!$A$2:$AA$6045,12,0)</f>
        <v xml:space="preserve"> Sinorhizobium/Ensifer group</v>
      </c>
      <c r="O705" t="str">
        <f>VLOOKUP($A705,Taxonomy!$A$2:$AA$6045,13,0)</f>
        <v xml:space="preserve"> Sinorhizobium.</v>
      </c>
      <c r="P705">
        <f>VLOOKUP($A705,Taxonomy!$A$2:$AA$6045,14,0)</f>
        <v>0</v>
      </c>
      <c r="Q705">
        <f>VLOOKUP($A705,Taxonomy!$A$2:$AA$6045,15,0)</f>
        <v>0</v>
      </c>
      <c r="R705">
        <f t="shared" si="10"/>
        <v>91</v>
      </c>
    </row>
    <row r="706" spans="1:18">
      <c r="A706" t="s">
        <v>1143</v>
      </c>
      <c r="B706" t="s">
        <v>1144</v>
      </c>
      <c r="C706">
        <v>90</v>
      </c>
      <c r="D706" t="s">
        <v>10</v>
      </c>
      <c r="E706">
        <v>1</v>
      </c>
      <c r="F706">
        <v>87</v>
      </c>
      <c r="G706">
        <v>967</v>
      </c>
      <c r="H706" t="s">
        <v>11</v>
      </c>
      <c r="I706" t="str">
        <f>VLOOKUP($A706,Taxonomy!$A$2:$AA$6045,7,0)</f>
        <v>Bacteria</v>
      </c>
      <c r="J706" t="str">
        <f>VLOOKUP($A706,Taxonomy!$A$2:$AA$6045,8,0)</f>
        <v xml:space="preserve"> Proteobacteria</v>
      </c>
      <c r="K706" t="str">
        <f>VLOOKUP($A706,Taxonomy!$A$2:$AA$6045,9,0)</f>
        <v xml:space="preserve"> Alphaproteobacteria</v>
      </c>
      <c r="L706" t="str">
        <f>VLOOKUP($A706,Taxonomy!$A$2:$AA$6045,10,0)</f>
        <v xml:space="preserve"> Rhizobiales</v>
      </c>
      <c r="M706" t="str">
        <f>VLOOKUP($A706,Taxonomy!$A$2:$AA$6045,11,0)</f>
        <v>Phyllobacteriaceae</v>
      </c>
      <c r="N706" t="str">
        <f>VLOOKUP($A706,Taxonomy!$A$2:$AA$6045,12,0)</f>
        <v xml:space="preserve"> Mesorhizobium.</v>
      </c>
      <c r="O706">
        <f>VLOOKUP($A706,Taxonomy!$A$2:$AA$6045,13,0)</f>
        <v>0</v>
      </c>
      <c r="P706">
        <f>VLOOKUP($A706,Taxonomy!$A$2:$AA$6045,14,0)</f>
        <v>0</v>
      </c>
      <c r="Q706">
        <f>VLOOKUP($A706,Taxonomy!$A$2:$AA$6045,15,0)</f>
        <v>0</v>
      </c>
      <c r="R706">
        <f t="shared" si="10"/>
        <v>86</v>
      </c>
    </row>
    <row r="707" spans="1:18">
      <c r="A707" t="s">
        <v>1145</v>
      </c>
      <c r="B707" t="s">
        <v>1146</v>
      </c>
      <c r="C707">
        <v>108</v>
      </c>
      <c r="D707" t="s">
        <v>10</v>
      </c>
      <c r="E707">
        <v>1</v>
      </c>
      <c r="F707">
        <v>91</v>
      </c>
      <c r="G707">
        <v>967</v>
      </c>
      <c r="H707" t="s">
        <v>11</v>
      </c>
      <c r="I707" t="str">
        <f>VLOOKUP($A707,Taxonomy!$A$2:$AA$6045,7,0)</f>
        <v>Bacteria</v>
      </c>
      <c r="J707" t="str">
        <f>VLOOKUP($A707,Taxonomy!$A$2:$AA$6045,8,0)</f>
        <v xml:space="preserve"> Proteobacteria</v>
      </c>
      <c r="K707" t="str">
        <f>VLOOKUP($A707,Taxonomy!$A$2:$AA$6045,9,0)</f>
        <v xml:space="preserve"> Alphaproteobacteria</v>
      </c>
      <c r="L707" t="str">
        <f>VLOOKUP($A707,Taxonomy!$A$2:$AA$6045,10,0)</f>
        <v xml:space="preserve"> Rhizobiales</v>
      </c>
      <c r="M707" t="str">
        <f>VLOOKUP($A707,Taxonomy!$A$2:$AA$6045,11,0)</f>
        <v>Phyllobacteriaceae</v>
      </c>
      <c r="N707" t="str">
        <f>VLOOKUP($A707,Taxonomy!$A$2:$AA$6045,12,0)</f>
        <v xml:space="preserve"> Mesorhizobium.</v>
      </c>
      <c r="O707">
        <f>VLOOKUP($A707,Taxonomy!$A$2:$AA$6045,13,0)</f>
        <v>0</v>
      </c>
      <c r="P707">
        <f>VLOOKUP($A707,Taxonomy!$A$2:$AA$6045,14,0)</f>
        <v>0</v>
      </c>
      <c r="Q707">
        <f>VLOOKUP($A707,Taxonomy!$A$2:$AA$6045,15,0)</f>
        <v>0</v>
      </c>
      <c r="R707">
        <f t="shared" ref="R707:R770" si="11">F707-E707</f>
        <v>90</v>
      </c>
    </row>
    <row r="708" spans="1:18">
      <c r="A708" t="s">
        <v>1147</v>
      </c>
      <c r="B708" t="s">
        <v>1148</v>
      </c>
      <c r="C708">
        <v>93</v>
      </c>
      <c r="D708" t="s">
        <v>10</v>
      </c>
      <c r="E708">
        <v>1</v>
      </c>
      <c r="F708">
        <v>91</v>
      </c>
      <c r="G708">
        <v>967</v>
      </c>
      <c r="H708" t="s">
        <v>11</v>
      </c>
      <c r="I708" t="str">
        <f>VLOOKUP($A708,Taxonomy!$A$2:$AA$6045,7,0)</f>
        <v>Bacteria</v>
      </c>
      <c r="J708" t="str">
        <f>VLOOKUP($A708,Taxonomy!$A$2:$AA$6045,8,0)</f>
        <v xml:space="preserve"> Proteobacteria</v>
      </c>
      <c r="K708" t="str">
        <f>VLOOKUP($A708,Taxonomy!$A$2:$AA$6045,9,0)</f>
        <v xml:space="preserve"> Alphaproteobacteria</v>
      </c>
      <c r="L708" t="str">
        <f>VLOOKUP($A708,Taxonomy!$A$2:$AA$6045,10,0)</f>
        <v xml:space="preserve"> Rhizobiales</v>
      </c>
      <c r="M708" t="str">
        <f>VLOOKUP($A708,Taxonomy!$A$2:$AA$6045,11,0)</f>
        <v>Phyllobacteriaceae</v>
      </c>
      <c r="N708" t="str">
        <f>VLOOKUP($A708,Taxonomy!$A$2:$AA$6045,12,0)</f>
        <v xml:space="preserve"> Mesorhizobium.</v>
      </c>
      <c r="O708">
        <f>VLOOKUP($A708,Taxonomy!$A$2:$AA$6045,13,0)</f>
        <v>0</v>
      </c>
      <c r="P708">
        <f>VLOOKUP($A708,Taxonomy!$A$2:$AA$6045,14,0)</f>
        <v>0</v>
      </c>
      <c r="Q708">
        <f>VLOOKUP($A708,Taxonomy!$A$2:$AA$6045,15,0)</f>
        <v>0</v>
      </c>
      <c r="R708">
        <f t="shared" si="11"/>
        <v>90</v>
      </c>
    </row>
    <row r="709" spans="1:18">
      <c r="A709" t="s">
        <v>1149</v>
      </c>
      <c r="B709" t="s">
        <v>1150</v>
      </c>
      <c r="C709">
        <v>92</v>
      </c>
      <c r="D709" t="s">
        <v>10</v>
      </c>
      <c r="E709">
        <v>1</v>
      </c>
      <c r="F709">
        <v>88</v>
      </c>
      <c r="G709">
        <v>967</v>
      </c>
      <c r="H709" t="s">
        <v>11</v>
      </c>
      <c r="I709" t="str">
        <f>VLOOKUP($A709,Taxonomy!$A$2:$AA$6045,7,0)</f>
        <v>Bacteria</v>
      </c>
      <c r="J709" t="str">
        <f>VLOOKUP($A709,Taxonomy!$A$2:$AA$6045,8,0)</f>
        <v xml:space="preserve"> Proteobacteria</v>
      </c>
      <c r="K709" t="str">
        <f>VLOOKUP($A709,Taxonomy!$A$2:$AA$6045,9,0)</f>
        <v xml:space="preserve"> Alphaproteobacteria</v>
      </c>
      <c r="L709" t="str">
        <f>VLOOKUP($A709,Taxonomy!$A$2:$AA$6045,10,0)</f>
        <v xml:space="preserve"> Rhodobacterales</v>
      </c>
      <c r="M709" t="str">
        <f>VLOOKUP($A709,Taxonomy!$A$2:$AA$6045,11,0)</f>
        <v>Rhodobacteraceae</v>
      </c>
      <c r="N709" t="str">
        <f>VLOOKUP($A709,Taxonomy!$A$2:$AA$6045,12,0)</f>
        <v xml:space="preserve"> Roseobacter.</v>
      </c>
      <c r="O709">
        <f>VLOOKUP($A709,Taxonomy!$A$2:$AA$6045,13,0)</f>
        <v>0</v>
      </c>
      <c r="P709">
        <f>VLOOKUP($A709,Taxonomy!$A$2:$AA$6045,14,0)</f>
        <v>0</v>
      </c>
      <c r="Q709">
        <f>VLOOKUP($A709,Taxonomy!$A$2:$AA$6045,15,0)</f>
        <v>0</v>
      </c>
      <c r="R709">
        <f t="shared" si="11"/>
        <v>87</v>
      </c>
    </row>
    <row r="710" spans="1:18">
      <c r="A710" t="s">
        <v>1151</v>
      </c>
      <c r="B710" t="s">
        <v>1152</v>
      </c>
      <c r="C710">
        <v>93</v>
      </c>
      <c r="D710" t="s">
        <v>10</v>
      </c>
      <c r="E710">
        <v>1</v>
      </c>
      <c r="F710">
        <v>91</v>
      </c>
      <c r="G710">
        <v>967</v>
      </c>
      <c r="H710" t="s">
        <v>11</v>
      </c>
      <c r="I710" t="str">
        <f>VLOOKUP($A710,Taxonomy!$A$2:$AA$6045,7,0)</f>
        <v>Bacteria</v>
      </c>
      <c r="J710" t="str">
        <f>VLOOKUP($A710,Taxonomy!$A$2:$AA$6045,8,0)</f>
        <v xml:space="preserve"> Proteobacteria</v>
      </c>
      <c r="K710" t="str">
        <f>VLOOKUP($A710,Taxonomy!$A$2:$AA$6045,9,0)</f>
        <v xml:space="preserve"> Alphaproteobacteria</v>
      </c>
      <c r="L710" t="str">
        <f>VLOOKUP($A710,Taxonomy!$A$2:$AA$6045,10,0)</f>
        <v xml:space="preserve"> Rhizobiales</v>
      </c>
      <c r="M710" t="str">
        <f>VLOOKUP($A710,Taxonomy!$A$2:$AA$6045,11,0)</f>
        <v>Bradyrhizobiaceae</v>
      </c>
      <c r="N710" t="str">
        <f>VLOOKUP($A710,Taxonomy!$A$2:$AA$6045,12,0)</f>
        <v xml:space="preserve"> Oligotropha.</v>
      </c>
      <c r="O710">
        <f>VLOOKUP($A710,Taxonomy!$A$2:$AA$6045,13,0)</f>
        <v>0</v>
      </c>
      <c r="P710">
        <f>VLOOKUP($A710,Taxonomy!$A$2:$AA$6045,14,0)</f>
        <v>0</v>
      </c>
      <c r="Q710">
        <f>VLOOKUP($A710,Taxonomy!$A$2:$AA$6045,15,0)</f>
        <v>0</v>
      </c>
      <c r="R710">
        <f t="shared" si="11"/>
        <v>90</v>
      </c>
    </row>
    <row r="711" spans="1:18">
      <c r="A711" t="s">
        <v>1153</v>
      </c>
      <c r="B711" t="s">
        <v>1154</v>
      </c>
      <c r="C711">
        <v>87</v>
      </c>
      <c r="D711" t="s">
        <v>10</v>
      </c>
      <c r="E711">
        <v>1</v>
      </c>
      <c r="F711">
        <v>85</v>
      </c>
      <c r="G711">
        <v>967</v>
      </c>
      <c r="H711" t="s">
        <v>11</v>
      </c>
      <c r="I711" t="str">
        <f>VLOOKUP($A711,Taxonomy!$A$2:$AA$6045,7,0)</f>
        <v>Bacteria</v>
      </c>
      <c r="J711" t="str">
        <f>VLOOKUP($A711,Taxonomy!$A$2:$AA$6045,8,0)</f>
        <v xml:space="preserve"> Proteobacteria</v>
      </c>
      <c r="K711" t="str">
        <f>VLOOKUP($A711,Taxonomy!$A$2:$AA$6045,9,0)</f>
        <v xml:space="preserve"> Alphaproteobacteria</v>
      </c>
      <c r="L711" t="str">
        <f>VLOOKUP($A711,Taxonomy!$A$2:$AA$6045,10,0)</f>
        <v xml:space="preserve"> Rhizobiales</v>
      </c>
      <c r="M711" t="str">
        <f>VLOOKUP($A711,Taxonomy!$A$2:$AA$6045,11,0)</f>
        <v>Bradyrhizobiaceae</v>
      </c>
      <c r="N711" t="str">
        <f>VLOOKUP($A711,Taxonomy!$A$2:$AA$6045,12,0)</f>
        <v xml:space="preserve"> Oligotropha.</v>
      </c>
      <c r="O711">
        <f>VLOOKUP($A711,Taxonomy!$A$2:$AA$6045,13,0)</f>
        <v>0</v>
      </c>
      <c r="P711">
        <f>VLOOKUP($A711,Taxonomy!$A$2:$AA$6045,14,0)</f>
        <v>0</v>
      </c>
      <c r="Q711">
        <f>VLOOKUP($A711,Taxonomy!$A$2:$AA$6045,15,0)</f>
        <v>0</v>
      </c>
      <c r="R711">
        <f t="shared" si="11"/>
        <v>84</v>
      </c>
    </row>
    <row r="712" spans="1:18">
      <c r="A712" t="s">
        <v>1155</v>
      </c>
      <c r="B712" t="s">
        <v>1156</v>
      </c>
      <c r="C712">
        <v>99</v>
      </c>
      <c r="D712" t="s">
        <v>10</v>
      </c>
      <c r="E712">
        <v>1</v>
      </c>
      <c r="F712">
        <v>92</v>
      </c>
      <c r="G712">
        <v>967</v>
      </c>
      <c r="H712" t="s">
        <v>11</v>
      </c>
      <c r="I712" t="str">
        <f>VLOOKUP($A712,Taxonomy!$A$2:$AA$6045,7,0)</f>
        <v>Bacteria</v>
      </c>
      <c r="J712" t="str">
        <f>VLOOKUP($A712,Taxonomy!$A$2:$AA$6045,8,0)</f>
        <v xml:space="preserve"> Proteobacteria</v>
      </c>
      <c r="K712" t="str">
        <f>VLOOKUP($A712,Taxonomy!$A$2:$AA$6045,9,0)</f>
        <v xml:space="preserve"> Alphaproteobacteria</v>
      </c>
      <c r="L712" t="str">
        <f>VLOOKUP($A712,Taxonomy!$A$2:$AA$6045,10,0)</f>
        <v xml:space="preserve"> Rhizobiales</v>
      </c>
      <c r="M712" t="str">
        <f>VLOOKUP($A712,Taxonomy!$A$2:$AA$6045,11,0)</f>
        <v>Bradyrhizobiaceae</v>
      </c>
      <c r="N712" t="str">
        <f>VLOOKUP($A712,Taxonomy!$A$2:$AA$6045,12,0)</f>
        <v xml:space="preserve"> Oligotropha.</v>
      </c>
      <c r="O712">
        <f>VLOOKUP($A712,Taxonomy!$A$2:$AA$6045,13,0)</f>
        <v>0</v>
      </c>
      <c r="P712">
        <f>VLOOKUP($A712,Taxonomy!$A$2:$AA$6045,14,0)</f>
        <v>0</v>
      </c>
      <c r="Q712">
        <f>VLOOKUP($A712,Taxonomy!$A$2:$AA$6045,15,0)</f>
        <v>0</v>
      </c>
      <c r="R712">
        <f t="shared" si="11"/>
        <v>91</v>
      </c>
    </row>
    <row r="713" spans="1:18">
      <c r="A713" t="s">
        <v>1157</v>
      </c>
      <c r="B713" t="s">
        <v>1158</v>
      </c>
      <c r="C713">
        <v>98</v>
      </c>
      <c r="D713" t="s">
        <v>10</v>
      </c>
      <c r="E713">
        <v>1</v>
      </c>
      <c r="F713">
        <v>94</v>
      </c>
      <c r="G713">
        <v>967</v>
      </c>
      <c r="H713" t="s">
        <v>11</v>
      </c>
      <c r="I713" t="str">
        <f>VLOOKUP($A713,Taxonomy!$A$2:$AA$6045,7,0)</f>
        <v>Bacteria</v>
      </c>
      <c r="J713" t="str">
        <f>VLOOKUP($A713,Taxonomy!$A$2:$AA$6045,8,0)</f>
        <v xml:space="preserve"> Proteobacteria</v>
      </c>
      <c r="K713" t="str">
        <f>VLOOKUP($A713,Taxonomy!$A$2:$AA$6045,9,0)</f>
        <v xml:space="preserve"> Alphaproteobacteria</v>
      </c>
      <c r="L713" t="str">
        <f>VLOOKUP($A713,Taxonomy!$A$2:$AA$6045,10,0)</f>
        <v xml:space="preserve"> Rhizobiales</v>
      </c>
      <c r="M713" t="str">
        <f>VLOOKUP($A713,Taxonomy!$A$2:$AA$6045,11,0)</f>
        <v>Bradyrhizobiaceae</v>
      </c>
      <c r="N713" t="str">
        <f>VLOOKUP($A713,Taxonomy!$A$2:$AA$6045,12,0)</f>
        <v xml:space="preserve"> Oligotropha.</v>
      </c>
      <c r="O713">
        <f>VLOOKUP($A713,Taxonomy!$A$2:$AA$6045,13,0)</f>
        <v>0</v>
      </c>
      <c r="P713">
        <f>VLOOKUP($A713,Taxonomy!$A$2:$AA$6045,14,0)</f>
        <v>0</v>
      </c>
      <c r="Q713">
        <f>VLOOKUP($A713,Taxonomy!$A$2:$AA$6045,15,0)</f>
        <v>0</v>
      </c>
      <c r="R713">
        <f t="shared" si="11"/>
        <v>93</v>
      </c>
    </row>
    <row r="714" spans="1:18">
      <c r="A714" t="s">
        <v>1159</v>
      </c>
      <c r="B714" t="s">
        <v>1160</v>
      </c>
      <c r="C714">
        <v>90</v>
      </c>
      <c r="D714" t="s">
        <v>10</v>
      </c>
      <c r="E714">
        <v>1</v>
      </c>
      <c r="F714">
        <v>88</v>
      </c>
      <c r="G714">
        <v>967</v>
      </c>
      <c r="H714" t="s">
        <v>11</v>
      </c>
      <c r="I714" t="str">
        <f>VLOOKUP($A714,Taxonomy!$A$2:$AA$6045,7,0)</f>
        <v>Bacteria</v>
      </c>
      <c r="J714" t="str">
        <f>VLOOKUP($A714,Taxonomy!$A$2:$AA$6045,8,0)</f>
        <v xml:space="preserve"> Proteobacteria</v>
      </c>
      <c r="K714" t="str">
        <f>VLOOKUP($A714,Taxonomy!$A$2:$AA$6045,9,0)</f>
        <v xml:space="preserve"> Betaproteobacteria</v>
      </c>
      <c r="L714" t="str">
        <f>VLOOKUP($A714,Taxonomy!$A$2:$AA$6045,10,0)</f>
        <v xml:space="preserve"> Burkholderiales</v>
      </c>
      <c r="M714" t="str">
        <f>VLOOKUP($A714,Taxonomy!$A$2:$AA$6045,11,0)</f>
        <v>Burkholderiaceae</v>
      </c>
      <c r="N714" t="str">
        <f>VLOOKUP($A714,Taxonomy!$A$2:$AA$6045,12,0)</f>
        <v xml:space="preserve"> Cupriavidus.</v>
      </c>
      <c r="O714">
        <f>VLOOKUP($A714,Taxonomy!$A$2:$AA$6045,13,0)</f>
        <v>0</v>
      </c>
      <c r="P714">
        <f>VLOOKUP($A714,Taxonomy!$A$2:$AA$6045,14,0)</f>
        <v>0</v>
      </c>
      <c r="Q714">
        <f>VLOOKUP($A714,Taxonomy!$A$2:$AA$6045,15,0)</f>
        <v>0</v>
      </c>
      <c r="R714">
        <f t="shared" si="11"/>
        <v>87</v>
      </c>
    </row>
    <row r="715" spans="1:18">
      <c r="A715" t="s">
        <v>1161</v>
      </c>
      <c r="B715" t="s">
        <v>1162</v>
      </c>
      <c r="C715">
        <v>38</v>
      </c>
      <c r="D715" t="s">
        <v>10</v>
      </c>
      <c r="E715">
        <v>1</v>
      </c>
      <c r="F715">
        <v>38</v>
      </c>
      <c r="G715">
        <v>967</v>
      </c>
      <c r="H715" t="s">
        <v>11</v>
      </c>
      <c r="I715" t="str">
        <f>VLOOKUP($A715,Taxonomy!$A$2:$AA$6045,7,0)</f>
        <v>Bacteria</v>
      </c>
      <c r="J715" t="str">
        <f>VLOOKUP($A715,Taxonomy!$A$2:$AA$6045,8,0)</f>
        <v xml:space="preserve"> Proteobacteria</v>
      </c>
      <c r="K715" t="str">
        <f>VLOOKUP($A715,Taxonomy!$A$2:$AA$6045,9,0)</f>
        <v xml:space="preserve"> Gammaproteobacteria</v>
      </c>
      <c r="L715" t="str">
        <f>VLOOKUP($A715,Taxonomy!$A$2:$AA$6045,10,0)</f>
        <v xml:space="preserve"> Acidithiobacillales</v>
      </c>
      <c r="M715" t="str">
        <f>VLOOKUP($A715,Taxonomy!$A$2:$AA$6045,11,0)</f>
        <v>Acidithiobacillaceae</v>
      </c>
      <c r="N715" t="str">
        <f>VLOOKUP($A715,Taxonomy!$A$2:$AA$6045,12,0)</f>
        <v xml:space="preserve"> Acidithiobacillus.</v>
      </c>
      <c r="O715">
        <f>VLOOKUP($A715,Taxonomy!$A$2:$AA$6045,13,0)</f>
        <v>0</v>
      </c>
      <c r="P715">
        <f>VLOOKUP($A715,Taxonomy!$A$2:$AA$6045,14,0)</f>
        <v>0</v>
      </c>
      <c r="Q715">
        <f>VLOOKUP($A715,Taxonomy!$A$2:$AA$6045,15,0)</f>
        <v>0</v>
      </c>
      <c r="R715">
        <f t="shared" si="11"/>
        <v>37</v>
      </c>
    </row>
    <row r="716" spans="1:18">
      <c r="A716" t="s">
        <v>1163</v>
      </c>
      <c r="B716" t="s">
        <v>1164</v>
      </c>
      <c r="C716">
        <v>115</v>
      </c>
      <c r="D716" t="s">
        <v>10</v>
      </c>
      <c r="E716">
        <v>15</v>
      </c>
      <c r="F716">
        <v>104</v>
      </c>
      <c r="G716">
        <v>967</v>
      </c>
      <c r="H716" t="s">
        <v>11</v>
      </c>
      <c r="I716" t="str">
        <f>VLOOKUP($A716,Taxonomy!$A$2:$AA$6045,7,0)</f>
        <v>Bacteria</v>
      </c>
      <c r="J716" t="str">
        <f>VLOOKUP($A716,Taxonomy!$A$2:$AA$6045,8,0)</f>
        <v xml:space="preserve"> Proteobacteria</v>
      </c>
      <c r="K716" t="str">
        <f>VLOOKUP($A716,Taxonomy!$A$2:$AA$6045,9,0)</f>
        <v xml:space="preserve"> Gammaproteobacteria</v>
      </c>
      <c r="L716" t="str">
        <f>VLOOKUP($A716,Taxonomy!$A$2:$AA$6045,10,0)</f>
        <v xml:space="preserve"> Acidithiobacillales</v>
      </c>
      <c r="M716" t="str">
        <f>VLOOKUP($A716,Taxonomy!$A$2:$AA$6045,11,0)</f>
        <v>Acidithiobacillaceae</v>
      </c>
      <c r="N716" t="str">
        <f>VLOOKUP($A716,Taxonomy!$A$2:$AA$6045,12,0)</f>
        <v xml:space="preserve"> Acidithiobacillus.</v>
      </c>
      <c r="O716">
        <f>VLOOKUP($A716,Taxonomy!$A$2:$AA$6045,13,0)</f>
        <v>0</v>
      </c>
      <c r="P716">
        <f>VLOOKUP($A716,Taxonomy!$A$2:$AA$6045,14,0)</f>
        <v>0</v>
      </c>
      <c r="Q716">
        <f>VLOOKUP($A716,Taxonomy!$A$2:$AA$6045,15,0)</f>
        <v>0</v>
      </c>
      <c r="R716">
        <f t="shared" si="11"/>
        <v>89</v>
      </c>
    </row>
    <row r="717" spans="1:18">
      <c r="A717" t="s">
        <v>1165</v>
      </c>
      <c r="B717" t="s">
        <v>1166</v>
      </c>
      <c r="C717">
        <v>87</v>
      </c>
      <c r="D717" t="s">
        <v>10</v>
      </c>
      <c r="E717">
        <v>1</v>
      </c>
      <c r="F717">
        <v>87</v>
      </c>
      <c r="G717">
        <v>967</v>
      </c>
      <c r="H717" s="10" t="s">
        <v>11</v>
      </c>
      <c r="I717" t="str">
        <f>VLOOKUP($A717,Taxonomy!$A$2:$AA$6045,7,0)</f>
        <v>Bacteria</v>
      </c>
      <c r="J717" t="str">
        <f>VLOOKUP($A717,Taxonomy!$A$2:$AA$6045,8,0)</f>
        <v xml:space="preserve"> Fusobacteria</v>
      </c>
      <c r="K717" t="str">
        <f>VLOOKUP($A717,Taxonomy!$A$2:$AA$6045,9,0)</f>
        <v xml:space="preserve"> Fusobacteriales</v>
      </c>
      <c r="L717" t="str">
        <f>VLOOKUP($A717,Taxonomy!$A$2:$AA$6045,10,0)</f>
        <v xml:space="preserve"> Fusobacteriaceae</v>
      </c>
      <c r="M717" t="str">
        <f>VLOOKUP($A717,Taxonomy!$A$2:$AA$6045,11,0)</f>
        <v>Fusobacterium.</v>
      </c>
      <c r="N717">
        <f>VLOOKUP($A717,Taxonomy!$A$2:$AA$6045,12,0)</f>
        <v>0</v>
      </c>
      <c r="O717">
        <f>VLOOKUP($A717,Taxonomy!$A$2:$AA$6045,13,0)</f>
        <v>0</v>
      </c>
      <c r="P717">
        <f>VLOOKUP($A717,Taxonomy!$A$2:$AA$6045,14,0)</f>
        <v>0</v>
      </c>
      <c r="Q717">
        <f>VLOOKUP($A717,Taxonomy!$A$2:$AA$6045,15,0)</f>
        <v>0</v>
      </c>
      <c r="R717">
        <f t="shared" si="11"/>
        <v>86</v>
      </c>
    </row>
    <row r="718" spans="1:18">
      <c r="A718" t="s">
        <v>1167</v>
      </c>
      <c r="B718" t="s">
        <v>1168</v>
      </c>
      <c r="C718">
        <v>118</v>
      </c>
      <c r="D718" t="s">
        <v>10</v>
      </c>
      <c r="E718">
        <v>1</v>
      </c>
      <c r="F718">
        <v>93</v>
      </c>
      <c r="G718">
        <v>967</v>
      </c>
      <c r="H718" t="s">
        <v>11</v>
      </c>
      <c r="I718" t="str">
        <f>VLOOKUP($A718,Taxonomy!$A$2:$AA$6045,7,0)</f>
        <v>Bacteria</v>
      </c>
      <c r="J718" t="str">
        <f>VLOOKUP($A718,Taxonomy!$A$2:$AA$6045,8,0)</f>
        <v xml:space="preserve"> Proteobacteria</v>
      </c>
      <c r="K718" t="str">
        <f>VLOOKUP($A718,Taxonomy!$A$2:$AA$6045,9,0)</f>
        <v xml:space="preserve"> Gammaproteobacteria</v>
      </c>
      <c r="L718" t="str">
        <f>VLOOKUP($A718,Taxonomy!$A$2:$AA$6045,10,0)</f>
        <v xml:space="preserve"> Pasteurellales</v>
      </c>
      <c r="M718" t="str">
        <f>VLOOKUP($A718,Taxonomy!$A$2:$AA$6045,11,0)</f>
        <v>Pasteurellaceae</v>
      </c>
      <c r="N718" t="str">
        <f>VLOOKUP($A718,Taxonomy!$A$2:$AA$6045,12,0)</f>
        <v xml:space="preserve"> Haemophilus.</v>
      </c>
      <c r="O718">
        <f>VLOOKUP($A718,Taxonomy!$A$2:$AA$6045,13,0)</f>
        <v>0</v>
      </c>
      <c r="P718">
        <f>VLOOKUP($A718,Taxonomy!$A$2:$AA$6045,14,0)</f>
        <v>0</v>
      </c>
      <c r="Q718">
        <f>VLOOKUP($A718,Taxonomy!$A$2:$AA$6045,15,0)</f>
        <v>0</v>
      </c>
      <c r="R718">
        <f t="shared" si="11"/>
        <v>92</v>
      </c>
    </row>
    <row r="719" spans="1:18">
      <c r="A719" t="s">
        <v>1169</v>
      </c>
      <c r="B719" t="s">
        <v>1170</v>
      </c>
      <c r="C719">
        <v>90</v>
      </c>
      <c r="D719" t="s">
        <v>10</v>
      </c>
      <c r="E719">
        <v>1</v>
      </c>
      <c r="F719">
        <v>90</v>
      </c>
      <c r="G719">
        <v>967</v>
      </c>
      <c r="H719" s="6" t="s">
        <v>11</v>
      </c>
      <c r="I719" t="str">
        <f>VLOOKUP($A719,Taxonomy!$A$2:$AA$6045,7,0)</f>
        <v>Bacteria</v>
      </c>
      <c r="J719" t="str">
        <f>VLOOKUP($A719,Taxonomy!$A$2:$AA$6045,8,0)</f>
        <v xml:space="preserve"> Firmicutes</v>
      </c>
      <c r="K719" t="str">
        <f>VLOOKUP($A719,Taxonomy!$A$2:$AA$6045,9,0)</f>
        <v xml:space="preserve"> Negativicutes</v>
      </c>
      <c r="L719" t="str">
        <f>VLOOKUP($A719,Taxonomy!$A$2:$AA$6045,10,0)</f>
        <v xml:space="preserve"> Selenomonadales</v>
      </c>
      <c r="M719" t="str">
        <f>VLOOKUP($A719,Taxonomy!$A$2:$AA$6045,11,0)</f>
        <v xml:space="preserve"> Veillonellaceae</v>
      </c>
      <c r="N719" t="str">
        <f>VLOOKUP($A719,Taxonomy!$A$2:$AA$6045,12,0)</f>
        <v>Veillonella.</v>
      </c>
      <c r="O719">
        <f>VLOOKUP($A719,Taxonomy!$A$2:$AA$6045,13,0)</f>
        <v>0</v>
      </c>
      <c r="P719">
        <f>VLOOKUP($A719,Taxonomy!$A$2:$AA$6045,14,0)</f>
        <v>0</v>
      </c>
      <c r="Q719">
        <f>VLOOKUP($A719,Taxonomy!$A$2:$AA$6045,15,0)</f>
        <v>0</v>
      </c>
      <c r="R719">
        <f t="shared" si="11"/>
        <v>89</v>
      </c>
    </row>
    <row r="720" spans="1:18">
      <c r="A720" t="s">
        <v>1171</v>
      </c>
      <c r="B720" t="s">
        <v>1172</v>
      </c>
      <c r="C720">
        <v>105</v>
      </c>
      <c r="D720" t="s">
        <v>10</v>
      </c>
      <c r="E720">
        <v>1</v>
      </c>
      <c r="F720">
        <v>92</v>
      </c>
      <c r="G720">
        <v>967</v>
      </c>
      <c r="H720" t="s">
        <v>11</v>
      </c>
      <c r="I720" t="str">
        <f>VLOOKUP($A720,Taxonomy!$A$2:$AA$6045,7,0)</f>
        <v>Bacteria</v>
      </c>
      <c r="J720" t="str">
        <f>VLOOKUP($A720,Taxonomy!$A$2:$AA$6045,8,0)</f>
        <v xml:space="preserve"> Proteobacteria</v>
      </c>
      <c r="K720" t="str">
        <f>VLOOKUP($A720,Taxonomy!$A$2:$AA$6045,9,0)</f>
        <v xml:space="preserve"> Gammaproteobacteria</v>
      </c>
      <c r="L720" t="str">
        <f>VLOOKUP($A720,Taxonomy!$A$2:$AA$6045,10,0)</f>
        <v xml:space="preserve"> Vibrionales</v>
      </c>
      <c r="M720" t="str">
        <f>VLOOKUP($A720,Taxonomy!$A$2:$AA$6045,11,0)</f>
        <v>Vibrionaceae</v>
      </c>
      <c r="N720" t="str">
        <f>VLOOKUP($A720,Taxonomy!$A$2:$AA$6045,12,0)</f>
        <v xml:space="preserve"> Vibrio.</v>
      </c>
      <c r="O720">
        <f>VLOOKUP($A720,Taxonomy!$A$2:$AA$6045,13,0)</f>
        <v>0</v>
      </c>
      <c r="P720">
        <f>VLOOKUP($A720,Taxonomy!$A$2:$AA$6045,14,0)</f>
        <v>0</v>
      </c>
      <c r="Q720">
        <f>VLOOKUP($A720,Taxonomy!$A$2:$AA$6045,15,0)</f>
        <v>0</v>
      </c>
      <c r="R720">
        <f t="shared" si="11"/>
        <v>91</v>
      </c>
    </row>
    <row r="721" spans="1:18">
      <c r="A721" t="s">
        <v>1173</v>
      </c>
      <c r="B721" t="s">
        <v>1174</v>
      </c>
      <c r="C721">
        <v>122</v>
      </c>
      <c r="D721" t="s">
        <v>10</v>
      </c>
      <c r="E721">
        <v>14</v>
      </c>
      <c r="F721">
        <v>109</v>
      </c>
      <c r="G721">
        <v>967</v>
      </c>
      <c r="H721" t="s">
        <v>11</v>
      </c>
      <c r="I721" t="str">
        <f>VLOOKUP($A721,Taxonomy!$A$2:$AA$6045,7,0)</f>
        <v>Bacteria</v>
      </c>
      <c r="J721" t="str">
        <f>VLOOKUP($A721,Taxonomy!$A$2:$AA$6045,8,0)</f>
        <v xml:space="preserve"> Proteobacteria</v>
      </c>
      <c r="K721" t="str">
        <f>VLOOKUP($A721,Taxonomy!$A$2:$AA$6045,9,0)</f>
        <v xml:space="preserve"> Gammaproteobacteria</v>
      </c>
      <c r="L721" t="str">
        <f>VLOOKUP($A721,Taxonomy!$A$2:$AA$6045,10,0)</f>
        <v xml:space="preserve"> Vibrionales</v>
      </c>
      <c r="M721" t="str">
        <f>VLOOKUP($A721,Taxonomy!$A$2:$AA$6045,11,0)</f>
        <v>Vibrionaceae</v>
      </c>
      <c r="N721" t="str">
        <f>VLOOKUP($A721,Taxonomy!$A$2:$AA$6045,12,0)</f>
        <v xml:space="preserve"> Vibrio.</v>
      </c>
      <c r="O721">
        <f>VLOOKUP($A721,Taxonomy!$A$2:$AA$6045,13,0)</f>
        <v>0</v>
      </c>
      <c r="P721">
        <f>VLOOKUP($A721,Taxonomy!$A$2:$AA$6045,14,0)</f>
        <v>0</v>
      </c>
      <c r="Q721">
        <f>VLOOKUP($A721,Taxonomy!$A$2:$AA$6045,15,0)</f>
        <v>0</v>
      </c>
      <c r="R721">
        <f t="shared" si="11"/>
        <v>95</v>
      </c>
    </row>
    <row r="722" spans="1:18">
      <c r="A722" t="s">
        <v>1175</v>
      </c>
      <c r="B722" t="s">
        <v>1176</v>
      </c>
      <c r="C722">
        <v>929</v>
      </c>
      <c r="D722" t="s">
        <v>32</v>
      </c>
      <c r="E722">
        <v>551</v>
      </c>
      <c r="F722">
        <v>855</v>
      </c>
      <c r="G722">
        <v>6551</v>
      </c>
      <c r="H722" s="4" t="s">
        <v>33</v>
      </c>
      <c r="I722" t="str">
        <f>VLOOKUP($A722,Taxonomy!$A$2:$AA$6045,7,0)</f>
        <v>Bacteria</v>
      </c>
      <c r="J722" t="str">
        <f>VLOOKUP($A722,Taxonomy!$A$2:$AA$6045,8,0)</f>
        <v xml:space="preserve"> Proteobacteria</v>
      </c>
      <c r="K722" t="str">
        <f>VLOOKUP($A722,Taxonomy!$A$2:$AA$6045,9,0)</f>
        <v xml:space="preserve"> Epsilonproteobacteria</v>
      </c>
      <c r="L722" t="str">
        <f>VLOOKUP($A722,Taxonomy!$A$2:$AA$6045,10,0)</f>
        <v xml:space="preserve"> Campylobacterales</v>
      </c>
      <c r="M722" t="str">
        <f>VLOOKUP($A722,Taxonomy!$A$2:$AA$6045,11,0)</f>
        <v>Campylobacteraceae</v>
      </c>
      <c r="N722" t="str">
        <f>VLOOKUP($A722,Taxonomy!$A$2:$AA$6045,12,0)</f>
        <v xml:space="preserve"> Campylobacter.</v>
      </c>
      <c r="O722">
        <f>VLOOKUP($A722,Taxonomy!$A$2:$AA$6045,13,0)</f>
        <v>0</v>
      </c>
      <c r="P722">
        <f>VLOOKUP($A722,Taxonomy!$A$2:$AA$6045,14,0)</f>
        <v>0</v>
      </c>
      <c r="Q722">
        <f>VLOOKUP($A722,Taxonomy!$A$2:$AA$6045,15,0)</f>
        <v>0</v>
      </c>
      <c r="R722">
        <f t="shared" si="11"/>
        <v>304</v>
      </c>
    </row>
    <row r="723" spans="1:18">
      <c r="A723" t="s">
        <v>1175</v>
      </c>
      <c r="B723" t="s">
        <v>1176</v>
      </c>
      <c r="C723">
        <v>929</v>
      </c>
      <c r="D723" t="s">
        <v>34</v>
      </c>
      <c r="E723">
        <v>283</v>
      </c>
      <c r="F723">
        <v>488</v>
      </c>
      <c r="G723">
        <v>1506</v>
      </c>
      <c r="H723" t="s">
        <v>35</v>
      </c>
      <c r="I723" t="str">
        <f>VLOOKUP($A723,Taxonomy!$A$2:$AA$6045,7,0)</f>
        <v>Bacteria</v>
      </c>
      <c r="J723" t="str">
        <f>VLOOKUP($A723,Taxonomy!$A$2:$AA$6045,8,0)</f>
        <v xml:space="preserve"> Proteobacteria</v>
      </c>
      <c r="K723" t="str">
        <f>VLOOKUP($A723,Taxonomy!$A$2:$AA$6045,9,0)</f>
        <v xml:space="preserve"> Epsilonproteobacteria</v>
      </c>
      <c r="L723" t="str">
        <f>VLOOKUP($A723,Taxonomy!$A$2:$AA$6045,10,0)</f>
        <v xml:space="preserve"> Campylobacterales</v>
      </c>
      <c r="M723" t="str">
        <f>VLOOKUP($A723,Taxonomy!$A$2:$AA$6045,11,0)</f>
        <v>Campylobacteraceae</v>
      </c>
      <c r="N723" t="str">
        <f>VLOOKUP($A723,Taxonomy!$A$2:$AA$6045,12,0)</f>
        <v xml:space="preserve"> Campylobacter.</v>
      </c>
      <c r="O723">
        <f>VLOOKUP($A723,Taxonomy!$A$2:$AA$6045,13,0)</f>
        <v>0</v>
      </c>
      <c r="P723">
        <f>VLOOKUP($A723,Taxonomy!$A$2:$AA$6045,14,0)</f>
        <v>0</v>
      </c>
      <c r="Q723">
        <f>VLOOKUP($A723,Taxonomy!$A$2:$AA$6045,15,0)</f>
        <v>0</v>
      </c>
      <c r="R723">
        <f t="shared" si="11"/>
        <v>205</v>
      </c>
    </row>
    <row r="724" spans="1:18">
      <c r="A724" t="s">
        <v>1175</v>
      </c>
      <c r="B724" t="s">
        <v>1176</v>
      </c>
      <c r="C724">
        <v>929</v>
      </c>
      <c r="D724" t="s">
        <v>297</v>
      </c>
      <c r="E724">
        <v>860</v>
      </c>
      <c r="F724">
        <v>927</v>
      </c>
      <c r="G724">
        <v>3</v>
      </c>
      <c r="H724" t="s">
        <v>297</v>
      </c>
      <c r="I724" t="str">
        <f>VLOOKUP($A724,Taxonomy!$A$2:$AA$6045,7,0)</f>
        <v>Bacteria</v>
      </c>
      <c r="J724" t="str">
        <f>VLOOKUP($A724,Taxonomy!$A$2:$AA$6045,8,0)</f>
        <v xml:space="preserve"> Proteobacteria</v>
      </c>
      <c r="K724" t="str">
        <f>VLOOKUP($A724,Taxonomy!$A$2:$AA$6045,9,0)</f>
        <v xml:space="preserve"> Epsilonproteobacteria</v>
      </c>
      <c r="L724" t="str">
        <f>VLOOKUP($A724,Taxonomy!$A$2:$AA$6045,10,0)</f>
        <v xml:space="preserve"> Campylobacterales</v>
      </c>
      <c r="M724" t="str">
        <f>VLOOKUP($A724,Taxonomy!$A$2:$AA$6045,11,0)</f>
        <v>Campylobacteraceae</v>
      </c>
      <c r="N724" t="str">
        <f>VLOOKUP($A724,Taxonomy!$A$2:$AA$6045,12,0)</f>
        <v xml:space="preserve"> Campylobacter.</v>
      </c>
      <c r="O724">
        <f>VLOOKUP($A724,Taxonomy!$A$2:$AA$6045,13,0)</f>
        <v>0</v>
      </c>
      <c r="P724">
        <f>VLOOKUP($A724,Taxonomy!$A$2:$AA$6045,14,0)</f>
        <v>0</v>
      </c>
      <c r="Q724">
        <f>VLOOKUP($A724,Taxonomy!$A$2:$AA$6045,15,0)</f>
        <v>0</v>
      </c>
      <c r="R724">
        <f t="shared" si="11"/>
        <v>67</v>
      </c>
    </row>
    <row r="725" spans="1:18">
      <c r="A725" t="s">
        <v>1175</v>
      </c>
      <c r="B725" t="s">
        <v>1176</v>
      </c>
      <c r="C725">
        <v>929</v>
      </c>
      <c r="D725" t="s">
        <v>10</v>
      </c>
      <c r="E725">
        <v>1</v>
      </c>
      <c r="F725">
        <v>94</v>
      </c>
      <c r="G725">
        <v>967</v>
      </c>
      <c r="H725" t="s">
        <v>11</v>
      </c>
      <c r="I725" t="str">
        <f>VLOOKUP($A725,Taxonomy!$A$2:$AA$6045,7,0)</f>
        <v>Bacteria</v>
      </c>
      <c r="J725" t="str">
        <f>VLOOKUP($A725,Taxonomy!$A$2:$AA$6045,8,0)</f>
        <v xml:space="preserve"> Proteobacteria</v>
      </c>
      <c r="K725" t="str">
        <f>VLOOKUP($A725,Taxonomy!$A$2:$AA$6045,9,0)</f>
        <v xml:space="preserve"> Epsilonproteobacteria</v>
      </c>
      <c r="L725" t="str">
        <f>VLOOKUP($A725,Taxonomy!$A$2:$AA$6045,10,0)</f>
        <v xml:space="preserve"> Campylobacterales</v>
      </c>
      <c r="M725" t="str">
        <f>VLOOKUP($A725,Taxonomy!$A$2:$AA$6045,11,0)</f>
        <v>Campylobacteraceae</v>
      </c>
      <c r="N725" t="str">
        <f>VLOOKUP($A725,Taxonomy!$A$2:$AA$6045,12,0)</f>
        <v xml:space="preserve"> Campylobacter.</v>
      </c>
      <c r="O725">
        <f>VLOOKUP($A725,Taxonomy!$A$2:$AA$6045,13,0)</f>
        <v>0</v>
      </c>
      <c r="P725">
        <f>VLOOKUP($A725,Taxonomy!$A$2:$AA$6045,14,0)</f>
        <v>0</v>
      </c>
      <c r="Q725">
        <f>VLOOKUP($A725,Taxonomy!$A$2:$AA$6045,15,0)</f>
        <v>0</v>
      </c>
      <c r="R725">
        <f t="shared" si="11"/>
        <v>93</v>
      </c>
    </row>
    <row r="726" spans="1:18">
      <c r="A726" t="s">
        <v>1177</v>
      </c>
      <c r="B726" t="s">
        <v>1178</v>
      </c>
      <c r="C726">
        <v>167</v>
      </c>
      <c r="D726" t="s">
        <v>1179</v>
      </c>
      <c r="E726">
        <v>2</v>
      </c>
      <c r="F726">
        <v>46</v>
      </c>
      <c r="G726">
        <v>4</v>
      </c>
      <c r="H726" t="s">
        <v>1179</v>
      </c>
      <c r="I726" t="e">
        <f>VLOOKUP($A726,Taxonomy!$A$2:$AA$6045,7,0)</f>
        <v>#N/A</v>
      </c>
      <c r="J726" t="e">
        <f>VLOOKUP($A726,Taxonomy!$A$2:$AA$6045,8,0)</f>
        <v>#N/A</v>
      </c>
      <c r="K726" t="e">
        <f>VLOOKUP($A726,Taxonomy!$A$2:$AA$6045,9,0)</f>
        <v>#N/A</v>
      </c>
      <c r="L726" t="e">
        <f>VLOOKUP($A726,Taxonomy!$A$2:$AA$6045,10,0)</f>
        <v>#N/A</v>
      </c>
      <c r="M726" t="e">
        <f>VLOOKUP($A726,Taxonomy!$A$2:$AA$6045,11,0)</f>
        <v>#N/A</v>
      </c>
      <c r="N726" t="e">
        <f>VLOOKUP($A726,Taxonomy!$A$2:$AA$6045,12,0)</f>
        <v>#N/A</v>
      </c>
      <c r="O726" t="e">
        <f>VLOOKUP($A726,Taxonomy!$A$2:$AA$6045,13,0)</f>
        <v>#N/A</v>
      </c>
      <c r="P726" t="e">
        <f>VLOOKUP($A726,Taxonomy!$A$2:$AA$6045,14,0)</f>
        <v>#N/A</v>
      </c>
      <c r="Q726" t="e">
        <f>VLOOKUP($A726,Taxonomy!$A$2:$AA$6045,15,0)</f>
        <v>#N/A</v>
      </c>
      <c r="R726">
        <f t="shared" si="11"/>
        <v>44</v>
      </c>
    </row>
    <row r="727" spans="1:18">
      <c r="A727" t="s">
        <v>1177</v>
      </c>
      <c r="B727" t="s">
        <v>1178</v>
      </c>
      <c r="C727">
        <v>167</v>
      </c>
      <c r="D727" t="s">
        <v>10</v>
      </c>
      <c r="E727">
        <v>75</v>
      </c>
      <c r="F727">
        <v>165</v>
      </c>
      <c r="G727">
        <v>967</v>
      </c>
      <c r="H727" t="s">
        <v>11</v>
      </c>
      <c r="I727" t="e">
        <f>VLOOKUP($A727,Taxonomy!$A$2:$AA$6045,7,0)</f>
        <v>#N/A</v>
      </c>
      <c r="J727" t="e">
        <f>VLOOKUP($A727,Taxonomy!$A$2:$AA$6045,8,0)</f>
        <v>#N/A</v>
      </c>
      <c r="K727" t="e">
        <f>VLOOKUP($A727,Taxonomy!$A$2:$AA$6045,9,0)</f>
        <v>#N/A</v>
      </c>
      <c r="L727" t="e">
        <f>VLOOKUP($A727,Taxonomy!$A$2:$AA$6045,10,0)</f>
        <v>#N/A</v>
      </c>
      <c r="M727" t="e">
        <f>VLOOKUP($A727,Taxonomy!$A$2:$AA$6045,11,0)</f>
        <v>#N/A</v>
      </c>
      <c r="N727" t="e">
        <f>VLOOKUP($A727,Taxonomy!$A$2:$AA$6045,12,0)</f>
        <v>#N/A</v>
      </c>
      <c r="O727" t="e">
        <f>VLOOKUP($A727,Taxonomy!$A$2:$AA$6045,13,0)</f>
        <v>#N/A</v>
      </c>
      <c r="P727" t="e">
        <f>VLOOKUP($A727,Taxonomy!$A$2:$AA$6045,14,0)</f>
        <v>#N/A</v>
      </c>
      <c r="Q727" t="e">
        <f>VLOOKUP($A727,Taxonomy!$A$2:$AA$6045,15,0)</f>
        <v>#N/A</v>
      </c>
      <c r="R727">
        <f t="shared" si="11"/>
        <v>90</v>
      </c>
    </row>
    <row r="728" spans="1:18">
      <c r="A728" t="s">
        <v>1180</v>
      </c>
      <c r="B728" t="s">
        <v>1181</v>
      </c>
      <c r="C728">
        <v>123</v>
      </c>
      <c r="D728" t="s">
        <v>10</v>
      </c>
      <c r="E728">
        <v>1</v>
      </c>
      <c r="F728">
        <v>80</v>
      </c>
      <c r="G728">
        <v>967</v>
      </c>
      <c r="H728" t="s">
        <v>11</v>
      </c>
      <c r="I728" t="str">
        <f>VLOOKUP($A728,Taxonomy!$A$2:$AA$6045,7,0)</f>
        <v>Bacteria</v>
      </c>
      <c r="J728" t="str">
        <f>VLOOKUP($A728,Taxonomy!$A$2:$AA$6045,8,0)</f>
        <v xml:space="preserve"> Proteobacteria</v>
      </c>
      <c r="K728" t="str">
        <f>VLOOKUP($A728,Taxonomy!$A$2:$AA$6045,9,0)</f>
        <v xml:space="preserve"> Gammaproteobacteria</v>
      </c>
      <c r="L728" t="str">
        <f>VLOOKUP($A728,Taxonomy!$A$2:$AA$6045,10,0)</f>
        <v xml:space="preserve"> Acidithiobacillales</v>
      </c>
      <c r="M728" t="str">
        <f>VLOOKUP($A728,Taxonomy!$A$2:$AA$6045,11,0)</f>
        <v>Acidithiobacillaceae</v>
      </c>
      <c r="N728" t="str">
        <f>VLOOKUP($A728,Taxonomy!$A$2:$AA$6045,12,0)</f>
        <v xml:space="preserve"> Acidithiobacillus.</v>
      </c>
      <c r="O728">
        <f>VLOOKUP($A728,Taxonomy!$A$2:$AA$6045,13,0)</f>
        <v>0</v>
      </c>
      <c r="P728">
        <f>VLOOKUP($A728,Taxonomy!$A$2:$AA$6045,14,0)</f>
        <v>0</v>
      </c>
      <c r="Q728">
        <f>VLOOKUP($A728,Taxonomy!$A$2:$AA$6045,15,0)</f>
        <v>0</v>
      </c>
      <c r="R728">
        <f t="shared" si="11"/>
        <v>79</v>
      </c>
    </row>
    <row r="729" spans="1:18">
      <c r="A729" t="s">
        <v>1182</v>
      </c>
      <c r="B729" t="s">
        <v>1183</v>
      </c>
      <c r="C729">
        <v>110</v>
      </c>
      <c r="D729" t="s">
        <v>10</v>
      </c>
      <c r="E729">
        <v>1</v>
      </c>
      <c r="F729">
        <v>93</v>
      </c>
      <c r="G729">
        <v>967</v>
      </c>
      <c r="H729" t="s">
        <v>11</v>
      </c>
      <c r="I729" t="str">
        <f>VLOOKUP($A729,Taxonomy!$A$2:$AA$6045,7,0)</f>
        <v>Bacteria</v>
      </c>
      <c r="J729" t="str">
        <f>VLOOKUP($A729,Taxonomy!$A$2:$AA$6045,8,0)</f>
        <v xml:space="preserve"> Proteobacteria</v>
      </c>
      <c r="K729" t="str">
        <f>VLOOKUP($A729,Taxonomy!$A$2:$AA$6045,9,0)</f>
        <v xml:space="preserve"> Gammaproteobacteria</v>
      </c>
      <c r="L729" t="str">
        <f>VLOOKUP($A729,Taxonomy!$A$2:$AA$6045,10,0)</f>
        <v xml:space="preserve"> Acidithiobacillales</v>
      </c>
      <c r="M729" t="str">
        <f>VLOOKUP($A729,Taxonomy!$A$2:$AA$6045,11,0)</f>
        <v>Acidithiobacillaceae</v>
      </c>
      <c r="N729" t="str">
        <f>VLOOKUP($A729,Taxonomy!$A$2:$AA$6045,12,0)</f>
        <v xml:space="preserve"> Acidithiobacillus.</v>
      </c>
      <c r="O729">
        <f>VLOOKUP($A729,Taxonomy!$A$2:$AA$6045,13,0)</f>
        <v>0</v>
      </c>
      <c r="P729">
        <f>VLOOKUP($A729,Taxonomy!$A$2:$AA$6045,14,0)</f>
        <v>0</v>
      </c>
      <c r="Q729">
        <f>VLOOKUP($A729,Taxonomy!$A$2:$AA$6045,15,0)</f>
        <v>0</v>
      </c>
      <c r="R729">
        <f t="shared" si="11"/>
        <v>92</v>
      </c>
    </row>
    <row r="730" spans="1:18">
      <c r="A730" t="s">
        <v>1184</v>
      </c>
      <c r="B730" t="s">
        <v>1185</v>
      </c>
      <c r="C730">
        <v>915</v>
      </c>
      <c r="D730" t="s">
        <v>32</v>
      </c>
      <c r="E730">
        <v>535</v>
      </c>
      <c r="F730">
        <v>835</v>
      </c>
      <c r="G730">
        <v>6551</v>
      </c>
      <c r="H730" t="s">
        <v>33</v>
      </c>
      <c r="I730" t="str">
        <f>VLOOKUP($A730,Taxonomy!$A$2:$AA$6045,7,0)</f>
        <v>Bacteria</v>
      </c>
      <c r="J730" t="str">
        <f>VLOOKUP($A730,Taxonomy!$A$2:$AA$6045,8,0)</f>
        <v xml:space="preserve"> Proteobacteria</v>
      </c>
      <c r="K730" t="str">
        <f>VLOOKUP($A730,Taxonomy!$A$2:$AA$6045,9,0)</f>
        <v xml:space="preserve"> Gammaproteobacteria</v>
      </c>
      <c r="L730" t="str">
        <f>VLOOKUP($A730,Taxonomy!$A$2:$AA$6045,10,0)</f>
        <v xml:space="preserve"> Enterobacteriales</v>
      </c>
      <c r="M730" t="str">
        <f>VLOOKUP($A730,Taxonomy!$A$2:$AA$6045,11,0)</f>
        <v>Enterobacteriaceae</v>
      </c>
      <c r="N730" t="str">
        <f>VLOOKUP($A730,Taxonomy!$A$2:$AA$6045,12,0)</f>
        <v xml:space="preserve"> Escherichia.</v>
      </c>
      <c r="O730">
        <f>VLOOKUP($A730,Taxonomy!$A$2:$AA$6045,13,0)</f>
        <v>0</v>
      </c>
      <c r="P730">
        <f>VLOOKUP($A730,Taxonomy!$A$2:$AA$6045,14,0)</f>
        <v>0</v>
      </c>
      <c r="Q730">
        <f>VLOOKUP($A730,Taxonomy!$A$2:$AA$6045,15,0)</f>
        <v>0</v>
      </c>
      <c r="R730">
        <f t="shared" si="11"/>
        <v>300</v>
      </c>
    </row>
    <row r="731" spans="1:18">
      <c r="A731" t="s">
        <v>1184</v>
      </c>
      <c r="B731" t="s">
        <v>1185</v>
      </c>
      <c r="C731">
        <v>915</v>
      </c>
      <c r="D731" t="s">
        <v>34</v>
      </c>
      <c r="E731">
        <v>269</v>
      </c>
      <c r="F731">
        <v>472</v>
      </c>
      <c r="G731">
        <v>1506</v>
      </c>
      <c r="H731" t="s">
        <v>35</v>
      </c>
      <c r="I731" t="str">
        <f>VLOOKUP($A731,Taxonomy!$A$2:$AA$6045,7,0)</f>
        <v>Bacteria</v>
      </c>
      <c r="J731" t="str">
        <f>VLOOKUP($A731,Taxonomy!$A$2:$AA$6045,8,0)</f>
        <v xml:space="preserve"> Proteobacteria</v>
      </c>
      <c r="K731" t="str">
        <f>VLOOKUP($A731,Taxonomy!$A$2:$AA$6045,9,0)</f>
        <v xml:space="preserve"> Gammaproteobacteria</v>
      </c>
      <c r="L731" t="str">
        <f>VLOOKUP($A731,Taxonomy!$A$2:$AA$6045,10,0)</f>
        <v xml:space="preserve"> Enterobacteriales</v>
      </c>
      <c r="M731" t="str">
        <f>VLOOKUP($A731,Taxonomy!$A$2:$AA$6045,11,0)</f>
        <v>Enterobacteriaceae</v>
      </c>
      <c r="N731" t="str">
        <f>VLOOKUP($A731,Taxonomy!$A$2:$AA$6045,12,0)</f>
        <v xml:space="preserve"> Escherichia.</v>
      </c>
      <c r="O731">
        <f>VLOOKUP($A731,Taxonomy!$A$2:$AA$6045,13,0)</f>
        <v>0</v>
      </c>
      <c r="P731">
        <f>VLOOKUP($A731,Taxonomy!$A$2:$AA$6045,14,0)</f>
        <v>0</v>
      </c>
      <c r="Q731">
        <f>VLOOKUP($A731,Taxonomy!$A$2:$AA$6045,15,0)</f>
        <v>0</v>
      </c>
      <c r="R731">
        <f t="shared" si="11"/>
        <v>203</v>
      </c>
    </row>
    <row r="732" spans="1:18">
      <c r="A732" t="s">
        <v>1184</v>
      </c>
      <c r="B732" t="s">
        <v>1185</v>
      </c>
      <c r="C732">
        <v>915</v>
      </c>
      <c r="D732" t="s">
        <v>10</v>
      </c>
      <c r="E732">
        <v>1</v>
      </c>
      <c r="F732">
        <v>84</v>
      </c>
      <c r="G732">
        <v>967</v>
      </c>
      <c r="H732" t="s">
        <v>11</v>
      </c>
      <c r="I732" t="str">
        <f>VLOOKUP($A732,Taxonomy!$A$2:$AA$6045,7,0)</f>
        <v>Bacteria</v>
      </c>
      <c r="J732" t="str">
        <f>VLOOKUP($A732,Taxonomy!$A$2:$AA$6045,8,0)</f>
        <v xml:space="preserve"> Proteobacteria</v>
      </c>
      <c r="K732" t="str">
        <f>VLOOKUP($A732,Taxonomy!$A$2:$AA$6045,9,0)</f>
        <v xml:space="preserve"> Gammaproteobacteria</v>
      </c>
      <c r="L732" t="str">
        <f>VLOOKUP($A732,Taxonomy!$A$2:$AA$6045,10,0)</f>
        <v xml:space="preserve"> Enterobacteriales</v>
      </c>
      <c r="M732" t="str">
        <f>VLOOKUP($A732,Taxonomy!$A$2:$AA$6045,11,0)</f>
        <v>Enterobacteriaceae</v>
      </c>
      <c r="N732" t="str">
        <f>VLOOKUP($A732,Taxonomy!$A$2:$AA$6045,12,0)</f>
        <v xml:space="preserve"> Escherichia.</v>
      </c>
      <c r="O732">
        <f>VLOOKUP($A732,Taxonomy!$A$2:$AA$6045,13,0)</f>
        <v>0</v>
      </c>
      <c r="P732">
        <f>VLOOKUP($A732,Taxonomy!$A$2:$AA$6045,14,0)</f>
        <v>0</v>
      </c>
      <c r="Q732">
        <f>VLOOKUP($A732,Taxonomy!$A$2:$AA$6045,15,0)</f>
        <v>0</v>
      </c>
      <c r="R732">
        <f t="shared" si="11"/>
        <v>83</v>
      </c>
    </row>
    <row r="733" spans="1:18">
      <c r="A733" t="s">
        <v>1186</v>
      </c>
      <c r="B733" t="s">
        <v>1187</v>
      </c>
      <c r="C733">
        <v>95</v>
      </c>
      <c r="D733" t="s">
        <v>10</v>
      </c>
      <c r="E733">
        <v>1</v>
      </c>
      <c r="F733">
        <v>91</v>
      </c>
      <c r="G733">
        <v>967</v>
      </c>
      <c r="H733" t="s">
        <v>11</v>
      </c>
      <c r="I733" t="str">
        <f>VLOOKUP($A733,Taxonomy!$A$2:$AA$6045,7,0)</f>
        <v>Bacteria</v>
      </c>
      <c r="J733" t="str">
        <f>VLOOKUP($A733,Taxonomy!$A$2:$AA$6045,8,0)</f>
        <v xml:space="preserve"> Proteobacteria</v>
      </c>
      <c r="K733" t="str">
        <f>VLOOKUP($A733,Taxonomy!$A$2:$AA$6045,9,0)</f>
        <v xml:space="preserve"> Alphaproteobacteria</v>
      </c>
      <c r="L733" t="str">
        <f>VLOOKUP($A733,Taxonomy!$A$2:$AA$6045,10,0)</f>
        <v xml:space="preserve"> Rickettsiales</v>
      </c>
      <c r="M733" t="str">
        <f>VLOOKUP($A733,Taxonomy!$A$2:$AA$6045,11,0)</f>
        <v>Rickettsiaceae</v>
      </c>
      <c r="N733" t="str">
        <f>VLOOKUP($A733,Taxonomy!$A$2:$AA$6045,12,0)</f>
        <v xml:space="preserve"> Rickettsieae</v>
      </c>
      <c r="O733" t="str">
        <f>VLOOKUP($A733,Taxonomy!$A$2:$AA$6045,13,0)</f>
        <v xml:space="preserve"> Rickettsia</v>
      </c>
      <c r="P733" t="str">
        <f>VLOOKUP($A733,Taxonomy!$A$2:$AA$6045,14,0)</f>
        <v xml:space="preserve"> spotted fever group.</v>
      </c>
      <c r="Q733">
        <f>VLOOKUP($A733,Taxonomy!$A$2:$AA$6045,15,0)</f>
        <v>0</v>
      </c>
      <c r="R733">
        <f t="shared" si="11"/>
        <v>90</v>
      </c>
    </row>
    <row r="734" spans="1:18">
      <c r="A734" t="s">
        <v>1188</v>
      </c>
      <c r="B734" t="s">
        <v>1189</v>
      </c>
      <c r="C734">
        <v>106</v>
      </c>
      <c r="D734" t="s">
        <v>10</v>
      </c>
      <c r="E734">
        <v>1</v>
      </c>
      <c r="F734">
        <v>95</v>
      </c>
      <c r="G734">
        <v>967</v>
      </c>
      <c r="H734" t="s">
        <v>11</v>
      </c>
      <c r="I734" t="str">
        <f>VLOOKUP($A734,Taxonomy!$A$2:$AA$6045,7,0)</f>
        <v>Bacteria</v>
      </c>
      <c r="J734" t="str">
        <f>VLOOKUP($A734,Taxonomy!$A$2:$AA$6045,8,0)</f>
        <v xml:space="preserve"> Proteobacteria</v>
      </c>
      <c r="K734" t="str">
        <f>VLOOKUP($A734,Taxonomy!$A$2:$AA$6045,9,0)</f>
        <v xml:space="preserve"> Gammaproteobacteria</v>
      </c>
      <c r="L734" t="str">
        <f>VLOOKUP($A734,Taxonomy!$A$2:$AA$6045,10,0)</f>
        <v xml:space="preserve"> Acidithiobacillales</v>
      </c>
      <c r="M734" t="str">
        <f>VLOOKUP($A734,Taxonomy!$A$2:$AA$6045,11,0)</f>
        <v>Acidithiobacillaceae</v>
      </c>
      <c r="N734" t="str">
        <f>VLOOKUP($A734,Taxonomy!$A$2:$AA$6045,12,0)</f>
        <v xml:space="preserve"> Acidithiobacillus.</v>
      </c>
      <c r="O734">
        <f>VLOOKUP($A734,Taxonomy!$A$2:$AA$6045,13,0)</f>
        <v>0</v>
      </c>
      <c r="P734">
        <f>VLOOKUP($A734,Taxonomy!$A$2:$AA$6045,14,0)</f>
        <v>0</v>
      </c>
      <c r="Q734">
        <f>VLOOKUP($A734,Taxonomy!$A$2:$AA$6045,15,0)</f>
        <v>0</v>
      </c>
      <c r="R734">
        <f t="shared" si="11"/>
        <v>94</v>
      </c>
    </row>
    <row r="735" spans="1:18">
      <c r="A735" t="s">
        <v>1190</v>
      </c>
      <c r="B735" t="s">
        <v>1191</v>
      </c>
      <c r="C735">
        <v>102</v>
      </c>
      <c r="D735" t="s">
        <v>10</v>
      </c>
      <c r="E735">
        <v>1</v>
      </c>
      <c r="F735">
        <v>82</v>
      </c>
      <c r="G735">
        <v>967</v>
      </c>
      <c r="H735" t="s">
        <v>11</v>
      </c>
      <c r="I735" t="str">
        <f>VLOOKUP($A735,Taxonomy!$A$2:$AA$6045,7,0)</f>
        <v>Bacteria</v>
      </c>
      <c r="J735" t="str">
        <f>VLOOKUP($A735,Taxonomy!$A$2:$AA$6045,8,0)</f>
        <v xml:space="preserve"> Proteobacteria</v>
      </c>
      <c r="K735" t="str">
        <f>VLOOKUP($A735,Taxonomy!$A$2:$AA$6045,9,0)</f>
        <v xml:space="preserve"> Gammaproteobacteria</v>
      </c>
      <c r="L735" t="str">
        <f>VLOOKUP($A735,Taxonomy!$A$2:$AA$6045,10,0)</f>
        <v xml:space="preserve"> Xanthomonadales</v>
      </c>
      <c r="M735" t="str">
        <f>VLOOKUP($A735,Taxonomy!$A$2:$AA$6045,11,0)</f>
        <v>Xanthomonadaceae</v>
      </c>
      <c r="N735" t="str">
        <f>VLOOKUP($A735,Taxonomy!$A$2:$AA$6045,12,0)</f>
        <v xml:space="preserve"> Stenotrophomonas</v>
      </c>
      <c r="O735" t="str">
        <f>VLOOKUP($A735,Taxonomy!$A$2:$AA$6045,13,0)</f>
        <v>Stenotrophomonas maltophilia group.</v>
      </c>
      <c r="P735">
        <f>VLOOKUP($A735,Taxonomy!$A$2:$AA$6045,14,0)</f>
        <v>0</v>
      </c>
      <c r="Q735">
        <f>VLOOKUP($A735,Taxonomy!$A$2:$AA$6045,15,0)</f>
        <v>0</v>
      </c>
      <c r="R735">
        <f t="shared" si="11"/>
        <v>81</v>
      </c>
    </row>
    <row r="736" spans="1:18">
      <c r="A736" t="s">
        <v>1192</v>
      </c>
      <c r="B736" t="s">
        <v>1193</v>
      </c>
      <c r="C736">
        <v>917</v>
      </c>
      <c r="D736" t="s">
        <v>32</v>
      </c>
      <c r="E736">
        <v>538</v>
      </c>
      <c r="F736">
        <v>832</v>
      </c>
      <c r="G736">
        <v>6551</v>
      </c>
      <c r="H736" t="s">
        <v>33</v>
      </c>
      <c r="I736" t="str">
        <f>VLOOKUP($A736,Taxonomy!$A$2:$AA$6045,7,0)</f>
        <v>Bacteria</v>
      </c>
      <c r="J736" t="str">
        <f>VLOOKUP($A736,Taxonomy!$A$2:$AA$6045,8,0)</f>
        <v xml:space="preserve"> Proteobacteria</v>
      </c>
      <c r="K736" t="str">
        <f>VLOOKUP($A736,Taxonomy!$A$2:$AA$6045,9,0)</f>
        <v xml:space="preserve"> Gammaproteobacteria</v>
      </c>
      <c r="L736" t="str">
        <f>VLOOKUP($A736,Taxonomy!$A$2:$AA$6045,10,0)</f>
        <v xml:space="preserve"> Enterobacteriales</v>
      </c>
      <c r="M736" t="str">
        <f>VLOOKUP($A736,Taxonomy!$A$2:$AA$6045,11,0)</f>
        <v>Enterobacteriaceae</v>
      </c>
      <c r="N736" t="str">
        <f>VLOOKUP($A736,Taxonomy!$A$2:$AA$6045,12,0)</f>
        <v xml:space="preserve"> Escherichia.</v>
      </c>
      <c r="O736">
        <f>VLOOKUP($A736,Taxonomy!$A$2:$AA$6045,13,0)</f>
        <v>0</v>
      </c>
      <c r="P736">
        <f>VLOOKUP($A736,Taxonomy!$A$2:$AA$6045,14,0)</f>
        <v>0</v>
      </c>
      <c r="Q736">
        <f>VLOOKUP($A736,Taxonomy!$A$2:$AA$6045,15,0)</f>
        <v>0</v>
      </c>
      <c r="R736">
        <f t="shared" si="11"/>
        <v>294</v>
      </c>
    </row>
    <row r="737" spans="1:18">
      <c r="A737" t="s">
        <v>1192</v>
      </c>
      <c r="B737" t="s">
        <v>1193</v>
      </c>
      <c r="C737">
        <v>917</v>
      </c>
      <c r="D737" t="s">
        <v>34</v>
      </c>
      <c r="E737">
        <v>271</v>
      </c>
      <c r="F737">
        <v>474</v>
      </c>
      <c r="G737">
        <v>1506</v>
      </c>
      <c r="H737" t="s">
        <v>35</v>
      </c>
      <c r="I737" t="str">
        <f>VLOOKUP($A737,Taxonomy!$A$2:$AA$6045,7,0)</f>
        <v>Bacteria</v>
      </c>
      <c r="J737" t="str">
        <f>VLOOKUP($A737,Taxonomy!$A$2:$AA$6045,8,0)</f>
        <v xml:space="preserve"> Proteobacteria</v>
      </c>
      <c r="K737" t="str">
        <f>VLOOKUP($A737,Taxonomy!$A$2:$AA$6045,9,0)</f>
        <v xml:space="preserve"> Gammaproteobacteria</v>
      </c>
      <c r="L737" t="str">
        <f>VLOOKUP($A737,Taxonomy!$A$2:$AA$6045,10,0)</f>
        <v xml:space="preserve"> Enterobacteriales</v>
      </c>
      <c r="M737" t="str">
        <f>VLOOKUP($A737,Taxonomy!$A$2:$AA$6045,11,0)</f>
        <v>Enterobacteriaceae</v>
      </c>
      <c r="N737" t="str">
        <f>VLOOKUP($A737,Taxonomy!$A$2:$AA$6045,12,0)</f>
        <v xml:space="preserve"> Escherichia.</v>
      </c>
      <c r="O737">
        <f>VLOOKUP($A737,Taxonomy!$A$2:$AA$6045,13,0)</f>
        <v>0</v>
      </c>
      <c r="P737">
        <f>VLOOKUP($A737,Taxonomy!$A$2:$AA$6045,14,0)</f>
        <v>0</v>
      </c>
      <c r="Q737">
        <f>VLOOKUP($A737,Taxonomy!$A$2:$AA$6045,15,0)</f>
        <v>0</v>
      </c>
      <c r="R737">
        <f t="shared" si="11"/>
        <v>203</v>
      </c>
    </row>
    <row r="738" spans="1:18">
      <c r="A738" t="s">
        <v>1192</v>
      </c>
      <c r="B738" t="s">
        <v>1193</v>
      </c>
      <c r="C738">
        <v>917</v>
      </c>
      <c r="D738" t="s">
        <v>10</v>
      </c>
      <c r="E738">
        <v>1</v>
      </c>
      <c r="F738">
        <v>87</v>
      </c>
      <c r="G738">
        <v>967</v>
      </c>
      <c r="H738" t="s">
        <v>11</v>
      </c>
      <c r="I738" t="str">
        <f>VLOOKUP($A738,Taxonomy!$A$2:$AA$6045,7,0)</f>
        <v>Bacteria</v>
      </c>
      <c r="J738" t="str">
        <f>VLOOKUP($A738,Taxonomy!$A$2:$AA$6045,8,0)</f>
        <v xml:space="preserve"> Proteobacteria</v>
      </c>
      <c r="K738" t="str">
        <f>VLOOKUP($A738,Taxonomy!$A$2:$AA$6045,9,0)</f>
        <v xml:space="preserve"> Gammaproteobacteria</v>
      </c>
      <c r="L738" t="str">
        <f>VLOOKUP($A738,Taxonomy!$A$2:$AA$6045,10,0)</f>
        <v xml:space="preserve"> Enterobacteriales</v>
      </c>
      <c r="M738" t="str">
        <f>VLOOKUP($A738,Taxonomy!$A$2:$AA$6045,11,0)</f>
        <v>Enterobacteriaceae</v>
      </c>
      <c r="N738" t="str">
        <f>VLOOKUP($A738,Taxonomy!$A$2:$AA$6045,12,0)</f>
        <v xml:space="preserve"> Escherichia.</v>
      </c>
      <c r="O738">
        <f>VLOOKUP($A738,Taxonomy!$A$2:$AA$6045,13,0)</f>
        <v>0</v>
      </c>
      <c r="P738">
        <f>VLOOKUP($A738,Taxonomy!$A$2:$AA$6045,14,0)</f>
        <v>0</v>
      </c>
      <c r="Q738">
        <f>VLOOKUP($A738,Taxonomy!$A$2:$AA$6045,15,0)</f>
        <v>0</v>
      </c>
      <c r="R738">
        <f t="shared" si="11"/>
        <v>86</v>
      </c>
    </row>
    <row r="739" spans="1:18">
      <c r="A739" t="s">
        <v>1194</v>
      </c>
      <c r="B739" t="s">
        <v>1195</v>
      </c>
      <c r="C739">
        <v>105</v>
      </c>
      <c r="D739" t="s">
        <v>10</v>
      </c>
      <c r="E739">
        <v>1</v>
      </c>
      <c r="F739">
        <v>90</v>
      </c>
      <c r="G739">
        <v>967</v>
      </c>
      <c r="H739" t="s">
        <v>11</v>
      </c>
      <c r="I739" t="str">
        <f>VLOOKUP($A739,Taxonomy!$A$2:$AA$6045,7,0)</f>
        <v>Bacteria</v>
      </c>
      <c r="J739" t="str">
        <f>VLOOKUP($A739,Taxonomy!$A$2:$AA$6045,8,0)</f>
        <v xml:space="preserve"> Proteobacteria</v>
      </c>
      <c r="K739" t="str">
        <f>VLOOKUP($A739,Taxonomy!$A$2:$AA$6045,9,0)</f>
        <v xml:space="preserve"> Gammaproteobacteria</v>
      </c>
      <c r="L739" t="str">
        <f>VLOOKUP($A739,Taxonomy!$A$2:$AA$6045,10,0)</f>
        <v xml:space="preserve"> Enterobacteriales</v>
      </c>
      <c r="M739" t="str">
        <f>VLOOKUP($A739,Taxonomy!$A$2:$AA$6045,11,0)</f>
        <v>Enterobacteriaceae</v>
      </c>
      <c r="N739" t="str">
        <f>VLOOKUP($A739,Taxonomy!$A$2:$AA$6045,12,0)</f>
        <v xml:space="preserve"> Escherichia.</v>
      </c>
      <c r="O739">
        <f>VLOOKUP($A739,Taxonomy!$A$2:$AA$6045,13,0)</f>
        <v>0</v>
      </c>
      <c r="P739">
        <f>VLOOKUP($A739,Taxonomy!$A$2:$AA$6045,14,0)</f>
        <v>0</v>
      </c>
      <c r="Q739">
        <f>VLOOKUP($A739,Taxonomy!$A$2:$AA$6045,15,0)</f>
        <v>0</v>
      </c>
      <c r="R739">
        <f t="shared" si="11"/>
        <v>89</v>
      </c>
    </row>
    <row r="740" spans="1:18">
      <c r="A740" t="s">
        <v>1196</v>
      </c>
      <c r="B740" t="s">
        <v>1197</v>
      </c>
      <c r="C740">
        <v>98</v>
      </c>
      <c r="D740" t="s">
        <v>10</v>
      </c>
      <c r="E740">
        <v>1</v>
      </c>
      <c r="F740">
        <v>86</v>
      </c>
      <c r="G740">
        <v>967</v>
      </c>
      <c r="H740" t="s">
        <v>11</v>
      </c>
      <c r="I740" t="str">
        <f>VLOOKUP($A740,Taxonomy!$A$2:$AA$6045,7,0)</f>
        <v>Bacteria</v>
      </c>
      <c r="J740" t="str">
        <f>VLOOKUP($A740,Taxonomy!$A$2:$AA$6045,8,0)</f>
        <v xml:space="preserve"> Proteobacteria</v>
      </c>
      <c r="K740" t="str">
        <f>VLOOKUP($A740,Taxonomy!$A$2:$AA$6045,9,0)</f>
        <v xml:space="preserve"> Deltaproteobacteria</v>
      </c>
      <c r="L740" t="str">
        <f>VLOOKUP($A740,Taxonomy!$A$2:$AA$6045,10,0)</f>
        <v xml:space="preserve"> Desulfovibrionales</v>
      </c>
      <c r="M740" t="str">
        <f>VLOOKUP($A740,Taxonomy!$A$2:$AA$6045,11,0)</f>
        <v>Desulfovibrionaceae</v>
      </c>
      <c r="N740" t="str">
        <f>VLOOKUP($A740,Taxonomy!$A$2:$AA$6045,12,0)</f>
        <v xml:space="preserve"> Desulfovibrio.</v>
      </c>
      <c r="O740">
        <f>VLOOKUP($A740,Taxonomy!$A$2:$AA$6045,13,0)</f>
        <v>0</v>
      </c>
      <c r="P740">
        <f>VLOOKUP($A740,Taxonomy!$A$2:$AA$6045,14,0)</f>
        <v>0</v>
      </c>
      <c r="Q740">
        <f>VLOOKUP($A740,Taxonomy!$A$2:$AA$6045,15,0)</f>
        <v>0</v>
      </c>
      <c r="R740">
        <f t="shared" si="11"/>
        <v>85</v>
      </c>
    </row>
    <row r="741" spans="1:18">
      <c r="A741" t="s">
        <v>1198</v>
      </c>
      <c r="B741" t="s">
        <v>1199</v>
      </c>
      <c r="C741">
        <v>123</v>
      </c>
      <c r="D741" t="s">
        <v>1200</v>
      </c>
      <c r="E741">
        <v>97</v>
      </c>
      <c r="F741">
        <v>121</v>
      </c>
      <c r="G741">
        <v>2</v>
      </c>
      <c r="H741" t="s">
        <v>1200</v>
      </c>
      <c r="I741" t="str">
        <f>VLOOKUP($A741,Taxonomy!$A$2:$AA$6045,7,0)</f>
        <v>Bacteria</v>
      </c>
      <c r="J741" t="str">
        <f>VLOOKUP($A741,Taxonomy!$A$2:$AA$6045,8,0)</f>
        <v xml:space="preserve"> Proteobacteria</v>
      </c>
      <c r="K741" t="str">
        <f>VLOOKUP($A741,Taxonomy!$A$2:$AA$6045,9,0)</f>
        <v xml:space="preserve"> Gammaproteobacteria</v>
      </c>
      <c r="L741" t="str">
        <f>VLOOKUP($A741,Taxonomy!$A$2:$AA$6045,10,0)</f>
        <v xml:space="preserve"> Enterobacteriales</v>
      </c>
      <c r="M741" t="str">
        <f>VLOOKUP($A741,Taxonomy!$A$2:$AA$6045,11,0)</f>
        <v>Enterobacteriaceae</v>
      </c>
      <c r="N741" t="str">
        <f>VLOOKUP($A741,Taxonomy!$A$2:$AA$6045,12,0)</f>
        <v xml:space="preserve"> aphid secondary symbionts</v>
      </c>
      <c r="O741" t="str">
        <f>VLOOKUP($A741,Taxonomy!$A$2:$AA$6045,13,0)</f>
        <v xml:space="preserve"> Candidatus Regiella.</v>
      </c>
      <c r="P741">
        <f>VLOOKUP($A741,Taxonomy!$A$2:$AA$6045,14,0)</f>
        <v>0</v>
      </c>
      <c r="Q741">
        <f>VLOOKUP($A741,Taxonomy!$A$2:$AA$6045,15,0)</f>
        <v>0</v>
      </c>
      <c r="R741">
        <f t="shared" si="11"/>
        <v>24</v>
      </c>
    </row>
    <row r="742" spans="1:18">
      <c r="A742" t="s">
        <v>1198</v>
      </c>
      <c r="B742" t="s">
        <v>1199</v>
      </c>
      <c r="C742">
        <v>123</v>
      </c>
      <c r="D742" t="s">
        <v>10</v>
      </c>
      <c r="E742">
        <v>1</v>
      </c>
      <c r="F742">
        <v>96</v>
      </c>
      <c r="G742">
        <v>967</v>
      </c>
      <c r="H742" t="s">
        <v>11</v>
      </c>
      <c r="I742" t="str">
        <f>VLOOKUP($A742,Taxonomy!$A$2:$AA$6045,7,0)</f>
        <v>Bacteria</v>
      </c>
      <c r="J742" t="str">
        <f>VLOOKUP($A742,Taxonomy!$A$2:$AA$6045,8,0)</f>
        <v xml:space="preserve"> Proteobacteria</v>
      </c>
      <c r="K742" t="str">
        <f>VLOOKUP($A742,Taxonomy!$A$2:$AA$6045,9,0)</f>
        <v xml:space="preserve"> Gammaproteobacteria</v>
      </c>
      <c r="L742" t="str">
        <f>VLOOKUP($A742,Taxonomy!$A$2:$AA$6045,10,0)</f>
        <v xml:space="preserve"> Enterobacteriales</v>
      </c>
      <c r="M742" t="str">
        <f>VLOOKUP($A742,Taxonomy!$A$2:$AA$6045,11,0)</f>
        <v>Enterobacteriaceae</v>
      </c>
      <c r="N742" t="str">
        <f>VLOOKUP($A742,Taxonomy!$A$2:$AA$6045,12,0)</f>
        <v xml:space="preserve"> aphid secondary symbionts</v>
      </c>
      <c r="O742" t="str">
        <f>VLOOKUP($A742,Taxonomy!$A$2:$AA$6045,13,0)</f>
        <v xml:space="preserve"> Candidatus Regiella.</v>
      </c>
      <c r="P742">
        <f>VLOOKUP($A742,Taxonomy!$A$2:$AA$6045,14,0)</f>
        <v>0</v>
      </c>
      <c r="Q742">
        <f>VLOOKUP($A742,Taxonomy!$A$2:$AA$6045,15,0)</f>
        <v>0</v>
      </c>
      <c r="R742">
        <f t="shared" si="11"/>
        <v>95</v>
      </c>
    </row>
    <row r="743" spans="1:18">
      <c r="A743" t="s">
        <v>1201</v>
      </c>
      <c r="B743" t="s">
        <v>1202</v>
      </c>
      <c r="C743">
        <v>85</v>
      </c>
      <c r="D743" t="s">
        <v>10</v>
      </c>
      <c r="E743">
        <v>1</v>
      </c>
      <c r="F743">
        <v>69</v>
      </c>
      <c r="G743">
        <v>967</v>
      </c>
      <c r="H743" t="s">
        <v>11</v>
      </c>
      <c r="I743" t="str">
        <f>VLOOKUP($A743,Taxonomy!$A$2:$AA$6045,7,0)</f>
        <v>Bacteria</v>
      </c>
      <c r="J743" t="str">
        <f>VLOOKUP($A743,Taxonomy!$A$2:$AA$6045,8,0)</f>
        <v xml:space="preserve"> Proteobacteria</v>
      </c>
      <c r="K743" t="str">
        <f>VLOOKUP($A743,Taxonomy!$A$2:$AA$6045,9,0)</f>
        <v xml:space="preserve"> Gammaproteobacteria</v>
      </c>
      <c r="L743" t="str">
        <f>VLOOKUP($A743,Taxonomy!$A$2:$AA$6045,10,0)</f>
        <v xml:space="preserve"> Enterobacteriales</v>
      </c>
      <c r="M743" t="str">
        <f>VLOOKUP($A743,Taxonomy!$A$2:$AA$6045,11,0)</f>
        <v>Enterobacteriaceae</v>
      </c>
      <c r="N743" t="str">
        <f>VLOOKUP($A743,Taxonomy!$A$2:$AA$6045,12,0)</f>
        <v xml:space="preserve"> aphid secondary symbionts</v>
      </c>
      <c r="O743" t="str">
        <f>VLOOKUP($A743,Taxonomy!$A$2:$AA$6045,13,0)</f>
        <v xml:space="preserve"> Candidatus Regiella.</v>
      </c>
      <c r="P743">
        <f>VLOOKUP($A743,Taxonomy!$A$2:$AA$6045,14,0)</f>
        <v>0</v>
      </c>
      <c r="Q743">
        <f>VLOOKUP($A743,Taxonomy!$A$2:$AA$6045,15,0)</f>
        <v>0</v>
      </c>
      <c r="R743">
        <f t="shared" si="11"/>
        <v>68</v>
      </c>
    </row>
    <row r="744" spans="1:18">
      <c r="A744" t="s">
        <v>1203</v>
      </c>
      <c r="B744" t="s">
        <v>1204</v>
      </c>
      <c r="C744">
        <v>169</v>
      </c>
      <c r="D744" t="s">
        <v>1200</v>
      </c>
      <c r="E744">
        <v>143</v>
      </c>
      <c r="F744">
        <v>167</v>
      </c>
      <c r="G744">
        <v>2</v>
      </c>
      <c r="H744" t="s">
        <v>1200</v>
      </c>
      <c r="I744" t="str">
        <f>VLOOKUP($A744,Taxonomy!$A$2:$AA$6045,7,0)</f>
        <v>Bacteria</v>
      </c>
      <c r="J744" t="str">
        <f>VLOOKUP($A744,Taxonomy!$A$2:$AA$6045,8,0)</f>
        <v xml:space="preserve"> Proteobacteria</v>
      </c>
      <c r="K744" t="str">
        <f>VLOOKUP($A744,Taxonomy!$A$2:$AA$6045,9,0)</f>
        <v xml:space="preserve"> Gammaproteobacteria</v>
      </c>
      <c r="L744" t="str">
        <f>VLOOKUP($A744,Taxonomy!$A$2:$AA$6045,10,0)</f>
        <v xml:space="preserve"> Enterobacteriales</v>
      </c>
      <c r="M744" t="str">
        <f>VLOOKUP($A744,Taxonomy!$A$2:$AA$6045,11,0)</f>
        <v>Enterobacteriaceae</v>
      </c>
      <c r="N744" t="str">
        <f>VLOOKUP($A744,Taxonomy!$A$2:$AA$6045,12,0)</f>
        <v xml:space="preserve"> aphid secondary symbionts</v>
      </c>
      <c r="O744" t="str">
        <f>VLOOKUP($A744,Taxonomy!$A$2:$AA$6045,13,0)</f>
        <v xml:space="preserve"> Candidatus Regiella.</v>
      </c>
      <c r="P744">
        <f>VLOOKUP($A744,Taxonomy!$A$2:$AA$6045,14,0)</f>
        <v>0</v>
      </c>
      <c r="Q744">
        <f>VLOOKUP($A744,Taxonomy!$A$2:$AA$6045,15,0)</f>
        <v>0</v>
      </c>
      <c r="R744">
        <f t="shared" si="11"/>
        <v>24</v>
      </c>
    </row>
    <row r="745" spans="1:18">
      <c r="A745" t="s">
        <v>1203</v>
      </c>
      <c r="B745" t="s">
        <v>1204</v>
      </c>
      <c r="C745">
        <v>169</v>
      </c>
      <c r="D745" t="s">
        <v>10</v>
      </c>
      <c r="E745">
        <v>55</v>
      </c>
      <c r="F745">
        <v>142</v>
      </c>
      <c r="G745">
        <v>967</v>
      </c>
      <c r="H745" t="s">
        <v>11</v>
      </c>
      <c r="I745" t="str">
        <f>VLOOKUP($A745,Taxonomy!$A$2:$AA$6045,7,0)</f>
        <v>Bacteria</v>
      </c>
      <c r="J745" t="str">
        <f>VLOOKUP($A745,Taxonomy!$A$2:$AA$6045,8,0)</f>
        <v xml:space="preserve"> Proteobacteria</v>
      </c>
      <c r="K745" t="str">
        <f>VLOOKUP($A745,Taxonomy!$A$2:$AA$6045,9,0)</f>
        <v xml:space="preserve"> Gammaproteobacteria</v>
      </c>
      <c r="L745" t="str">
        <f>VLOOKUP($A745,Taxonomy!$A$2:$AA$6045,10,0)</f>
        <v xml:space="preserve"> Enterobacteriales</v>
      </c>
      <c r="M745" t="str">
        <f>VLOOKUP($A745,Taxonomy!$A$2:$AA$6045,11,0)</f>
        <v>Enterobacteriaceae</v>
      </c>
      <c r="N745" t="str">
        <f>VLOOKUP($A745,Taxonomy!$A$2:$AA$6045,12,0)</f>
        <v xml:space="preserve"> aphid secondary symbionts</v>
      </c>
      <c r="O745" t="str">
        <f>VLOOKUP($A745,Taxonomy!$A$2:$AA$6045,13,0)</f>
        <v xml:space="preserve"> Candidatus Regiella.</v>
      </c>
      <c r="P745">
        <f>VLOOKUP($A745,Taxonomy!$A$2:$AA$6045,14,0)</f>
        <v>0</v>
      </c>
      <c r="Q745">
        <f>VLOOKUP($A745,Taxonomy!$A$2:$AA$6045,15,0)</f>
        <v>0</v>
      </c>
      <c r="R745">
        <f t="shared" si="11"/>
        <v>87</v>
      </c>
    </row>
    <row r="746" spans="1:18">
      <c r="A746" t="s">
        <v>1205</v>
      </c>
      <c r="B746" t="s">
        <v>1206</v>
      </c>
      <c r="C746">
        <v>91</v>
      </c>
      <c r="D746" t="s">
        <v>10</v>
      </c>
      <c r="E746">
        <v>1</v>
      </c>
      <c r="F746">
        <v>91</v>
      </c>
      <c r="G746">
        <v>967</v>
      </c>
      <c r="H746" t="s">
        <v>11</v>
      </c>
      <c r="I746" t="e">
        <f>VLOOKUP($A746,Taxonomy!$A$2:$AA$6045,7,0)</f>
        <v>#N/A</v>
      </c>
      <c r="J746" t="e">
        <f>VLOOKUP($A746,Taxonomy!$A$2:$AA$6045,8,0)</f>
        <v>#N/A</v>
      </c>
      <c r="K746" t="e">
        <f>VLOOKUP($A746,Taxonomy!$A$2:$AA$6045,9,0)</f>
        <v>#N/A</v>
      </c>
      <c r="L746" t="e">
        <f>VLOOKUP($A746,Taxonomy!$A$2:$AA$6045,10,0)</f>
        <v>#N/A</v>
      </c>
      <c r="M746" t="e">
        <f>VLOOKUP($A746,Taxonomy!$A$2:$AA$6045,11,0)</f>
        <v>#N/A</v>
      </c>
      <c r="N746" t="e">
        <f>VLOOKUP($A746,Taxonomy!$A$2:$AA$6045,12,0)</f>
        <v>#N/A</v>
      </c>
      <c r="O746" t="e">
        <f>VLOOKUP($A746,Taxonomy!$A$2:$AA$6045,13,0)</f>
        <v>#N/A</v>
      </c>
      <c r="P746" t="e">
        <f>VLOOKUP($A746,Taxonomy!$A$2:$AA$6045,14,0)</f>
        <v>#N/A</v>
      </c>
      <c r="Q746" t="e">
        <f>VLOOKUP($A746,Taxonomy!$A$2:$AA$6045,15,0)</f>
        <v>#N/A</v>
      </c>
      <c r="R746">
        <f t="shared" si="11"/>
        <v>90</v>
      </c>
    </row>
    <row r="747" spans="1:18">
      <c r="A747" t="s">
        <v>1207</v>
      </c>
      <c r="B747" t="s">
        <v>1208</v>
      </c>
      <c r="C747">
        <v>94</v>
      </c>
      <c r="D747" t="s">
        <v>10</v>
      </c>
      <c r="E747">
        <v>4</v>
      </c>
      <c r="F747">
        <v>93</v>
      </c>
      <c r="G747">
        <v>967</v>
      </c>
      <c r="H747" t="s">
        <v>11</v>
      </c>
      <c r="I747" t="str">
        <f>VLOOKUP($A747,Taxonomy!$A$2:$AA$6045,7,0)</f>
        <v>Bacteria</v>
      </c>
      <c r="J747" t="str">
        <f>VLOOKUP($A747,Taxonomy!$A$2:$AA$6045,8,0)</f>
        <v xml:space="preserve"> Proteobacteria</v>
      </c>
      <c r="K747" t="str">
        <f>VLOOKUP($A747,Taxonomy!$A$2:$AA$6045,9,0)</f>
        <v xml:space="preserve"> Alphaproteobacteria</v>
      </c>
      <c r="L747" t="str">
        <f>VLOOKUP($A747,Taxonomy!$A$2:$AA$6045,10,0)</f>
        <v xml:space="preserve"> Sphingomonadales</v>
      </c>
      <c r="M747" t="str">
        <f>VLOOKUP($A747,Taxonomy!$A$2:$AA$6045,11,0)</f>
        <v>Sphingomonadaceae</v>
      </c>
      <c r="N747" t="str">
        <f>VLOOKUP($A747,Taxonomy!$A$2:$AA$6045,12,0)</f>
        <v xml:space="preserve"> Sphingobium.</v>
      </c>
      <c r="O747">
        <f>VLOOKUP($A747,Taxonomy!$A$2:$AA$6045,13,0)</f>
        <v>0</v>
      </c>
      <c r="P747">
        <f>VLOOKUP($A747,Taxonomy!$A$2:$AA$6045,14,0)</f>
        <v>0</v>
      </c>
      <c r="Q747">
        <f>VLOOKUP($A747,Taxonomy!$A$2:$AA$6045,15,0)</f>
        <v>0</v>
      </c>
      <c r="R747">
        <f t="shared" si="11"/>
        <v>89</v>
      </c>
    </row>
    <row r="748" spans="1:18">
      <c r="A748" t="s">
        <v>1209</v>
      </c>
      <c r="B748" t="s">
        <v>1210</v>
      </c>
      <c r="C748">
        <v>93</v>
      </c>
      <c r="D748" t="s">
        <v>10</v>
      </c>
      <c r="E748">
        <v>1</v>
      </c>
      <c r="F748">
        <v>93</v>
      </c>
      <c r="G748">
        <v>967</v>
      </c>
      <c r="H748" t="s">
        <v>11</v>
      </c>
      <c r="I748" t="str">
        <f>VLOOKUP($A748,Taxonomy!$A$2:$AA$6045,7,0)</f>
        <v>Bacteria</v>
      </c>
      <c r="J748" t="str">
        <f>VLOOKUP($A748,Taxonomy!$A$2:$AA$6045,8,0)</f>
        <v xml:space="preserve"> Proteobacteria</v>
      </c>
      <c r="K748" t="str">
        <f>VLOOKUP($A748,Taxonomy!$A$2:$AA$6045,9,0)</f>
        <v xml:space="preserve"> Alphaproteobacteria</v>
      </c>
      <c r="L748" t="str">
        <f>VLOOKUP($A748,Taxonomy!$A$2:$AA$6045,10,0)</f>
        <v xml:space="preserve"> Sphingomonadales</v>
      </c>
      <c r="M748" t="str">
        <f>VLOOKUP($A748,Taxonomy!$A$2:$AA$6045,11,0)</f>
        <v>Sphingomonadaceae</v>
      </c>
      <c r="N748" t="str">
        <f>VLOOKUP($A748,Taxonomy!$A$2:$AA$6045,12,0)</f>
        <v xml:space="preserve"> Sphingobium.</v>
      </c>
      <c r="O748">
        <f>VLOOKUP($A748,Taxonomy!$A$2:$AA$6045,13,0)</f>
        <v>0</v>
      </c>
      <c r="P748">
        <f>VLOOKUP($A748,Taxonomy!$A$2:$AA$6045,14,0)</f>
        <v>0</v>
      </c>
      <c r="Q748">
        <f>VLOOKUP($A748,Taxonomy!$A$2:$AA$6045,15,0)</f>
        <v>0</v>
      </c>
      <c r="R748">
        <f t="shared" si="11"/>
        <v>92</v>
      </c>
    </row>
    <row r="749" spans="1:18">
      <c r="A749" t="s">
        <v>1211</v>
      </c>
      <c r="B749" t="s">
        <v>1212</v>
      </c>
      <c r="C749">
        <v>116</v>
      </c>
      <c r="D749" t="s">
        <v>10</v>
      </c>
      <c r="E749">
        <v>1</v>
      </c>
      <c r="F749">
        <v>98</v>
      </c>
      <c r="G749">
        <v>967</v>
      </c>
      <c r="H749" t="s">
        <v>11</v>
      </c>
      <c r="I749" t="str">
        <f>VLOOKUP($A749,Taxonomy!$A$2:$AA$6045,7,0)</f>
        <v>Bacteria</v>
      </c>
      <c r="J749" t="str">
        <f>VLOOKUP($A749,Taxonomy!$A$2:$AA$6045,8,0)</f>
        <v xml:space="preserve"> Proteobacteria</v>
      </c>
      <c r="K749" t="str">
        <f>VLOOKUP($A749,Taxonomy!$A$2:$AA$6045,9,0)</f>
        <v xml:space="preserve"> Alphaproteobacteria</v>
      </c>
      <c r="L749" t="str">
        <f>VLOOKUP($A749,Taxonomy!$A$2:$AA$6045,10,0)</f>
        <v xml:space="preserve"> Sphingomonadales</v>
      </c>
      <c r="M749" t="str">
        <f>VLOOKUP($A749,Taxonomy!$A$2:$AA$6045,11,0)</f>
        <v>Sphingomonadaceae</v>
      </c>
      <c r="N749" t="str">
        <f>VLOOKUP($A749,Taxonomy!$A$2:$AA$6045,12,0)</f>
        <v xml:space="preserve"> Sphingobium.</v>
      </c>
      <c r="O749">
        <f>VLOOKUP($A749,Taxonomy!$A$2:$AA$6045,13,0)</f>
        <v>0</v>
      </c>
      <c r="P749">
        <f>VLOOKUP($A749,Taxonomy!$A$2:$AA$6045,14,0)</f>
        <v>0</v>
      </c>
      <c r="Q749">
        <f>VLOOKUP($A749,Taxonomy!$A$2:$AA$6045,15,0)</f>
        <v>0</v>
      </c>
      <c r="R749">
        <f t="shared" si="11"/>
        <v>97</v>
      </c>
    </row>
    <row r="750" spans="1:18">
      <c r="A750" t="s">
        <v>1213</v>
      </c>
      <c r="B750" t="s">
        <v>1214</v>
      </c>
      <c r="C750">
        <v>112</v>
      </c>
      <c r="D750" t="s">
        <v>10</v>
      </c>
      <c r="E750">
        <v>1</v>
      </c>
      <c r="F750">
        <v>98</v>
      </c>
      <c r="G750">
        <v>967</v>
      </c>
      <c r="H750" t="s">
        <v>11</v>
      </c>
      <c r="I750" t="str">
        <f>VLOOKUP($A750,Taxonomy!$A$2:$AA$6045,7,0)</f>
        <v>Bacteria</v>
      </c>
      <c r="J750" t="str">
        <f>VLOOKUP($A750,Taxonomy!$A$2:$AA$6045,8,0)</f>
        <v xml:space="preserve"> Proteobacteria</v>
      </c>
      <c r="K750" t="str">
        <f>VLOOKUP($A750,Taxonomy!$A$2:$AA$6045,9,0)</f>
        <v xml:space="preserve"> Betaproteobacteria</v>
      </c>
      <c r="L750" t="str">
        <f>VLOOKUP($A750,Taxonomy!$A$2:$AA$6045,10,0)</f>
        <v xml:space="preserve"> Burkholderiales</v>
      </c>
      <c r="M750" t="str">
        <f>VLOOKUP($A750,Taxonomy!$A$2:$AA$6045,11,0)</f>
        <v>Burkholderiaceae</v>
      </c>
      <c r="N750" t="str">
        <f>VLOOKUP($A750,Taxonomy!$A$2:$AA$6045,12,0)</f>
        <v xml:space="preserve"> Candidatus Glomeribacter.</v>
      </c>
      <c r="O750">
        <f>VLOOKUP($A750,Taxonomy!$A$2:$AA$6045,13,0)</f>
        <v>0</v>
      </c>
      <c r="P750">
        <f>VLOOKUP($A750,Taxonomy!$A$2:$AA$6045,14,0)</f>
        <v>0</v>
      </c>
      <c r="Q750">
        <f>VLOOKUP($A750,Taxonomy!$A$2:$AA$6045,15,0)</f>
        <v>0</v>
      </c>
      <c r="R750">
        <f t="shared" si="11"/>
        <v>97</v>
      </c>
    </row>
    <row r="751" spans="1:18">
      <c r="A751" t="s">
        <v>1215</v>
      </c>
      <c r="B751" t="s">
        <v>1216</v>
      </c>
      <c r="C751">
        <v>89</v>
      </c>
      <c r="D751" t="s">
        <v>10</v>
      </c>
      <c r="E751">
        <v>1</v>
      </c>
      <c r="F751">
        <v>89</v>
      </c>
      <c r="G751">
        <v>967</v>
      </c>
      <c r="H751" t="s">
        <v>11</v>
      </c>
      <c r="I751" t="str">
        <f>VLOOKUP($A751,Taxonomy!$A$2:$AA$6045,7,0)</f>
        <v>Bacteria</v>
      </c>
      <c r="J751" t="str">
        <f>VLOOKUP($A751,Taxonomy!$A$2:$AA$6045,8,0)</f>
        <v xml:space="preserve"> Proteobacteria</v>
      </c>
      <c r="K751" t="str">
        <f>VLOOKUP($A751,Taxonomy!$A$2:$AA$6045,9,0)</f>
        <v xml:space="preserve"> Alphaproteobacteria</v>
      </c>
      <c r="L751" t="str">
        <f>VLOOKUP($A751,Taxonomy!$A$2:$AA$6045,10,0)</f>
        <v xml:space="preserve"> Rhodospirillales</v>
      </c>
      <c r="M751" t="str">
        <f>VLOOKUP($A751,Taxonomy!$A$2:$AA$6045,11,0)</f>
        <v>Rhodospirillaceae</v>
      </c>
      <c r="N751" t="str">
        <f>VLOOKUP($A751,Taxonomy!$A$2:$AA$6045,12,0)</f>
        <v xml:space="preserve"> Rhodospirillum.</v>
      </c>
      <c r="O751">
        <f>VLOOKUP($A751,Taxonomy!$A$2:$AA$6045,13,0)</f>
        <v>0</v>
      </c>
      <c r="P751">
        <f>VLOOKUP($A751,Taxonomy!$A$2:$AA$6045,14,0)</f>
        <v>0</v>
      </c>
      <c r="Q751">
        <f>VLOOKUP($A751,Taxonomy!$A$2:$AA$6045,15,0)</f>
        <v>0</v>
      </c>
      <c r="R751">
        <f t="shared" si="11"/>
        <v>88</v>
      </c>
    </row>
    <row r="752" spans="1:18">
      <c r="A752" t="s">
        <v>1217</v>
      </c>
      <c r="B752" t="s">
        <v>1218</v>
      </c>
      <c r="C752">
        <v>917</v>
      </c>
      <c r="D752" t="s">
        <v>32</v>
      </c>
      <c r="E752">
        <v>538</v>
      </c>
      <c r="F752">
        <v>832</v>
      </c>
      <c r="G752">
        <v>6551</v>
      </c>
      <c r="H752" s="4" t="s">
        <v>33</v>
      </c>
      <c r="I752" t="str">
        <f>VLOOKUP($A752,Taxonomy!$A$2:$AA$6045,7,0)</f>
        <v>Bacteria</v>
      </c>
      <c r="J752" t="str">
        <f>VLOOKUP($A752,Taxonomy!$A$2:$AA$6045,8,0)</f>
        <v xml:space="preserve"> Proteobacteria</v>
      </c>
      <c r="K752" t="str">
        <f>VLOOKUP($A752,Taxonomy!$A$2:$AA$6045,9,0)</f>
        <v xml:space="preserve"> Gammaproteobacteria</v>
      </c>
      <c r="L752" t="str">
        <f>VLOOKUP($A752,Taxonomy!$A$2:$AA$6045,10,0)</f>
        <v xml:space="preserve"> Enterobacteriales</v>
      </c>
      <c r="M752" t="str">
        <f>VLOOKUP($A752,Taxonomy!$A$2:$AA$6045,11,0)</f>
        <v>Enterobacteriaceae</v>
      </c>
      <c r="N752" t="str">
        <f>VLOOKUP($A752,Taxonomy!$A$2:$AA$6045,12,0)</f>
        <v xml:space="preserve"> Morganella.</v>
      </c>
      <c r="O752">
        <f>VLOOKUP($A752,Taxonomy!$A$2:$AA$6045,13,0)</f>
        <v>0</v>
      </c>
      <c r="P752">
        <f>VLOOKUP($A752,Taxonomy!$A$2:$AA$6045,14,0)</f>
        <v>0</v>
      </c>
      <c r="Q752">
        <f>VLOOKUP($A752,Taxonomy!$A$2:$AA$6045,15,0)</f>
        <v>0</v>
      </c>
      <c r="R752">
        <f t="shared" si="11"/>
        <v>294</v>
      </c>
    </row>
    <row r="753" spans="1:18">
      <c r="A753" t="s">
        <v>1217</v>
      </c>
      <c r="B753" t="s">
        <v>1218</v>
      </c>
      <c r="C753">
        <v>917</v>
      </c>
      <c r="D753" t="s">
        <v>34</v>
      </c>
      <c r="E753">
        <v>271</v>
      </c>
      <c r="F753">
        <v>474</v>
      </c>
      <c r="G753">
        <v>1506</v>
      </c>
      <c r="H753" t="s">
        <v>35</v>
      </c>
      <c r="I753" t="str">
        <f>VLOOKUP($A753,Taxonomy!$A$2:$AA$6045,7,0)</f>
        <v>Bacteria</v>
      </c>
      <c r="J753" t="str">
        <f>VLOOKUP($A753,Taxonomy!$A$2:$AA$6045,8,0)</f>
        <v xml:space="preserve"> Proteobacteria</v>
      </c>
      <c r="K753" t="str">
        <f>VLOOKUP($A753,Taxonomy!$A$2:$AA$6045,9,0)</f>
        <v xml:space="preserve"> Gammaproteobacteria</v>
      </c>
      <c r="L753" t="str">
        <f>VLOOKUP($A753,Taxonomy!$A$2:$AA$6045,10,0)</f>
        <v xml:space="preserve"> Enterobacteriales</v>
      </c>
      <c r="M753" t="str">
        <f>VLOOKUP($A753,Taxonomy!$A$2:$AA$6045,11,0)</f>
        <v>Enterobacteriaceae</v>
      </c>
      <c r="N753" t="str">
        <f>VLOOKUP($A753,Taxonomy!$A$2:$AA$6045,12,0)</f>
        <v xml:space="preserve"> Morganella.</v>
      </c>
      <c r="O753">
        <f>VLOOKUP($A753,Taxonomy!$A$2:$AA$6045,13,0)</f>
        <v>0</v>
      </c>
      <c r="P753">
        <f>VLOOKUP($A753,Taxonomy!$A$2:$AA$6045,14,0)</f>
        <v>0</v>
      </c>
      <c r="Q753">
        <f>VLOOKUP($A753,Taxonomy!$A$2:$AA$6045,15,0)</f>
        <v>0</v>
      </c>
      <c r="R753">
        <f t="shared" si="11"/>
        <v>203</v>
      </c>
    </row>
    <row r="754" spans="1:18">
      <c r="A754" t="s">
        <v>1217</v>
      </c>
      <c r="B754" t="s">
        <v>1218</v>
      </c>
      <c r="C754">
        <v>917</v>
      </c>
      <c r="D754" t="s">
        <v>10</v>
      </c>
      <c r="E754">
        <v>1</v>
      </c>
      <c r="F754">
        <v>87</v>
      </c>
      <c r="G754">
        <v>967</v>
      </c>
      <c r="H754" t="s">
        <v>11</v>
      </c>
      <c r="I754" t="str">
        <f>VLOOKUP($A754,Taxonomy!$A$2:$AA$6045,7,0)</f>
        <v>Bacteria</v>
      </c>
      <c r="J754" t="str">
        <f>VLOOKUP($A754,Taxonomy!$A$2:$AA$6045,8,0)</f>
        <v xml:space="preserve"> Proteobacteria</v>
      </c>
      <c r="K754" t="str">
        <f>VLOOKUP($A754,Taxonomy!$A$2:$AA$6045,9,0)</f>
        <v xml:space="preserve"> Gammaproteobacteria</v>
      </c>
      <c r="L754" t="str">
        <f>VLOOKUP($A754,Taxonomy!$A$2:$AA$6045,10,0)</f>
        <v xml:space="preserve"> Enterobacteriales</v>
      </c>
      <c r="M754" t="str">
        <f>VLOOKUP($A754,Taxonomy!$A$2:$AA$6045,11,0)</f>
        <v>Enterobacteriaceae</v>
      </c>
      <c r="N754" t="str">
        <f>VLOOKUP($A754,Taxonomy!$A$2:$AA$6045,12,0)</f>
        <v xml:space="preserve"> Morganella.</v>
      </c>
      <c r="O754">
        <f>VLOOKUP($A754,Taxonomy!$A$2:$AA$6045,13,0)</f>
        <v>0</v>
      </c>
      <c r="P754">
        <f>VLOOKUP($A754,Taxonomy!$A$2:$AA$6045,14,0)</f>
        <v>0</v>
      </c>
      <c r="Q754">
        <f>VLOOKUP($A754,Taxonomy!$A$2:$AA$6045,15,0)</f>
        <v>0</v>
      </c>
      <c r="R754">
        <f t="shared" si="11"/>
        <v>86</v>
      </c>
    </row>
    <row r="755" spans="1:18">
      <c r="A755" t="s">
        <v>1219</v>
      </c>
      <c r="B755" t="s">
        <v>1220</v>
      </c>
      <c r="C755">
        <v>118</v>
      </c>
      <c r="D755" t="s">
        <v>10</v>
      </c>
      <c r="E755">
        <v>12</v>
      </c>
      <c r="F755">
        <v>98</v>
      </c>
      <c r="G755">
        <v>967</v>
      </c>
      <c r="H755" t="s">
        <v>11</v>
      </c>
      <c r="I755" t="e">
        <f>VLOOKUP($A755,Taxonomy!$A$2:$AA$6045,7,0)</f>
        <v>#N/A</v>
      </c>
      <c r="J755" t="e">
        <f>VLOOKUP($A755,Taxonomy!$A$2:$AA$6045,8,0)</f>
        <v>#N/A</v>
      </c>
      <c r="K755" t="e">
        <f>VLOOKUP($A755,Taxonomy!$A$2:$AA$6045,9,0)</f>
        <v>#N/A</v>
      </c>
      <c r="L755" t="e">
        <f>VLOOKUP($A755,Taxonomy!$A$2:$AA$6045,10,0)</f>
        <v>#N/A</v>
      </c>
      <c r="M755" t="e">
        <f>VLOOKUP($A755,Taxonomy!$A$2:$AA$6045,11,0)</f>
        <v>#N/A</v>
      </c>
      <c r="N755" t="e">
        <f>VLOOKUP($A755,Taxonomy!$A$2:$AA$6045,12,0)</f>
        <v>#N/A</v>
      </c>
      <c r="O755" t="e">
        <f>VLOOKUP($A755,Taxonomy!$A$2:$AA$6045,13,0)</f>
        <v>#N/A</v>
      </c>
      <c r="P755" t="e">
        <f>VLOOKUP($A755,Taxonomy!$A$2:$AA$6045,14,0)</f>
        <v>#N/A</v>
      </c>
      <c r="Q755" t="e">
        <f>VLOOKUP($A755,Taxonomy!$A$2:$AA$6045,15,0)</f>
        <v>#N/A</v>
      </c>
      <c r="R755">
        <f t="shared" si="11"/>
        <v>86</v>
      </c>
    </row>
    <row r="756" spans="1:18">
      <c r="A756" t="s">
        <v>1221</v>
      </c>
      <c r="B756" t="s">
        <v>1222</v>
      </c>
      <c r="C756">
        <v>143</v>
      </c>
      <c r="D756" t="s">
        <v>10</v>
      </c>
      <c r="E756">
        <v>12</v>
      </c>
      <c r="F756">
        <v>101</v>
      </c>
      <c r="G756">
        <v>967</v>
      </c>
      <c r="H756" t="s">
        <v>11</v>
      </c>
      <c r="I756" t="str">
        <f>VLOOKUP($A756,Taxonomy!$A$2:$AA$6045,7,0)</f>
        <v>Bacteria</v>
      </c>
      <c r="J756" t="str">
        <f>VLOOKUP($A756,Taxonomy!$A$2:$AA$6045,8,0)</f>
        <v xml:space="preserve"> Proteobacteria</v>
      </c>
      <c r="K756" t="str">
        <f>VLOOKUP($A756,Taxonomy!$A$2:$AA$6045,9,0)</f>
        <v xml:space="preserve"> Betaproteobacteria</v>
      </c>
      <c r="L756" t="str">
        <f>VLOOKUP($A756,Taxonomy!$A$2:$AA$6045,10,0)</f>
        <v xml:space="preserve"> Neisseriales</v>
      </c>
      <c r="M756" t="str">
        <f>VLOOKUP($A756,Taxonomy!$A$2:$AA$6045,11,0)</f>
        <v>Neisseriaceae</v>
      </c>
      <c r="N756" t="str">
        <f>VLOOKUP($A756,Taxonomy!$A$2:$AA$6045,12,0)</f>
        <v xml:space="preserve"> Neisseria.</v>
      </c>
      <c r="O756">
        <f>VLOOKUP($A756,Taxonomy!$A$2:$AA$6045,13,0)</f>
        <v>0</v>
      </c>
      <c r="P756">
        <f>VLOOKUP($A756,Taxonomy!$A$2:$AA$6045,14,0)</f>
        <v>0</v>
      </c>
      <c r="Q756">
        <f>VLOOKUP($A756,Taxonomy!$A$2:$AA$6045,15,0)</f>
        <v>0</v>
      </c>
      <c r="R756">
        <f t="shared" si="11"/>
        <v>89</v>
      </c>
    </row>
    <row r="757" spans="1:18">
      <c r="A757" t="s">
        <v>1223</v>
      </c>
      <c r="B757" t="s">
        <v>1224</v>
      </c>
      <c r="C757">
        <v>927</v>
      </c>
      <c r="D757" t="s">
        <v>32</v>
      </c>
      <c r="E757">
        <v>548</v>
      </c>
      <c r="F757">
        <v>845</v>
      </c>
      <c r="G757">
        <v>6551</v>
      </c>
      <c r="H757" t="s">
        <v>33</v>
      </c>
      <c r="I757" t="str">
        <f>VLOOKUP($A757,Taxonomy!$A$2:$AA$6045,7,0)</f>
        <v>Bacteria</v>
      </c>
      <c r="J757" t="str">
        <f>VLOOKUP($A757,Taxonomy!$A$2:$AA$6045,8,0)</f>
        <v xml:space="preserve"> Proteobacteria</v>
      </c>
      <c r="K757" t="str">
        <f>VLOOKUP($A757,Taxonomy!$A$2:$AA$6045,9,0)</f>
        <v xml:space="preserve"> Gammaproteobacteria</v>
      </c>
      <c r="L757" t="str">
        <f>VLOOKUP($A757,Taxonomy!$A$2:$AA$6045,10,0)</f>
        <v xml:space="preserve"> Pasteurellales</v>
      </c>
      <c r="M757" t="str">
        <f>VLOOKUP($A757,Taxonomy!$A$2:$AA$6045,11,0)</f>
        <v>Pasteurellaceae</v>
      </c>
      <c r="N757" t="str">
        <f>VLOOKUP($A757,Taxonomy!$A$2:$AA$6045,12,0)</f>
        <v xml:space="preserve"> Aggregatibacter.</v>
      </c>
      <c r="O757">
        <f>VLOOKUP($A757,Taxonomy!$A$2:$AA$6045,13,0)</f>
        <v>0</v>
      </c>
      <c r="P757">
        <f>VLOOKUP($A757,Taxonomy!$A$2:$AA$6045,14,0)</f>
        <v>0</v>
      </c>
      <c r="Q757">
        <f>VLOOKUP($A757,Taxonomy!$A$2:$AA$6045,15,0)</f>
        <v>0</v>
      </c>
      <c r="R757">
        <f t="shared" si="11"/>
        <v>297</v>
      </c>
    </row>
    <row r="758" spans="1:18">
      <c r="A758" t="s">
        <v>1223</v>
      </c>
      <c r="B758" t="s">
        <v>1224</v>
      </c>
      <c r="C758">
        <v>927</v>
      </c>
      <c r="D758" t="s">
        <v>34</v>
      </c>
      <c r="E758">
        <v>283</v>
      </c>
      <c r="F758">
        <v>486</v>
      </c>
      <c r="G758">
        <v>1506</v>
      </c>
      <c r="H758" t="s">
        <v>35</v>
      </c>
      <c r="I758" t="str">
        <f>VLOOKUP($A758,Taxonomy!$A$2:$AA$6045,7,0)</f>
        <v>Bacteria</v>
      </c>
      <c r="J758" t="str">
        <f>VLOOKUP($A758,Taxonomy!$A$2:$AA$6045,8,0)</f>
        <v xml:space="preserve"> Proteobacteria</v>
      </c>
      <c r="K758" t="str">
        <f>VLOOKUP($A758,Taxonomy!$A$2:$AA$6045,9,0)</f>
        <v xml:space="preserve"> Gammaproteobacteria</v>
      </c>
      <c r="L758" t="str">
        <f>VLOOKUP($A758,Taxonomy!$A$2:$AA$6045,10,0)</f>
        <v xml:space="preserve"> Pasteurellales</v>
      </c>
      <c r="M758" t="str">
        <f>VLOOKUP($A758,Taxonomy!$A$2:$AA$6045,11,0)</f>
        <v>Pasteurellaceae</v>
      </c>
      <c r="N758" t="str">
        <f>VLOOKUP($A758,Taxonomy!$A$2:$AA$6045,12,0)</f>
        <v xml:space="preserve"> Aggregatibacter.</v>
      </c>
      <c r="O758">
        <f>VLOOKUP($A758,Taxonomy!$A$2:$AA$6045,13,0)</f>
        <v>0</v>
      </c>
      <c r="P758">
        <f>VLOOKUP($A758,Taxonomy!$A$2:$AA$6045,14,0)</f>
        <v>0</v>
      </c>
      <c r="Q758">
        <f>VLOOKUP($A758,Taxonomy!$A$2:$AA$6045,15,0)</f>
        <v>0</v>
      </c>
      <c r="R758">
        <f t="shared" si="11"/>
        <v>203</v>
      </c>
    </row>
    <row r="759" spans="1:18">
      <c r="A759" t="s">
        <v>1223</v>
      </c>
      <c r="B759" t="s">
        <v>1224</v>
      </c>
      <c r="C759">
        <v>927</v>
      </c>
      <c r="D759" t="s">
        <v>10</v>
      </c>
      <c r="E759">
        <v>1</v>
      </c>
      <c r="F759">
        <v>84</v>
      </c>
      <c r="G759">
        <v>967</v>
      </c>
      <c r="H759" t="s">
        <v>11</v>
      </c>
      <c r="I759" t="str">
        <f>VLOOKUP($A759,Taxonomy!$A$2:$AA$6045,7,0)</f>
        <v>Bacteria</v>
      </c>
      <c r="J759" t="str">
        <f>VLOOKUP($A759,Taxonomy!$A$2:$AA$6045,8,0)</f>
        <v xml:space="preserve"> Proteobacteria</v>
      </c>
      <c r="K759" t="str">
        <f>VLOOKUP($A759,Taxonomy!$A$2:$AA$6045,9,0)</f>
        <v xml:space="preserve"> Gammaproteobacteria</v>
      </c>
      <c r="L759" t="str">
        <f>VLOOKUP($A759,Taxonomy!$A$2:$AA$6045,10,0)</f>
        <v xml:space="preserve"> Pasteurellales</v>
      </c>
      <c r="M759" t="str">
        <f>VLOOKUP($A759,Taxonomy!$A$2:$AA$6045,11,0)</f>
        <v>Pasteurellaceae</v>
      </c>
      <c r="N759" t="str">
        <f>VLOOKUP($A759,Taxonomy!$A$2:$AA$6045,12,0)</f>
        <v xml:space="preserve"> Aggregatibacter.</v>
      </c>
      <c r="O759">
        <f>VLOOKUP($A759,Taxonomy!$A$2:$AA$6045,13,0)</f>
        <v>0</v>
      </c>
      <c r="P759">
        <f>VLOOKUP($A759,Taxonomy!$A$2:$AA$6045,14,0)</f>
        <v>0</v>
      </c>
      <c r="Q759">
        <f>VLOOKUP($A759,Taxonomy!$A$2:$AA$6045,15,0)</f>
        <v>0</v>
      </c>
      <c r="R759">
        <f t="shared" si="11"/>
        <v>83</v>
      </c>
    </row>
    <row r="760" spans="1:18">
      <c r="A760" t="s">
        <v>1225</v>
      </c>
      <c r="B760" t="s">
        <v>1226</v>
      </c>
      <c r="C760">
        <v>923</v>
      </c>
      <c r="D760" t="s">
        <v>32</v>
      </c>
      <c r="E760">
        <v>549</v>
      </c>
      <c r="F760">
        <v>849</v>
      </c>
      <c r="G760">
        <v>6551</v>
      </c>
      <c r="H760" t="s">
        <v>33</v>
      </c>
      <c r="I760" t="str">
        <f>VLOOKUP($A760,Taxonomy!$A$2:$AA$6045,7,0)</f>
        <v>Bacteria</v>
      </c>
      <c r="J760" t="str">
        <f>VLOOKUP($A760,Taxonomy!$A$2:$AA$6045,8,0)</f>
        <v xml:space="preserve"> Proteobacteria</v>
      </c>
      <c r="K760" t="str">
        <f>VLOOKUP($A760,Taxonomy!$A$2:$AA$6045,9,0)</f>
        <v xml:space="preserve"> Gammaproteobacteria</v>
      </c>
      <c r="L760" t="str">
        <f>VLOOKUP($A760,Taxonomy!$A$2:$AA$6045,10,0)</f>
        <v xml:space="preserve"> Pasteurellales</v>
      </c>
      <c r="M760" t="str">
        <f>VLOOKUP($A760,Taxonomy!$A$2:$AA$6045,11,0)</f>
        <v>Pasteurellaceae</v>
      </c>
      <c r="N760" t="str">
        <f>VLOOKUP($A760,Taxonomy!$A$2:$AA$6045,12,0)</f>
        <v xml:space="preserve"> Aggregatibacter.</v>
      </c>
      <c r="O760">
        <f>VLOOKUP($A760,Taxonomy!$A$2:$AA$6045,13,0)</f>
        <v>0</v>
      </c>
      <c r="P760">
        <f>VLOOKUP($A760,Taxonomy!$A$2:$AA$6045,14,0)</f>
        <v>0</v>
      </c>
      <c r="Q760">
        <f>VLOOKUP($A760,Taxonomy!$A$2:$AA$6045,15,0)</f>
        <v>0</v>
      </c>
      <c r="R760">
        <f t="shared" si="11"/>
        <v>300</v>
      </c>
    </row>
    <row r="761" spans="1:18">
      <c r="A761" t="s">
        <v>1225</v>
      </c>
      <c r="B761" t="s">
        <v>1226</v>
      </c>
      <c r="C761">
        <v>923</v>
      </c>
      <c r="D761" t="s">
        <v>34</v>
      </c>
      <c r="E761">
        <v>284</v>
      </c>
      <c r="F761">
        <v>487</v>
      </c>
      <c r="G761">
        <v>1506</v>
      </c>
      <c r="H761" t="s">
        <v>35</v>
      </c>
      <c r="I761" t="str">
        <f>VLOOKUP($A761,Taxonomy!$A$2:$AA$6045,7,0)</f>
        <v>Bacteria</v>
      </c>
      <c r="J761" t="str">
        <f>VLOOKUP($A761,Taxonomy!$A$2:$AA$6045,8,0)</f>
        <v xml:space="preserve"> Proteobacteria</v>
      </c>
      <c r="K761" t="str">
        <f>VLOOKUP($A761,Taxonomy!$A$2:$AA$6045,9,0)</f>
        <v xml:space="preserve"> Gammaproteobacteria</v>
      </c>
      <c r="L761" t="str">
        <f>VLOOKUP($A761,Taxonomy!$A$2:$AA$6045,10,0)</f>
        <v xml:space="preserve"> Pasteurellales</v>
      </c>
      <c r="M761" t="str">
        <f>VLOOKUP($A761,Taxonomy!$A$2:$AA$6045,11,0)</f>
        <v>Pasteurellaceae</v>
      </c>
      <c r="N761" t="str">
        <f>VLOOKUP($A761,Taxonomy!$A$2:$AA$6045,12,0)</f>
        <v xml:space="preserve"> Aggregatibacter.</v>
      </c>
      <c r="O761">
        <f>VLOOKUP($A761,Taxonomy!$A$2:$AA$6045,13,0)</f>
        <v>0</v>
      </c>
      <c r="P761">
        <f>VLOOKUP($A761,Taxonomy!$A$2:$AA$6045,14,0)</f>
        <v>0</v>
      </c>
      <c r="Q761">
        <f>VLOOKUP($A761,Taxonomy!$A$2:$AA$6045,15,0)</f>
        <v>0</v>
      </c>
      <c r="R761">
        <f t="shared" si="11"/>
        <v>203</v>
      </c>
    </row>
    <row r="762" spans="1:18">
      <c r="A762" t="s">
        <v>1225</v>
      </c>
      <c r="B762" t="s">
        <v>1226</v>
      </c>
      <c r="C762">
        <v>923</v>
      </c>
      <c r="D762" t="s">
        <v>1227</v>
      </c>
      <c r="E762">
        <v>131</v>
      </c>
      <c r="F762">
        <v>269</v>
      </c>
      <c r="G762">
        <v>6</v>
      </c>
      <c r="H762" t="s">
        <v>1227</v>
      </c>
      <c r="I762" t="str">
        <f>VLOOKUP($A762,Taxonomy!$A$2:$AA$6045,7,0)</f>
        <v>Bacteria</v>
      </c>
      <c r="J762" t="str">
        <f>VLOOKUP($A762,Taxonomy!$A$2:$AA$6045,8,0)</f>
        <v xml:space="preserve"> Proteobacteria</v>
      </c>
      <c r="K762" t="str">
        <f>VLOOKUP($A762,Taxonomy!$A$2:$AA$6045,9,0)</f>
        <v xml:space="preserve"> Gammaproteobacteria</v>
      </c>
      <c r="L762" t="str">
        <f>VLOOKUP($A762,Taxonomy!$A$2:$AA$6045,10,0)</f>
        <v xml:space="preserve"> Pasteurellales</v>
      </c>
      <c r="M762" t="str">
        <f>VLOOKUP($A762,Taxonomy!$A$2:$AA$6045,11,0)</f>
        <v>Pasteurellaceae</v>
      </c>
      <c r="N762" t="str">
        <f>VLOOKUP($A762,Taxonomy!$A$2:$AA$6045,12,0)</f>
        <v xml:space="preserve"> Aggregatibacter.</v>
      </c>
      <c r="O762">
        <f>VLOOKUP($A762,Taxonomy!$A$2:$AA$6045,13,0)</f>
        <v>0</v>
      </c>
      <c r="P762">
        <f>VLOOKUP($A762,Taxonomy!$A$2:$AA$6045,14,0)</f>
        <v>0</v>
      </c>
      <c r="Q762">
        <f>VLOOKUP($A762,Taxonomy!$A$2:$AA$6045,15,0)</f>
        <v>0</v>
      </c>
      <c r="R762">
        <f t="shared" si="11"/>
        <v>138</v>
      </c>
    </row>
    <row r="763" spans="1:18">
      <c r="A763" t="s">
        <v>1225</v>
      </c>
      <c r="B763" t="s">
        <v>1226</v>
      </c>
      <c r="C763">
        <v>923</v>
      </c>
      <c r="D763" t="s">
        <v>10</v>
      </c>
      <c r="E763">
        <v>1</v>
      </c>
      <c r="F763">
        <v>88</v>
      </c>
      <c r="G763">
        <v>967</v>
      </c>
      <c r="H763" t="s">
        <v>11</v>
      </c>
      <c r="I763" t="str">
        <f>VLOOKUP($A763,Taxonomy!$A$2:$AA$6045,7,0)</f>
        <v>Bacteria</v>
      </c>
      <c r="J763" t="str">
        <f>VLOOKUP($A763,Taxonomy!$A$2:$AA$6045,8,0)</f>
        <v xml:space="preserve"> Proteobacteria</v>
      </c>
      <c r="K763" t="str">
        <f>VLOOKUP($A763,Taxonomy!$A$2:$AA$6045,9,0)</f>
        <v xml:space="preserve"> Gammaproteobacteria</v>
      </c>
      <c r="L763" t="str">
        <f>VLOOKUP($A763,Taxonomy!$A$2:$AA$6045,10,0)</f>
        <v xml:space="preserve"> Pasteurellales</v>
      </c>
      <c r="M763" t="str">
        <f>VLOOKUP($A763,Taxonomy!$A$2:$AA$6045,11,0)</f>
        <v>Pasteurellaceae</v>
      </c>
      <c r="N763" t="str">
        <f>VLOOKUP($A763,Taxonomy!$A$2:$AA$6045,12,0)</f>
        <v xml:space="preserve"> Aggregatibacter.</v>
      </c>
      <c r="O763">
        <f>VLOOKUP($A763,Taxonomy!$A$2:$AA$6045,13,0)</f>
        <v>0</v>
      </c>
      <c r="P763">
        <f>VLOOKUP($A763,Taxonomy!$A$2:$AA$6045,14,0)</f>
        <v>0</v>
      </c>
      <c r="Q763">
        <f>VLOOKUP($A763,Taxonomy!$A$2:$AA$6045,15,0)</f>
        <v>0</v>
      </c>
      <c r="R763">
        <f t="shared" si="11"/>
        <v>87</v>
      </c>
    </row>
    <row r="764" spans="1:18">
      <c r="A764" t="s">
        <v>1228</v>
      </c>
      <c r="B764" t="s">
        <v>1229</v>
      </c>
      <c r="C764">
        <v>927</v>
      </c>
      <c r="D764" t="s">
        <v>32</v>
      </c>
      <c r="E764">
        <v>548</v>
      </c>
      <c r="F764">
        <v>845</v>
      </c>
      <c r="G764">
        <v>6551</v>
      </c>
      <c r="H764" t="s">
        <v>33</v>
      </c>
      <c r="I764" t="str">
        <f>VLOOKUP($A764,Taxonomy!$A$2:$AA$6045,7,0)</f>
        <v>Bacteria</v>
      </c>
      <c r="J764" t="str">
        <f>VLOOKUP($A764,Taxonomy!$A$2:$AA$6045,8,0)</f>
        <v xml:space="preserve"> Proteobacteria</v>
      </c>
      <c r="K764" t="str">
        <f>VLOOKUP($A764,Taxonomy!$A$2:$AA$6045,9,0)</f>
        <v xml:space="preserve"> Gammaproteobacteria</v>
      </c>
      <c r="L764" t="str">
        <f>VLOOKUP($A764,Taxonomy!$A$2:$AA$6045,10,0)</f>
        <v xml:space="preserve"> Pasteurellales</v>
      </c>
      <c r="M764" t="str">
        <f>VLOOKUP($A764,Taxonomy!$A$2:$AA$6045,11,0)</f>
        <v>Pasteurellaceae</v>
      </c>
      <c r="N764" t="str">
        <f>VLOOKUP($A764,Taxonomy!$A$2:$AA$6045,12,0)</f>
        <v xml:space="preserve"> Aggregatibacter.</v>
      </c>
      <c r="O764">
        <f>VLOOKUP($A764,Taxonomy!$A$2:$AA$6045,13,0)</f>
        <v>0</v>
      </c>
      <c r="P764">
        <f>VLOOKUP($A764,Taxonomy!$A$2:$AA$6045,14,0)</f>
        <v>0</v>
      </c>
      <c r="Q764">
        <f>VLOOKUP($A764,Taxonomy!$A$2:$AA$6045,15,0)</f>
        <v>0</v>
      </c>
      <c r="R764">
        <f t="shared" si="11"/>
        <v>297</v>
      </c>
    </row>
    <row r="765" spans="1:18">
      <c r="A765" t="s">
        <v>1228</v>
      </c>
      <c r="B765" t="s">
        <v>1229</v>
      </c>
      <c r="C765">
        <v>927</v>
      </c>
      <c r="D765" t="s">
        <v>34</v>
      </c>
      <c r="E765">
        <v>283</v>
      </c>
      <c r="F765">
        <v>486</v>
      </c>
      <c r="G765">
        <v>1506</v>
      </c>
      <c r="H765" t="s">
        <v>35</v>
      </c>
      <c r="I765" t="str">
        <f>VLOOKUP($A765,Taxonomy!$A$2:$AA$6045,7,0)</f>
        <v>Bacteria</v>
      </c>
      <c r="J765" t="str">
        <f>VLOOKUP($A765,Taxonomy!$A$2:$AA$6045,8,0)</f>
        <v xml:space="preserve"> Proteobacteria</v>
      </c>
      <c r="K765" t="str">
        <f>VLOOKUP($A765,Taxonomy!$A$2:$AA$6045,9,0)</f>
        <v xml:space="preserve"> Gammaproteobacteria</v>
      </c>
      <c r="L765" t="str">
        <f>VLOOKUP($A765,Taxonomy!$A$2:$AA$6045,10,0)</f>
        <v xml:space="preserve"> Pasteurellales</v>
      </c>
      <c r="M765" t="str">
        <f>VLOOKUP($A765,Taxonomy!$A$2:$AA$6045,11,0)</f>
        <v>Pasteurellaceae</v>
      </c>
      <c r="N765" t="str">
        <f>VLOOKUP($A765,Taxonomy!$A$2:$AA$6045,12,0)</f>
        <v xml:space="preserve"> Aggregatibacter.</v>
      </c>
      <c r="O765">
        <f>VLOOKUP($A765,Taxonomy!$A$2:$AA$6045,13,0)</f>
        <v>0</v>
      </c>
      <c r="P765">
        <f>VLOOKUP($A765,Taxonomy!$A$2:$AA$6045,14,0)</f>
        <v>0</v>
      </c>
      <c r="Q765">
        <f>VLOOKUP($A765,Taxonomy!$A$2:$AA$6045,15,0)</f>
        <v>0</v>
      </c>
      <c r="R765">
        <f t="shared" si="11"/>
        <v>203</v>
      </c>
    </row>
    <row r="766" spans="1:18">
      <c r="A766" t="s">
        <v>1228</v>
      </c>
      <c r="B766" t="s">
        <v>1229</v>
      </c>
      <c r="C766">
        <v>927</v>
      </c>
      <c r="D766" t="s">
        <v>10</v>
      </c>
      <c r="E766">
        <v>1</v>
      </c>
      <c r="F766">
        <v>84</v>
      </c>
      <c r="G766">
        <v>967</v>
      </c>
      <c r="H766" t="s">
        <v>11</v>
      </c>
      <c r="I766" t="str">
        <f>VLOOKUP($A766,Taxonomy!$A$2:$AA$6045,7,0)</f>
        <v>Bacteria</v>
      </c>
      <c r="J766" t="str">
        <f>VLOOKUP($A766,Taxonomy!$A$2:$AA$6045,8,0)</f>
        <v xml:space="preserve"> Proteobacteria</v>
      </c>
      <c r="K766" t="str">
        <f>VLOOKUP($A766,Taxonomy!$A$2:$AA$6045,9,0)</f>
        <v xml:space="preserve"> Gammaproteobacteria</v>
      </c>
      <c r="L766" t="str">
        <f>VLOOKUP($A766,Taxonomy!$A$2:$AA$6045,10,0)</f>
        <v xml:space="preserve"> Pasteurellales</v>
      </c>
      <c r="M766" t="str">
        <f>VLOOKUP($A766,Taxonomy!$A$2:$AA$6045,11,0)</f>
        <v>Pasteurellaceae</v>
      </c>
      <c r="N766" t="str">
        <f>VLOOKUP($A766,Taxonomy!$A$2:$AA$6045,12,0)</f>
        <v xml:space="preserve"> Aggregatibacter.</v>
      </c>
      <c r="O766">
        <f>VLOOKUP($A766,Taxonomy!$A$2:$AA$6045,13,0)</f>
        <v>0</v>
      </c>
      <c r="P766">
        <f>VLOOKUP($A766,Taxonomy!$A$2:$AA$6045,14,0)</f>
        <v>0</v>
      </c>
      <c r="Q766">
        <f>VLOOKUP($A766,Taxonomy!$A$2:$AA$6045,15,0)</f>
        <v>0</v>
      </c>
      <c r="R766">
        <f t="shared" si="11"/>
        <v>83</v>
      </c>
    </row>
    <row r="767" spans="1:18">
      <c r="A767" t="s">
        <v>1230</v>
      </c>
      <c r="B767" t="s">
        <v>1231</v>
      </c>
      <c r="C767">
        <v>923</v>
      </c>
      <c r="D767" t="s">
        <v>32</v>
      </c>
      <c r="E767">
        <v>549</v>
      </c>
      <c r="F767">
        <v>849</v>
      </c>
      <c r="G767">
        <v>6551</v>
      </c>
      <c r="H767" t="s">
        <v>33</v>
      </c>
      <c r="I767" t="str">
        <f>VLOOKUP($A767,Taxonomy!$A$2:$AA$6045,7,0)</f>
        <v>Bacteria</v>
      </c>
      <c r="J767" t="str">
        <f>VLOOKUP($A767,Taxonomy!$A$2:$AA$6045,8,0)</f>
        <v xml:space="preserve"> Proteobacteria</v>
      </c>
      <c r="K767" t="str">
        <f>VLOOKUP($A767,Taxonomy!$A$2:$AA$6045,9,0)</f>
        <v xml:space="preserve"> Gammaproteobacteria</v>
      </c>
      <c r="L767" t="str">
        <f>VLOOKUP($A767,Taxonomy!$A$2:$AA$6045,10,0)</f>
        <v xml:space="preserve"> Pasteurellales</v>
      </c>
      <c r="M767" t="str">
        <f>VLOOKUP($A767,Taxonomy!$A$2:$AA$6045,11,0)</f>
        <v>Pasteurellaceae</v>
      </c>
      <c r="N767" t="str">
        <f>VLOOKUP($A767,Taxonomy!$A$2:$AA$6045,12,0)</f>
        <v xml:space="preserve"> Aggregatibacter.</v>
      </c>
      <c r="O767">
        <f>VLOOKUP($A767,Taxonomy!$A$2:$AA$6045,13,0)</f>
        <v>0</v>
      </c>
      <c r="P767">
        <f>VLOOKUP($A767,Taxonomy!$A$2:$AA$6045,14,0)</f>
        <v>0</v>
      </c>
      <c r="Q767">
        <f>VLOOKUP($A767,Taxonomy!$A$2:$AA$6045,15,0)</f>
        <v>0</v>
      </c>
      <c r="R767">
        <f t="shared" si="11"/>
        <v>300</v>
      </c>
    </row>
    <row r="768" spans="1:18">
      <c r="A768" t="s">
        <v>1230</v>
      </c>
      <c r="B768" t="s">
        <v>1231</v>
      </c>
      <c r="C768">
        <v>923</v>
      </c>
      <c r="D768" t="s">
        <v>34</v>
      </c>
      <c r="E768">
        <v>284</v>
      </c>
      <c r="F768">
        <v>487</v>
      </c>
      <c r="G768">
        <v>1506</v>
      </c>
      <c r="H768" t="s">
        <v>35</v>
      </c>
      <c r="I768" t="str">
        <f>VLOOKUP($A768,Taxonomy!$A$2:$AA$6045,7,0)</f>
        <v>Bacteria</v>
      </c>
      <c r="J768" t="str">
        <f>VLOOKUP($A768,Taxonomy!$A$2:$AA$6045,8,0)</f>
        <v xml:space="preserve"> Proteobacteria</v>
      </c>
      <c r="K768" t="str">
        <f>VLOOKUP($A768,Taxonomy!$A$2:$AA$6045,9,0)</f>
        <v xml:space="preserve"> Gammaproteobacteria</v>
      </c>
      <c r="L768" t="str">
        <f>VLOOKUP($A768,Taxonomy!$A$2:$AA$6045,10,0)</f>
        <v xml:space="preserve"> Pasteurellales</v>
      </c>
      <c r="M768" t="str">
        <f>VLOOKUP($A768,Taxonomy!$A$2:$AA$6045,11,0)</f>
        <v>Pasteurellaceae</v>
      </c>
      <c r="N768" t="str">
        <f>VLOOKUP($A768,Taxonomy!$A$2:$AA$6045,12,0)</f>
        <v xml:space="preserve"> Aggregatibacter.</v>
      </c>
      <c r="O768">
        <f>VLOOKUP($A768,Taxonomy!$A$2:$AA$6045,13,0)</f>
        <v>0</v>
      </c>
      <c r="P768">
        <f>VLOOKUP($A768,Taxonomy!$A$2:$AA$6045,14,0)</f>
        <v>0</v>
      </c>
      <c r="Q768">
        <f>VLOOKUP($A768,Taxonomy!$A$2:$AA$6045,15,0)</f>
        <v>0</v>
      </c>
      <c r="R768">
        <f t="shared" si="11"/>
        <v>203</v>
      </c>
    </row>
    <row r="769" spans="1:18">
      <c r="A769" t="s">
        <v>1230</v>
      </c>
      <c r="B769" t="s">
        <v>1231</v>
      </c>
      <c r="C769">
        <v>923</v>
      </c>
      <c r="D769" t="s">
        <v>1227</v>
      </c>
      <c r="E769">
        <v>131</v>
      </c>
      <c r="F769">
        <v>269</v>
      </c>
      <c r="G769">
        <v>6</v>
      </c>
      <c r="H769" t="s">
        <v>1227</v>
      </c>
      <c r="I769" t="str">
        <f>VLOOKUP($A769,Taxonomy!$A$2:$AA$6045,7,0)</f>
        <v>Bacteria</v>
      </c>
      <c r="J769" t="str">
        <f>VLOOKUP($A769,Taxonomy!$A$2:$AA$6045,8,0)</f>
        <v xml:space="preserve"> Proteobacteria</v>
      </c>
      <c r="K769" t="str">
        <f>VLOOKUP($A769,Taxonomy!$A$2:$AA$6045,9,0)</f>
        <v xml:space="preserve"> Gammaproteobacteria</v>
      </c>
      <c r="L769" t="str">
        <f>VLOOKUP($A769,Taxonomy!$A$2:$AA$6045,10,0)</f>
        <v xml:space="preserve"> Pasteurellales</v>
      </c>
      <c r="M769" t="str">
        <f>VLOOKUP($A769,Taxonomy!$A$2:$AA$6045,11,0)</f>
        <v>Pasteurellaceae</v>
      </c>
      <c r="N769" t="str">
        <f>VLOOKUP($A769,Taxonomy!$A$2:$AA$6045,12,0)</f>
        <v xml:space="preserve"> Aggregatibacter.</v>
      </c>
      <c r="O769">
        <f>VLOOKUP($A769,Taxonomy!$A$2:$AA$6045,13,0)</f>
        <v>0</v>
      </c>
      <c r="P769">
        <f>VLOOKUP($A769,Taxonomy!$A$2:$AA$6045,14,0)</f>
        <v>0</v>
      </c>
      <c r="Q769">
        <f>VLOOKUP($A769,Taxonomy!$A$2:$AA$6045,15,0)</f>
        <v>0</v>
      </c>
      <c r="R769">
        <f t="shared" si="11"/>
        <v>138</v>
      </c>
    </row>
    <row r="770" spans="1:18">
      <c r="A770" t="s">
        <v>1230</v>
      </c>
      <c r="B770" t="s">
        <v>1231</v>
      </c>
      <c r="C770">
        <v>923</v>
      </c>
      <c r="D770" t="s">
        <v>10</v>
      </c>
      <c r="E770">
        <v>1</v>
      </c>
      <c r="F770">
        <v>89</v>
      </c>
      <c r="G770">
        <v>967</v>
      </c>
      <c r="H770" t="s">
        <v>11</v>
      </c>
      <c r="I770" t="str">
        <f>VLOOKUP($A770,Taxonomy!$A$2:$AA$6045,7,0)</f>
        <v>Bacteria</v>
      </c>
      <c r="J770" t="str">
        <f>VLOOKUP($A770,Taxonomy!$A$2:$AA$6045,8,0)</f>
        <v xml:space="preserve"> Proteobacteria</v>
      </c>
      <c r="K770" t="str">
        <f>VLOOKUP($A770,Taxonomy!$A$2:$AA$6045,9,0)</f>
        <v xml:space="preserve"> Gammaproteobacteria</v>
      </c>
      <c r="L770" t="str">
        <f>VLOOKUP($A770,Taxonomy!$A$2:$AA$6045,10,0)</f>
        <v xml:space="preserve"> Pasteurellales</v>
      </c>
      <c r="M770" t="str">
        <f>VLOOKUP($A770,Taxonomy!$A$2:$AA$6045,11,0)</f>
        <v>Pasteurellaceae</v>
      </c>
      <c r="N770" t="str">
        <f>VLOOKUP($A770,Taxonomy!$A$2:$AA$6045,12,0)</f>
        <v xml:space="preserve"> Aggregatibacter.</v>
      </c>
      <c r="O770">
        <f>VLOOKUP($A770,Taxonomy!$A$2:$AA$6045,13,0)</f>
        <v>0</v>
      </c>
      <c r="P770">
        <f>VLOOKUP($A770,Taxonomy!$A$2:$AA$6045,14,0)</f>
        <v>0</v>
      </c>
      <c r="Q770">
        <f>VLOOKUP($A770,Taxonomy!$A$2:$AA$6045,15,0)</f>
        <v>0</v>
      </c>
      <c r="R770">
        <f t="shared" si="11"/>
        <v>88</v>
      </c>
    </row>
    <row r="771" spans="1:18">
      <c r="A771" t="s">
        <v>1232</v>
      </c>
      <c r="B771" t="s">
        <v>1233</v>
      </c>
      <c r="C771">
        <v>72</v>
      </c>
      <c r="D771" t="s">
        <v>10</v>
      </c>
      <c r="E771">
        <v>1</v>
      </c>
      <c r="F771">
        <v>72</v>
      </c>
      <c r="G771">
        <v>967</v>
      </c>
      <c r="H771" t="s">
        <v>11</v>
      </c>
      <c r="I771" t="str">
        <f>VLOOKUP($A771,Taxonomy!$A$2:$AA$6045,7,0)</f>
        <v>Bacteria</v>
      </c>
      <c r="J771" t="str">
        <f>VLOOKUP($A771,Taxonomy!$A$2:$AA$6045,8,0)</f>
        <v xml:space="preserve"> Proteobacteria</v>
      </c>
      <c r="K771" t="str">
        <f>VLOOKUP($A771,Taxonomy!$A$2:$AA$6045,9,0)</f>
        <v xml:space="preserve"> Gammaproteobacteria</v>
      </c>
      <c r="L771" t="str">
        <f>VLOOKUP($A771,Taxonomy!$A$2:$AA$6045,10,0)</f>
        <v xml:space="preserve"> Pasteurellales</v>
      </c>
      <c r="M771" t="str">
        <f>VLOOKUP($A771,Taxonomy!$A$2:$AA$6045,11,0)</f>
        <v>Pasteurellaceae</v>
      </c>
      <c r="N771" t="str">
        <f>VLOOKUP($A771,Taxonomy!$A$2:$AA$6045,12,0)</f>
        <v xml:space="preserve"> Aggregatibacter.</v>
      </c>
      <c r="O771">
        <f>VLOOKUP($A771,Taxonomy!$A$2:$AA$6045,13,0)</f>
        <v>0</v>
      </c>
      <c r="P771">
        <f>VLOOKUP($A771,Taxonomy!$A$2:$AA$6045,14,0)</f>
        <v>0</v>
      </c>
      <c r="Q771">
        <f>VLOOKUP($A771,Taxonomy!$A$2:$AA$6045,15,0)</f>
        <v>0</v>
      </c>
      <c r="R771">
        <f t="shared" ref="R771:R834" si="12">F771-E771</f>
        <v>71</v>
      </c>
    </row>
    <row r="772" spans="1:18">
      <c r="A772" t="s">
        <v>1234</v>
      </c>
      <c r="B772" t="s">
        <v>1235</v>
      </c>
      <c r="C772">
        <v>275</v>
      </c>
      <c r="D772" t="s">
        <v>10</v>
      </c>
      <c r="E772">
        <v>1</v>
      </c>
      <c r="F772">
        <v>83</v>
      </c>
      <c r="G772">
        <v>967</v>
      </c>
      <c r="H772" t="s">
        <v>11</v>
      </c>
      <c r="I772" t="str">
        <f>VLOOKUP($A772,Taxonomy!$A$2:$AA$6045,7,0)</f>
        <v>Bacteria</v>
      </c>
      <c r="J772" t="str">
        <f>VLOOKUP($A772,Taxonomy!$A$2:$AA$6045,8,0)</f>
        <v xml:space="preserve"> Proteobacteria</v>
      </c>
      <c r="K772" t="str">
        <f>VLOOKUP($A772,Taxonomy!$A$2:$AA$6045,9,0)</f>
        <v xml:space="preserve"> Gammaproteobacteria</v>
      </c>
      <c r="L772" t="str">
        <f>VLOOKUP($A772,Taxonomy!$A$2:$AA$6045,10,0)</f>
        <v xml:space="preserve"> Pasteurellales</v>
      </c>
      <c r="M772" t="str">
        <f>VLOOKUP($A772,Taxonomy!$A$2:$AA$6045,11,0)</f>
        <v>Pasteurellaceae</v>
      </c>
      <c r="N772" t="str">
        <f>VLOOKUP($A772,Taxonomy!$A$2:$AA$6045,12,0)</f>
        <v xml:space="preserve"> Aggregatibacter.</v>
      </c>
      <c r="O772">
        <f>VLOOKUP($A772,Taxonomy!$A$2:$AA$6045,13,0)</f>
        <v>0</v>
      </c>
      <c r="P772">
        <f>VLOOKUP($A772,Taxonomy!$A$2:$AA$6045,14,0)</f>
        <v>0</v>
      </c>
      <c r="Q772">
        <f>VLOOKUP($A772,Taxonomy!$A$2:$AA$6045,15,0)</f>
        <v>0</v>
      </c>
      <c r="R772">
        <f t="shared" si="12"/>
        <v>82</v>
      </c>
    </row>
    <row r="773" spans="1:18">
      <c r="A773" t="s">
        <v>1236</v>
      </c>
      <c r="B773" t="s">
        <v>1237</v>
      </c>
      <c r="C773">
        <v>143</v>
      </c>
      <c r="D773" t="s">
        <v>10</v>
      </c>
      <c r="E773">
        <v>9</v>
      </c>
      <c r="F773">
        <v>102</v>
      </c>
      <c r="G773">
        <v>967</v>
      </c>
      <c r="H773" t="s">
        <v>11</v>
      </c>
      <c r="I773" t="str">
        <f>VLOOKUP($A773,Taxonomy!$A$2:$AA$6045,7,0)</f>
        <v>Bacteria</v>
      </c>
      <c r="J773" t="str">
        <f>VLOOKUP($A773,Taxonomy!$A$2:$AA$6045,8,0)</f>
        <v xml:space="preserve"> Proteobacteria</v>
      </c>
      <c r="K773" t="str">
        <f>VLOOKUP($A773,Taxonomy!$A$2:$AA$6045,9,0)</f>
        <v xml:space="preserve"> Betaproteobacteria</v>
      </c>
      <c r="L773" t="str">
        <f>VLOOKUP($A773,Taxonomy!$A$2:$AA$6045,10,0)</f>
        <v xml:space="preserve"> Neisseriales</v>
      </c>
      <c r="M773" t="str">
        <f>VLOOKUP($A773,Taxonomy!$A$2:$AA$6045,11,0)</f>
        <v>Neisseriaceae</v>
      </c>
      <c r="N773" t="str">
        <f>VLOOKUP($A773,Taxonomy!$A$2:$AA$6045,12,0)</f>
        <v xml:space="preserve"> Neisseria.</v>
      </c>
      <c r="O773">
        <f>VLOOKUP($A773,Taxonomy!$A$2:$AA$6045,13,0)</f>
        <v>0</v>
      </c>
      <c r="P773">
        <f>VLOOKUP($A773,Taxonomy!$A$2:$AA$6045,14,0)</f>
        <v>0</v>
      </c>
      <c r="Q773">
        <f>VLOOKUP($A773,Taxonomy!$A$2:$AA$6045,15,0)</f>
        <v>0</v>
      </c>
      <c r="R773">
        <f t="shared" si="12"/>
        <v>93</v>
      </c>
    </row>
    <row r="774" spans="1:18">
      <c r="A774" t="s">
        <v>1238</v>
      </c>
      <c r="B774" t="s">
        <v>1239</v>
      </c>
      <c r="C774">
        <v>89</v>
      </c>
      <c r="D774" t="s">
        <v>10</v>
      </c>
      <c r="E774">
        <v>1</v>
      </c>
      <c r="F774">
        <v>87</v>
      </c>
      <c r="G774">
        <v>967</v>
      </c>
      <c r="H774" t="s">
        <v>11</v>
      </c>
      <c r="I774" t="e">
        <f>VLOOKUP($A774,Taxonomy!$A$2:$AA$6045,7,0)</f>
        <v>#N/A</v>
      </c>
      <c r="J774" t="e">
        <f>VLOOKUP($A774,Taxonomy!$A$2:$AA$6045,8,0)</f>
        <v>#N/A</v>
      </c>
      <c r="K774" t="e">
        <f>VLOOKUP($A774,Taxonomy!$A$2:$AA$6045,9,0)</f>
        <v>#N/A</v>
      </c>
      <c r="L774" t="e">
        <f>VLOOKUP($A774,Taxonomy!$A$2:$AA$6045,10,0)</f>
        <v>#N/A</v>
      </c>
      <c r="M774" t="e">
        <f>VLOOKUP($A774,Taxonomy!$A$2:$AA$6045,11,0)</f>
        <v>#N/A</v>
      </c>
      <c r="N774" t="e">
        <f>VLOOKUP($A774,Taxonomy!$A$2:$AA$6045,12,0)</f>
        <v>#N/A</v>
      </c>
      <c r="O774" t="e">
        <f>VLOOKUP($A774,Taxonomy!$A$2:$AA$6045,13,0)</f>
        <v>#N/A</v>
      </c>
      <c r="P774" t="e">
        <f>VLOOKUP($A774,Taxonomy!$A$2:$AA$6045,14,0)</f>
        <v>#N/A</v>
      </c>
      <c r="Q774" t="e">
        <f>VLOOKUP($A774,Taxonomy!$A$2:$AA$6045,15,0)</f>
        <v>#N/A</v>
      </c>
      <c r="R774">
        <f t="shared" si="12"/>
        <v>86</v>
      </c>
    </row>
    <row r="775" spans="1:18">
      <c r="A775" t="s">
        <v>1240</v>
      </c>
      <c r="B775" t="s">
        <v>1241</v>
      </c>
      <c r="C775">
        <v>89</v>
      </c>
      <c r="D775" t="s">
        <v>10</v>
      </c>
      <c r="E775">
        <v>1</v>
      </c>
      <c r="F775">
        <v>87</v>
      </c>
      <c r="G775">
        <v>967</v>
      </c>
      <c r="H775" t="s">
        <v>11</v>
      </c>
      <c r="I775" t="e">
        <f>VLOOKUP($A775,Taxonomy!$A$2:$AA$6045,7,0)</f>
        <v>#N/A</v>
      </c>
      <c r="J775" t="e">
        <f>VLOOKUP($A775,Taxonomy!$A$2:$AA$6045,8,0)</f>
        <v>#N/A</v>
      </c>
      <c r="K775" t="e">
        <f>VLOOKUP($A775,Taxonomy!$A$2:$AA$6045,9,0)</f>
        <v>#N/A</v>
      </c>
      <c r="L775" t="e">
        <f>VLOOKUP($A775,Taxonomy!$A$2:$AA$6045,10,0)</f>
        <v>#N/A</v>
      </c>
      <c r="M775" t="e">
        <f>VLOOKUP($A775,Taxonomy!$A$2:$AA$6045,11,0)</f>
        <v>#N/A</v>
      </c>
      <c r="N775" t="e">
        <f>VLOOKUP($A775,Taxonomy!$A$2:$AA$6045,12,0)</f>
        <v>#N/A</v>
      </c>
      <c r="O775" t="e">
        <f>VLOOKUP($A775,Taxonomy!$A$2:$AA$6045,13,0)</f>
        <v>#N/A</v>
      </c>
      <c r="P775" t="e">
        <f>VLOOKUP($A775,Taxonomy!$A$2:$AA$6045,14,0)</f>
        <v>#N/A</v>
      </c>
      <c r="Q775" t="e">
        <f>VLOOKUP($A775,Taxonomy!$A$2:$AA$6045,15,0)</f>
        <v>#N/A</v>
      </c>
      <c r="R775">
        <f t="shared" si="12"/>
        <v>86</v>
      </c>
    </row>
    <row r="776" spans="1:18">
      <c r="A776" t="s">
        <v>1242</v>
      </c>
      <c r="B776" t="s">
        <v>1243</v>
      </c>
      <c r="C776">
        <v>90</v>
      </c>
      <c r="D776" t="s">
        <v>10</v>
      </c>
      <c r="E776">
        <v>1</v>
      </c>
      <c r="F776">
        <v>87</v>
      </c>
      <c r="G776">
        <v>967</v>
      </c>
      <c r="H776" t="s">
        <v>11</v>
      </c>
      <c r="I776" t="e">
        <f>VLOOKUP($A776,Taxonomy!$A$2:$AA$6045,7,0)</f>
        <v>#N/A</v>
      </c>
      <c r="J776" t="e">
        <f>VLOOKUP($A776,Taxonomy!$A$2:$AA$6045,8,0)</f>
        <v>#N/A</v>
      </c>
      <c r="K776" t="e">
        <f>VLOOKUP($A776,Taxonomy!$A$2:$AA$6045,9,0)</f>
        <v>#N/A</v>
      </c>
      <c r="L776" t="e">
        <f>VLOOKUP($A776,Taxonomy!$A$2:$AA$6045,10,0)</f>
        <v>#N/A</v>
      </c>
      <c r="M776" t="e">
        <f>VLOOKUP($A776,Taxonomy!$A$2:$AA$6045,11,0)</f>
        <v>#N/A</v>
      </c>
      <c r="N776" t="e">
        <f>VLOOKUP($A776,Taxonomy!$A$2:$AA$6045,12,0)</f>
        <v>#N/A</v>
      </c>
      <c r="O776" t="e">
        <f>VLOOKUP($A776,Taxonomy!$A$2:$AA$6045,13,0)</f>
        <v>#N/A</v>
      </c>
      <c r="P776" t="e">
        <f>VLOOKUP($A776,Taxonomy!$A$2:$AA$6045,14,0)</f>
        <v>#N/A</v>
      </c>
      <c r="Q776" t="e">
        <f>VLOOKUP($A776,Taxonomy!$A$2:$AA$6045,15,0)</f>
        <v>#N/A</v>
      </c>
      <c r="R776">
        <f t="shared" si="12"/>
        <v>86</v>
      </c>
    </row>
    <row r="777" spans="1:18">
      <c r="A777" t="s">
        <v>1244</v>
      </c>
      <c r="B777" t="s">
        <v>1245</v>
      </c>
      <c r="C777">
        <v>108</v>
      </c>
      <c r="D777" t="s">
        <v>10</v>
      </c>
      <c r="E777">
        <v>1</v>
      </c>
      <c r="F777">
        <v>91</v>
      </c>
      <c r="G777">
        <v>967</v>
      </c>
      <c r="H777" t="s">
        <v>11</v>
      </c>
      <c r="I777" t="e">
        <f>VLOOKUP($A777,Taxonomy!$A$2:$AA$6045,7,0)</f>
        <v>#N/A</v>
      </c>
      <c r="J777" t="e">
        <f>VLOOKUP($A777,Taxonomy!$A$2:$AA$6045,8,0)</f>
        <v>#N/A</v>
      </c>
      <c r="K777" t="e">
        <f>VLOOKUP($A777,Taxonomy!$A$2:$AA$6045,9,0)</f>
        <v>#N/A</v>
      </c>
      <c r="L777" t="e">
        <f>VLOOKUP($A777,Taxonomy!$A$2:$AA$6045,10,0)</f>
        <v>#N/A</v>
      </c>
      <c r="M777" t="e">
        <f>VLOOKUP($A777,Taxonomy!$A$2:$AA$6045,11,0)</f>
        <v>#N/A</v>
      </c>
      <c r="N777" t="e">
        <f>VLOOKUP($A777,Taxonomy!$A$2:$AA$6045,12,0)</f>
        <v>#N/A</v>
      </c>
      <c r="O777" t="e">
        <f>VLOOKUP($A777,Taxonomy!$A$2:$AA$6045,13,0)</f>
        <v>#N/A</v>
      </c>
      <c r="P777" t="e">
        <f>VLOOKUP($A777,Taxonomy!$A$2:$AA$6045,14,0)</f>
        <v>#N/A</v>
      </c>
      <c r="Q777" t="e">
        <f>VLOOKUP($A777,Taxonomy!$A$2:$AA$6045,15,0)</f>
        <v>#N/A</v>
      </c>
      <c r="R777">
        <f t="shared" si="12"/>
        <v>90</v>
      </c>
    </row>
    <row r="778" spans="1:18">
      <c r="A778" t="s">
        <v>1246</v>
      </c>
      <c r="B778" t="s">
        <v>1247</v>
      </c>
      <c r="C778">
        <v>95</v>
      </c>
      <c r="D778" t="s">
        <v>10</v>
      </c>
      <c r="E778">
        <v>1</v>
      </c>
      <c r="F778">
        <v>91</v>
      </c>
      <c r="G778">
        <v>967</v>
      </c>
      <c r="H778" t="s">
        <v>11</v>
      </c>
      <c r="I778" t="str">
        <f>VLOOKUP($A778,Taxonomy!$A$2:$AA$6045,7,0)</f>
        <v>Bacteria</v>
      </c>
      <c r="J778" t="str">
        <f>VLOOKUP($A778,Taxonomy!$A$2:$AA$6045,8,0)</f>
        <v xml:space="preserve"> Proteobacteria</v>
      </c>
      <c r="K778" t="str">
        <f>VLOOKUP($A778,Taxonomy!$A$2:$AA$6045,9,0)</f>
        <v xml:space="preserve"> Alphaproteobacteria</v>
      </c>
      <c r="L778" t="str">
        <f>VLOOKUP($A778,Taxonomy!$A$2:$AA$6045,10,0)</f>
        <v xml:space="preserve"> Rickettsiales</v>
      </c>
      <c r="M778" t="str">
        <f>VLOOKUP($A778,Taxonomy!$A$2:$AA$6045,11,0)</f>
        <v>Rickettsiaceae</v>
      </c>
      <c r="N778" t="str">
        <f>VLOOKUP($A778,Taxonomy!$A$2:$AA$6045,12,0)</f>
        <v xml:space="preserve"> Rickettsieae</v>
      </c>
      <c r="O778" t="str">
        <f>VLOOKUP($A778,Taxonomy!$A$2:$AA$6045,13,0)</f>
        <v xml:space="preserve"> Rickettsia</v>
      </c>
      <c r="P778" t="str">
        <f>VLOOKUP($A778,Taxonomy!$A$2:$AA$6045,14,0)</f>
        <v xml:space="preserve"> spotted fever group.</v>
      </c>
      <c r="Q778">
        <f>VLOOKUP($A778,Taxonomy!$A$2:$AA$6045,15,0)</f>
        <v>0</v>
      </c>
      <c r="R778">
        <f t="shared" si="12"/>
        <v>90</v>
      </c>
    </row>
    <row r="779" spans="1:18">
      <c r="A779" t="s">
        <v>1248</v>
      </c>
      <c r="B779" t="s">
        <v>1249</v>
      </c>
      <c r="C779">
        <v>89</v>
      </c>
      <c r="D779" t="s">
        <v>10</v>
      </c>
      <c r="E779">
        <v>1</v>
      </c>
      <c r="F779">
        <v>87</v>
      </c>
      <c r="G779">
        <v>967</v>
      </c>
      <c r="H779" t="s">
        <v>11</v>
      </c>
      <c r="I779" t="str">
        <f>VLOOKUP($A779,Taxonomy!$A$2:$AA$6045,7,0)</f>
        <v>Bacteria</v>
      </c>
      <c r="J779" t="str">
        <f>VLOOKUP($A779,Taxonomy!$A$2:$AA$6045,8,0)</f>
        <v xml:space="preserve"> Proteobacteria</v>
      </c>
      <c r="K779" t="str">
        <f>VLOOKUP($A779,Taxonomy!$A$2:$AA$6045,9,0)</f>
        <v xml:space="preserve"> Gammaproteobacteria</v>
      </c>
      <c r="L779" t="str">
        <f>VLOOKUP($A779,Taxonomy!$A$2:$AA$6045,10,0)</f>
        <v xml:space="preserve"> Pseudomonadales</v>
      </c>
      <c r="M779" t="str">
        <f>VLOOKUP($A779,Taxonomy!$A$2:$AA$6045,11,0)</f>
        <v>Pseudomonadaceae</v>
      </c>
      <c r="N779" t="str">
        <f>VLOOKUP($A779,Taxonomy!$A$2:$AA$6045,12,0)</f>
        <v xml:space="preserve"> Pseudomonas.</v>
      </c>
      <c r="O779">
        <f>VLOOKUP($A779,Taxonomy!$A$2:$AA$6045,13,0)</f>
        <v>0</v>
      </c>
      <c r="P779">
        <f>VLOOKUP($A779,Taxonomy!$A$2:$AA$6045,14,0)</f>
        <v>0</v>
      </c>
      <c r="Q779">
        <f>VLOOKUP($A779,Taxonomy!$A$2:$AA$6045,15,0)</f>
        <v>0</v>
      </c>
      <c r="R779">
        <f t="shared" si="12"/>
        <v>86</v>
      </c>
    </row>
    <row r="780" spans="1:18">
      <c r="A780" t="s">
        <v>1250</v>
      </c>
      <c r="B780" t="s">
        <v>1251</v>
      </c>
      <c r="C780">
        <v>116</v>
      </c>
      <c r="D780" t="s">
        <v>10</v>
      </c>
      <c r="E780">
        <v>1</v>
      </c>
      <c r="F780">
        <v>102</v>
      </c>
      <c r="G780">
        <v>967</v>
      </c>
      <c r="H780" t="s">
        <v>11</v>
      </c>
      <c r="I780" t="str">
        <f>VLOOKUP($A780,Taxonomy!$A$2:$AA$6045,7,0)</f>
        <v>Bacteria</v>
      </c>
      <c r="J780" t="str">
        <f>VLOOKUP($A780,Taxonomy!$A$2:$AA$6045,8,0)</f>
        <v xml:space="preserve"> Proteobacteria</v>
      </c>
      <c r="K780" t="str">
        <f>VLOOKUP($A780,Taxonomy!$A$2:$AA$6045,9,0)</f>
        <v xml:space="preserve"> Alphaproteobacteria</v>
      </c>
      <c r="L780" t="str">
        <f>VLOOKUP($A780,Taxonomy!$A$2:$AA$6045,10,0)</f>
        <v xml:space="preserve"> Rhizobiales</v>
      </c>
      <c r="M780" t="str">
        <f>VLOOKUP($A780,Taxonomy!$A$2:$AA$6045,11,0)</f>
        <v>Brucellaceae</v>
      </c>
      <c r="N780" t="str">
        <f>VLOOKUP($A780,Taxonomy!$A$2:$AA$6045,12,0)</f>
        <v xml:space="preserve"> Brucella.</v>
      </c>
      <c r="O780">
        <f>VLOOKUP($A780,Taxonomy!$A$2:$AA$6045,13,0)</f>
        <v>0</v>
      </c>
      <c r="P780">
        <f>VLOOKUP($A780,Taxonomy!$A$2:$AA$6045,14,0)</f>
        <v>0</v>
      </c>
      <c r="Q780">
        <f>VLOOKUP($A780,Taxonomy!$A$2:$AA$6045,15,0)</f>
        <v>0</v>
      </c>
      <c r="R780">
        <f t="shared" si="12"/>
        <v>101</v>
      </c>
    </row>
    <row r="781" spans="1:18">
      <c r="A781" t="s">
        <v>1252</v>
      </c>
      <c r="B781" t="s">
        <v>1253</v>
      </c>
      <c r="C781">
        <v>89</v>
      </c>
      <c r="D781" t="s">
        <v>10</v>
      </c>
      <c r="E781">
        <v>1</v>
      </c>
      <c r="F781">
        <v>87</v>
      </c>
      <c r="G781">
        <v>967</v>
      </c>
      <c r="H781" t="s">
        <v>11</v>
      </c>
      <c r="I781" t="str">
        <f>VLOOKUP($A781,Taxonomy!$A$2:$AA$6045,7,0)</f>
        <v>Bacteria</v>
      </c>
      <c r="J781" t="str">
        <f>VLOOKUP($A781,Taxonomy!$A$2:$AA$6045,8,0)</f>
        <v xml:space="preserve"> Proteobacteria</v>
      </c>
      <c r="K781" t="str">
        <f>VLOOKUP($A781,Taxonomy!$A$2:$AA$6045,9,0)</f>
        <v xml:space="preserve"> Alphaproteobacteria</v>
      </c>
      <c r="L781" t="str">
        <f>VLOOKUP($A781,Taxonomy!$A$2:$AA$6045,10,0)</f>
        <v xml:space="preserve"> Rhizobiales</v>
      </c>
      <c r="M781" t="str">
        <f>VLOOKUP($A781,Taxonomy!$A$2:$AA$6045,11,0)</f>
        <v>Hyphomicrobiaceae</v>
      </c>
      <c r="N781" t="str">
        <f>VLOOKUP($A781,Taxonomy!$A$2:$AA$6045,12,0)</f>
        <v xml:space="preserve"> Pelagibacterium.</v>
      </c>
      <c r="O781">
        <f>VLOOKUP($A781,Taxonomy!$A$2:$AA$6045,13,0)</f>
        <v>0</v>
      </c>
      <c r="P781">
        <f>VLOOKUP($A781,Taxonomy!$A$2:$AA$6045,14,0)</f>
        <v>0</v>
      </c>
      <c r="Q781">
        <f>VLOOKUP($A781,Taxonomy!$A$2:$AA$6045,15,0)</f>
        <v>0</v>
      </c>
      <c r="R781">
        <f t="shared" si="12"/>
        <v>86</v>
      </c>
    </row>
    <row r="782" spans="1:18">
      <c r="A782" t="s">
        <v>1254</v>
      </c>
      <c r="B782" t="s">
        <v>1255</v>
      </c>
      <c r="C782">
        <v>85</v>
      </c>
      <c r="D782" t="s">
        <v>10</v>
      </c>
      <c r="E782">
        <v>1</v>
      </c>
      <c r="F782">
        <v>85</v>
      </c>
      <c r="G782">
        <v>967</v>
      </c>
      <c r="H782" t="s">
        <v>11</v>
      </c>
      <c r="I782" t="str">
        <f>VLOOKUP($A782,Taxonomy!$A$2:$AA$6045,7,0)</f>
        <v>Bacteria</v>
      </c>
      <c r="J782" t="str">
        <f>VLOOKUP($A782,Taxonomy!$A$2:$AA$6045,8,0)</f>
        <v xml:space="preserve"> Proteobacteria</v>
      </c>
      <c r="K782" t="str">
        <f>VLOOKUP($A782,Taxonomy!$A$2:$AA$6045,9,0)</f>
        <v xml:space="preserve"> Alphaproteobacteria</v>
      </c>
      <c r="L782" t="str">
        <f>VLOOKUP($A782,Taxonomy!$A$2:$AA$6045,10,0)</f>
        <v xml:space="preserve"> Rhizobiales</v>
      </c>
      <c r="M782" t="str">
        <f>VLOOKUP($A782,Taxonomy!$A$2:$AA$6045,11,0)</f>
        <v>Hyphomicrobiaceae</v>
      </c>
      <c r="N782" t="str">
        <f>VLOOKUP($A782,Taxonomy!$A$2:$AA$6045,12,0)</f>
        <v xml:space="preserve"> Pelagibacterium.</v>
      </c>
      <c r="O782">
        <f>VLOOKUP($A782,Taxonomy!$A$2:$AA$6045,13,0)</f>
        <v>0</v>
      </c>
      <c r="P782">
        <f>VLOOKUP($A782,Taxonomy!$A$2:$AA$6045,14,0)</f>
        <v>0</v>
      </c>
      <c r="Q782">
        <f>VLOOKUP($A782,Taxonomy!$A$2:$AA$6045,15,0)</f>
        <v>0</v>
      </c>
      <c r="R782">
        <f t="shared" si="12"/>
        <v>84</v>
      </c>
    </row>
    <row r="783" spans="1:18">
      <c r="A783" t="s">
        <v>1256</v>
      </c>
      <c r="B783" t="s">
        <v>1257</v>
      </c>
      <c r="C783">
        <v>103</v>
      </c>
      <c r="D783" t="s">
        <v>10</v>
      </c>
      <c r="E783">
        <v>1</v>
      </c>
      <c r="F783">
        <v>87</v>
      </c>
      <c r="G783">
        <v>967</v>
      </c>
      <c r="H783" t="s">
        <v>11</v>
      </c>
      <c r="I783" t="str">
        <f>VLOOKUP($A783,Taxonomy!$A$2:$AA$6045,7,0)</f>
        <v>Bacteria</v>
      </c>
      <c r="J783" t="str">
        <f>VLOOKUP($A783,Taxonomy!$A$2:$AA$6045,8,0)</f>
        <v xml:space="preserve"> Proteobacteria</v>
      </c>
      <c r="K783" t="str">
        <f>VLOOKUP($A783,Taxonomy!$A$2:$AA$6045,9,0)</f>
        <v xml:space="preserve"> Gammaproteobacteria</v>
      </c>
      <c r="L783" t="str">
        <f>VLOOKUP($A783,Taxonomy!$A$2:$AA$6045,10,0)</f>
        <v xml:space="preserve"> Methylococcales</v>
      </c>
      <c r="M783" t="str">
        <f>VLOOKUP($A783,Taxonomy!$A$2:$AA$6045,11,0)</f>
        <v>Methylococcaceae</v>
      </c>
      <c r="N783" t="str">
        <f>VLOOKUP($A783,Taxonomy!$A$2:$AA$6045,12,0)</f>
        <v xml:space="preserve"> Methylomicrobium.</v>
      </c>
      <c r="O783">
        <f>VLOOKUP($A783,Taxonomy!$A$2:$AA$6045,13,0)</f>
        <v>0</v>
      </c>
      <c r="P783">
        <f>VLOOKUP($A783,Taxonomy!$A$2:$AA$6045,14,0)</f>
        <v>0</v>
      </c>
      <c r="Q783">
        <f>VLOOKUP($A783,Taxonomy!$A$2:$AA$6045,15,0)</f>
        <v>0</v>
      </c>
      <c r="R783">
        <f t="shared" si="12"/>
        <v>86</v>
      </c>
    </row>
    <row r="784" spans="1:18">
      <c r="A784" t="s">
        <v>1258</v>
      </c>
      <c r="B784" t="s">
        <v>1259</v>
      </c>
      <c r="C784">
        <v>90</v>
      </c>
      <c r="D784" t="s">
        <v>10</v>
      </c>
      <c r="E784">
        <v>1</v>
      </c>
      <c r="F784">
        <v>90</v>
      </c>
      <c r="G784">
        <v>967</v>
      </c>
      <c r="H784" t="s">
        <v>11</v>
      </c>
      <c r="I784" t="str">
        <f>VLOOKUP($A784,Taxonomy!$A$2:$AA$6045,7,0)</f>
        <v>Bacteria</v>
      </c>
      <c r="J784" t="str">
        <f>VLOOKUP($A784,Taxonomy!$A$2:$AA$6045,8,0)</f>
        <v xml:space="preserve"> Firmicutes</v>
      </c>
      <c r="K784" t="str">
        <f>VLOOKUP($A784,Taxonomy!$A$2:$AA$6045,9,0)</f>
        <v xml:space="preserve"> Negativicutes</v>
      </c>
      <c r="L784" t="str">
        <f>VLOOKUP($A784,Taxonomy!$A$2:$AA$6045,10,0)</f>
        <v xml:space="preserve"> Selenomonadales</v>
      </c>
      <c r="M784" t="str">
        <f>VLOOKUP($A784,Taxonomy!$A$2:$AA$6045,11,0)</f>
        <v xml:space="preserve"> Veillonellaceae</v>
      </c>
      <c r="N784" t="str">
        <f>VLOOKUP($A784,Taxonomy!$A$2:$AA$6045,12,0)</f>
        <v>Selenomonas.</v>
      </c>
      <c r="O784">
        <f>VLOOKUP($A784,Taxonomy!$A$2:$AA$6045,13,0)</f>
        <v>0</v>
      </c>
      <c r="P784">
        <f>VLOOKUP($A784,Taxonomy!$A$2:$AA$6045,14,0)</f>
        <v>0</v>
      </c>
      <c r="Q784">
        <f>VLOOKUP($A784,Taxonomy!$A$2:$AA$6045,15,0)</f>
        <v>0</v>
      </c>
      <c r="R784">
        <f t="shared" si="12"/>
        <v>89</v>
      </c>
    </row>
    <row r="785" spans="1:18">
      <c r="A785" t="s">
        <v>1260</v>
      </c>
      <c r="B785" t="s">
        <v>1261</v>
      </c>
      <c r="C785">
        <v>95</v>
      </c>
      <c r="D785" t="s">
        <v>10</v>
      </c>
      <c r="E785">
        <v>1</v>
      </c>
      <c r="F785">
        <v>95</v>
      </c>
      <c r="G785">
        <v>967</v>
      </c>
      <c r="H785" t="s">
        <v>11</v>
      </c>
      <c r="I785" t="e">
        <f>VLOOKUP($A785,Taxonomy!$A$2:$AA$6045,7,0)</f>
        <v>#N/A</v>
      </c>
      <c r="J785" t="e">
        <f>VLOOKUP($A785,Taxonomy!$A$2:$AA$6045,8,0)</f>
        <v>#N/A</v>
      </c>
      <c r="K785" t="e">
        <f>VLOOKUP($A785,Taxonomy!$A$2:$AA$6045,9,0)</f>
        <v>#N/A</v>
      </c>
      <c r="L785" t="e">
        <f>VLOOKUP($A785,Taxonomy!$A$2:$AA$6045,10,0)</f>
        <v>#N/A</v>
      </c>
      <c r="M785" t="e">
        <f>VLOOKUP($A785,Taxonomy!$A$2:$AA$6045,11,0)</f>
        <v>#N/A</v>
      </c>
      <c r="N785" t="e">
        <f>VLOOKUP($A785,Taxonomy!$A$2:$AA$6045,12,0)</f>
        <v>#N/A</v>
      </c>
      <c r="O785" t="e">
        <f>VLOOKUP($A785,Taxonomy!$A$2:$AA$6045,13,0)</f>
        <v>#N/A</v>
      </c>
      <c r="P785" t="e">
        <f>VLOOKUP($A785,Taxonomy!$A$2:$AA$6045,14,0)</f>
        <v>#N/A</v>
      </c>
      <c r="Q785" t="e">
        <f>VLOOKUP($A785,Taxonomy!$A$2:$AA$6045,15,0)</f>
        <v>#N/A</v>
      </c>
      <c r="R785">
        <f t="shared" si="12"/>
        <v>94</v>
      </c>
    </row>
    <row r="786" spans="1:18">
      <c r="A786" t="s">
        <v>1262</v>
      </c>
      <c r="B786" t="s">
        <v>1263</v>
      </c>
      <c r="C786">
        <v>104</v>
      </c>
      <c r="D786" t="s">
        <v>10</v>
      </c>
      <c r="E786">
        <v>32</v>
      </c>
      <c r="F786">
        <v>102</v>
      </c>
      <c r="G786">
        <v>967</v>
      </c>
      <c r="H786" t="s">
        <v>11</v>
      </c>
      <c r="I786" t="str">
        <f>VLOOKUP($A786,Taxonomy!$A$2:$AA$6045,7,0)</f>
        <v>Bacteria</v>
      </c>
      <c r="J786" t="str">
        <f>VLOOKUP($A786,Taxonomy!$A$2:$AA$6045,8,0)</f>
        <v xml:space="preserve"> Proteobacteria</v>
      </c>
      <c r="K786" t="str">
        <f>VLOOKUP($A786,Taxonomy!$A$2:$AA$6045,9,0)</f>
        <v xml:space="preserve"> Gammaproteobacteria</v>
      </c>
      <c r="L786" t="str">
        <f>VLOOKUP($A786,Taxonomy!$A$2:$AA$6045,10,0)</f>
        <v xml:space="preserve"> Enterobacteriales</v>
      </c>
      <c r="M786" t="str">
        <f>VLOOKUP($A786,Taxonomy!$A$2:$AA$6045,11,0)</f>
        <v>Enterobacteriaceae</v>
      </c>
      <c r="N786" t="str">
        <f>VLOOKUP($A786,Taxonomy!$A$2:$AA$6045,12,0)</f>
        <v xml:space="preserve"> Salmonella.</v>
      </c>
      <c r="O786">
        <f>VLOOKUP($A786,Taxonomy!$A$2:$AA$6045,13,0)</f>
        <v>0</v>
      </c>
      <c r="P786">
        <f>VLOOKUP($A786,Taxonomy!$A$2:$AA$6045,14,0)</f>
        <v>0</v>
      </c>
      <c r="Q786">
        <f>VLOOKUP($A786,Taxonomy!$A$2:$AA$6045,15,0)</f>
        <v>0</v>
      </c>
      <c r="R786">
        <f t="shared" si="12"/>
        <v>70</v>
      </c>
    </row>
    <row r="787" spans="1:18">
      <c r="A787" t="s">
        <v>1264</v>
      </c>
      <c r="B787" t="s">
        <v>1265</v>
      </c>
      <c r="C787">
        <v>105</v>
      </c>
      <c r="D787" t="s">
        <v>10</v>
      </c>
      <c r="E787">
        <v>1</v>
      </c>
      <c r="F787">
        <v>90</v>
      </c>
      <c r="G787">
        <v>967</v>
      </c>
      <c r="H787" t="s">
        <v>11</v>
      </c>
      <c r="I787" t="str">
        <f>VLOOKUP($A787,Taxonomy!$A$2:$AA$6045,7,0)</f>
        <v>Bacteria</v>
      </c>
      <c r="J787" t="str">
        <f>VLOOKUP($A787,Taxonomy!$A$2:$AA$6045,8,0)</f>
        <v xml:space="preserve"> Proteobacteria</v>
      </c>
      <c r="K787" t="str">
        <f>VLOOKUP($A787,Taxonomy!$A$2:$AA$6045,9,0)</f>
        <v xml:space="preserve"> Gammaproteobacteria</v>
      </c>
      <c r="L787" t="str">
        <f>VLOOKUP($A787,Taxonomy!$A$2:$AA$6045,10,0)</f>
        <v xml:space="preserve"> Enterobacteriales</v>
      </c>
      <c r="M787" t="str">
        <f>VLOOKUP($A787,Taxonomy!$A$2:$AA$6045,11,0)</f>
        <v>Enterobacteriaceae</v>
      </c>
      <c r="N787" t="str">
        <f>VLOOKUP($A787,Taxonomy!$A$2:$AA$6045,12,0)</f>
        <v xml:space="preserve"> Salmonella.</v>
      </c>
      <c r="O787">
        <f>VLOOKUP($A787,Taxonomy!$A$2:$AA$6045,13,0)</f>
        <v>0</v>
      </c>
      <c r="P787">
        <f>VLOOKUP($A787,Taxonomy!$A$2:$AA$6045,14,0)</f>
        <v>0</v>
      </c>
      <c r="Q787">
        <f>VLOOKUP($A787,Taxonomy!$A$2:$AA$6045,15,0)</f>
        <v>0</v>
      </c>
      <c r="R787">
        <f t="shared" si="12"/>
        <v>89</v>
      </c>
    </row>
    <row r="788" spans="1:18">
      <c r="A788" t="s">
        <v>1266</v>
      </c>
      <c r="B788" t="s">
        <v>1267</v>
      </c>
      <c r="C788">
        <v>40</v>
      </c>
      <c r="D788" t="s">
        <v>10</v>
      </c>
      <c r="E788">
        <v>1</v>
      </c>
      <c r="F788">
        <v>40</v>
      </c>
      <c r="G788">
        <v>967</v>
      </c>
      <c r="H788" t="s">
        <v>11</v>
      </c>
      <c r="I788" t="str">
        <f>VLOOKUP($A788,Taxonomy!$A$2:$AA$6045,7,0)</f>
        <v>Bacteria</v>
      </c>
      <c r="J788" t="str">
        <f>VLOOKUP($A788,Taxonomy!$A$2:$AA$6045,8,0)</f>
        <v xml:space="preserve"> Proteobacteria</v>
      </c>
      <c r="K788" t="str">
        <f>VLOOKUP($A788,Taxonomy!$A$2:$AA$6045,9,0)</f>
        <v xml:space="preserve"> Gammaproteobacteria</v>
      </c>
      <c r="L788" t="str">
        <f>VLOOKUP($A788,Taxonomy!$A$2:$AA$6045,10,0)</f>
        <v xml:space="preserve"> Pasteurellales</v>
      </c>
      <c r="M788" t="str">
        <f>VLOOKUP($A788,Taxonomy!$A$2:$AA$6045,11,0)</f>
        <v>Pasteurellaceae</v>
      </c>
      <c r="N788" t="str">
        <f>VLOOKUP($A788,Taxonomy!$A$2:$AA$6045,12,0)</f>
        <v xml:space="preserve"> Haemophilus.</v>
      </c>
      <c r="O788">
        <f>VLOOKUP($A788,Taxonomy!$A$2:$AA$6045,13,0)</f>
        <v>0</v>
      </c>
      <c r="P788">
        <f>VLOOKUP($A788,Taxonomy!$A$2:$AA$6045,14,0)</f>
        <v>0</v>
      </c>
      <c r="Q788">
        <f>VLOOKUP($A788,Taxonomy!$A$2:$AA$6045,15,0)</f>
        <v>0</v>
      </c>
      <c r="R788">
        <f t="shared" si="12"/>
        <v>39</v>
      </c>
    </row>
    <row r="789" spans="1:18">
      <c r="A789" s="6" t="s">
        <v>1268</v>
      </c>
      <c r="B789" t="s">
        <v>1269</v>
      </c>
      <c r="C789">
        <v>88</v>
      </c>
      <c r="D789" t="s">
        <v>10</v>
      </c>
      <c r="E789">
        <v>1</v>
      </c>
      <c r="F789">
        <v>88</v>
      </c>
      <c r="G789">
        <v>967</v>
      </c>
      <c r="H789" s="10" t="s">
        <v>11</v>
      </c>
      <c r="I789" t="str">
        <f>VLOOKUP($A789,Taxonomy!$A$2:$AA$6045,7,0)</f>
        <v>Bacteria</v>
      </c>
      <c r="J789" t="str">
        <f>VLOOKUP($A789,Taxonomy!$A$2:$AA$6045,8,0)</f>
        <v xml:space="preserve"> Fusobacteria</v>
      </c>
      <c r="K789" t="str">
        <f>VLOOKUP($A789,Taxonomy!$A$2:$AA$6045,9,0)</f>
        <v xml:space="preserve"> Fusobacteriales</v>
      </c>
      <c r="L789" t="str">
        <f>VLOOKUP($A789,Taxonomy!$A$2:$AA$6045,10,0)</f>
        <v xml:space="preserve"> Fusobacteriaceae</v>
      </c>
      <c r="M789" t="str">
        <f>VLOOKUP($A789,Taxonomy!$A$2:$AA$6045,11,0)</f>
        <v>Fusobacterium.</v>
      </c>
      <c r="N789">
        <f>VLOOKUP($A789,Taxonomy!$A$2:$AA$6045,12,0)</f>
        <v>0</v>
      </c>
      <c r="O789">
        <f>VLOOKUP($A789,Taxonomy!$A$2:$AA$6045,13,0)</f>
        <v>0</v>
      </c>
      <c r="P789">
        <f>VLOOKUP($A789,Taxonomy!$A$2:$AA$6045,14,0)</f>
        <v>0</v>
      </c>
      <c r="Q789">
        <f>VLOOKUP($A789,Taxonomy!$A$2:$AA$6045,15,0)</f>
        <v>0</v>
      </c>
      <c r="R789">
        <f t="shared" si="12"/>
        <v>87</v>
      </c>
    </row>
    <row r="790" spans="1:18">
      <c r="A790" t="s">
        <v>1270</v>
      </c>
      <c r="B790" t="s">
        <v>1271</v>
      </c>
      <c r="C790">
        <v>93</v>
      </c>
      <c r="D790" t="s">
        <v>10</v>
      </c>
      <c r="E790">
        <v>1</v>
      </c>
      <c r="F790">
        <v>89</v>
      </c>
      <c r="G790">
        <v>967</v>
      </c>
      <c r="H790" t="s">
        <v>11</v>
      </c>
      <c r="I790" t="str">
        <f>VLOOKUP($A790,Taxonomy!$A$2:$AA$6045,7,0)</f>
        <v>Bacteria</v>
      </c>
      <c r="J790" t="str">
        <f>VLOOKUP($A790,Taxonomy!$A$2:$AA$6045,8,0)</f>
        <v xml:space="preserve"> Proteobacteria</v>
      </c>
      <c r="K790" t="str">
        <f>VLOOKUP($A790,Taxonomy!$A$2:$AA$6045,9,0)</f>
        <v xml:space="preserve"> Alphaproteobacteria</v>
      </c>
      <c r="L790" t="str">
        <f>VLOOKUP($A790,Taxonomy!$A$2:$AA$6045,10,0)</f>
        <v xml:space="preserve"> Sphingomonadales</v>
      </c>
      <c r="M790" t="str">
        <f>VLOOKUP($A790,Taxonomy!$A$2:$AA$6045,11,0)</f>
        <v>Sphingomonadaceae</v>
      </c>
      <c r="N790" t="str">
        <f>VLOOKUP($A790,Taxonomy!$A$2:$AA$6045,12,0)</f>
        <v xml:space="preserve"> Novosphingobium.</v>
      </c>
      <c r="O790">
        <f>VLOOKUP($A790,Taxonomy!$A$2:$AA$6045,13,0)</f>
        <v>0</v>
      </c>
      <c r="P790">
        <f>VLOOKUP($A790,Taxonomy!$A$2:$AA$6045,14,0)</f>
        <v>0</v>
      </c>
      <c r="Q790">
        <f>VLOOKUP($A790,Taxonomy!$A$2:$AA$6045,15,0)</f>
        <v>0</v>
      </c>
      <c r="R790">
        <f t="shared" si="12"/>
        <v>88</v>
      </c>
    </row>
    <row r="791" spans="1:18">
      <c r="A791" t="s">
        <v>1272</v>
      </c>
      <c r="B791" t="s">
        <v>1273</v>
      </c>
      <c r="C791">
        <v>114</v>
      </c>
      <c r="D791" t="s">
        <v>10</v>
      </c>
      <c r="E791">
        <v>1</v>
      </c>
      <c r="F791">
        <v>94</v>
      </c>
      <c r="G791">
        <v>967</v>
      </c>
      <c r="H791" t="s">
        <v>11</v>
      </c>
      <c r="I791" t="str">
        <f>VLOOKUP($A791,Taxonomy!$A$2:$AA$6045,7,0)</f>
        <v>Bacteria</v>
      </c>
      <c r="J791" t="str">
        <f>VLOOKUP($A791,Taxonomy!$A$2:$AA$6045,8,0)</f>
        <v xml:space="preserve"> Proteobacteria</v>
      </c>
      <c r="K791" t="str">
        <f>VLOOKUP($A791,Taxonomy!$A$2:$AA$6045,9,0)</f>
        <v xml:space="preserve"> Alphaproteobacteria</v>
      </c>
      <c r="L791" t="str">
        <f>VLOOKUP($A791,Taxonomy!$A$2:$AA$6045,10,0)</f>
        <v xml:space="preserve"> Sphingomonadales</v>
      </c>
      <c r="M791" t="str">
        <f>VLOOKUP($A791,Taxonomy!$A$2:$AA$6045,11,0)</f>
        <v>Sphingomonadaceae</v>
      </c>
      <c r="N791" t="str">
        <f>VLOOKUP($A791,Taxonomy!$A$2:$AA$6045,12,0)</f>
        <v xml:space="preserve"> Novosphingobium.</v>
      </c>
      <c r="O791">
        <f>VLOOKUP($A791,Taxonomy!$A$2:$AA$6045,13,0)</f>
        <v>0</v>
      </c>
      <c r="P791">
        <f>VLOOKUP($A791,Taxonomy!$A$2:$AA$6045,14,0)</f>
        <v>0</v>
      </c>
      <c r="Q791">
        <f>VLOOKUP($A791,Taxonomy!$A$2:$AA$6045,15,0)</f>
        <v>0</v>
      </c>
      <c r="R791">
        <f t="shared" si="12"/>
        <v>93</v>
      </c>
    </row>
    <row r="792" spans="1:18">
      <c r="A792" t="s">
        <v>1274</v>
      </c>
      <c r="B792" t="s">
        <v>1275</v>
      </c>
      <c r="C792">
        <v>907</v>
      </c>
      <c r="D792" t="s">
        <v>32</v>
      </c>
      <c r="E792">
        <v>549</v>
      </c>
      <c r="F792">
        <v>829</v>
      </c>
      <c r="G792">
        <v>6551</v>
      </c>
      <c r="H792" t="s">
        <v>33</v>
      </c>
      <c r="I792" t="e">
        <f>VLOOKUP($A792,Taxonomy!$A$2:$AA$6045,7,0)</f>
        <v>#N/A</v>
      </c>
      <c r="J792" t="e">
        <f>VLOOKUP($A792,Taxonomy!$A$2:$AA$6045,8,0)</f>
        <v>#N/A</v>
      </c>
      <c r="K792" t="e">
        <f>VLOOKUP($A792,Taxonomy!$A$2:$AA$6045,9,0)</f>
        <v>#N/A</v>
      </c>
      <c r="L792" t="e">
        <f>VLOOKUP($A792,Taxonomy!$A$2:$AA$6045,10,0)</f>
        <v>#N/A</v>
      </c>
      <c r="M792" t="e">
        <f>VLOOKUP($A792,Taxonomy!$A$2:$AA$6045,11,0)</f>
        <v>#N/A</v>
      </c>
      <c r="N792" t="e">
        <f>VLOOKUP($A792,Taxonomy!$A$2:$AA$6045,12,0)</f>
        <v>#N/A</v>
      </c>
      <c r="O792" t="e">
        <f>VLOOKUP($A792,Taxonomy!$A$2:$AA$6045,13,0)</f>
        <v>#N/A</v>
      </c>
      <c r="P792" t="e">
        <f>VLOOKUP($A792,Taxonomy!$A$2:$AA$6045,14,0)</f>
        <v>#N/A</v>
      </c>
      <c r="Q792" t="e">
        <f>VLOOKUP($A792,Taxonomy!$A$2:$AA$6045,15,0)</f>
        <v>#N/A</v>
      </c>
      <c r="R792">
        <f t="shared" si="12"/>
        <v>280</v>
      </c>
    </row>
    <row r="793" spans="1:18">
      <c r="A793" t="s">
        <v>1274</v>
      </c>
      <c r="B793" t="s">
        <v>1275</v>
      </c>
      <c r="C793">
        <v>907</v>
      </c>
      <c r="D793" t="s">
        <v>34</v>
      </c>
      <c r="E793">
        <v>276</v>
      </c>
      <c r="F793">
        <v>492</v>
      </c>
      <c r="G793">
        <v>1506</v>
      </c>
      <c r="H793" t="s">
        <v>35</v>
      </c>
      <c r="I793" t="e">
        <f>VLOOKUP($A793,Taxonomy!$A$2:$AA$6045,7,0)</f>
        <v>#N/A</v>
      </c>
      <c r="J793" t="e">
        <f>VLOOKUP($A793,Taxonomy!$A$2:$AA$6045,8,0)</f>
        <v>#N/A</v>
      </c>
      <c r="K793" t="e">
        <f>VLOOKUP($A793,Taxonomy!$A$2:$AA$6045,9,0)</f>
        <v>#N/A</v>
      </c>
      <c r="L793" t="e">
        <f>VLOOKUP($A793,Taxonomy!$A$2:$AA$6045,10,0)</f>
        <v>#N/A</v>
      </c>
      <c r="M793" t="e">
        <f>VLOOKUP($A793,Taxonomy!$A$2:$AA$6045,11,0)</f>
        <v>#N/A</v>
      </c>
      <c r="N793" t="e">
        <f>VLOOKUP($A793,Taxonomy!$A$2:$AA$6045,12,0)</f>
        <v>#N/A</v>
      </c>
      <c r="O793" t="e">
        <f>VLOOKUP($A793,Taxonomy!$A$2:$AA$6045,13,0)</f>
        <v>#N/A</v>
      </c>
      <c r="P793" t="e">
        <f>VLOOKUP($A793,Taxonomy!$A$2:$AA$6045,14,0)</f>
        <v>#N/A</v>
      </c>
      <c r="Q793" t="e">
        <f>VLOOKUP($A793,Taxonomy!$A$2:$AA$6045,15,0)</f>
        <v>#N/A</v>
      </c>
      <c r="R793">
        <f t="shared" si="12"/>
        <v>216</v>
      </c>
    </row>
    <row r="794" spans="1:18">
      <c r="A794" t="s">
        <v>1274</v>
      </c>
      <c r="B794" t="s">
        <v>1275</v>
      </c>
      <c r="C794">
        <v>907</v>
      </c>
      <c r="D794" t="s">
        <v>10</v>
      </c>
      <c r="E794">
        <v>1</v>
      </c>
      <c r="F794">
        <v>86</v>
      </c>
      <c r="G794">
        <v>967</v>
      </c>
      <c r="H794" t="s">
        <v>11</v>
      </c>
      <c r="I794" t="e">
        <f>VLOOKUP($A794,Taxonomy!$A$2:$AA$6045,7,0)</f>
        <v>#N/A</v>
      </c>
      <c r="J794" t="e">
        <f>VLOOKUP($A794,Taxonomy!$A$2:$AA$6045,8,0)</f>
        <v>#N/A</v>
      </c>
      <c r="K794" t="e">
        <f>VLOOKUP($A794,Taxonomy!$A$2:$AA$6045,9,0)</f>
        <v>#N/A</v>
      </c>
      <c r="L794" t="e">
        <f>VLOOKUP($A794,Taxonomy!$A$2:$AA$6045,10,0)</f>
        <v>#N/A</v>
      </c>
      <c r="M794" t="e">
        <f>VLOOKUP($A794,Taxonomy!$A$2:$AA$6045,11,0)</f>
        <v>#N/A</v>
      </c>
      <c r="N794" t="e">
        <f>VLOOKUP($A794,Taxonomy!$A$2:$AA$6045,12,0)</f>
        <v>#N/A</v>
      </c>
      <c r="O794" t="e">
        <f>VLOOKUP($A794,Taxonomy!$A$2:$AA$6045,13,0)</f>
        <v>#N/A</v>
      </c>
      <c r="P794" t="e">
        <f>VLOOKUP($A794,Taxonomy!$A$2:$AA$6045,14,0)</f>
        <v>#N/A</v>
      </c>
      <c r="Q794" t="e">
        <f>VLOOKUP($A794,Taxonomy!$A$2:$AA$6045,15,0)</f>
        <v>#N/A</v>
      </c>
      <c r="R794">
        <f t="shared" si="12"/>
        <v>85</v>
      </c>
    </row>
    <row r="795" spans="1:18">
      <c r="A795" t="s">
        <v>1276</v>
      </c>
      <c r="B795" t="s">
        <v>1277</v>
      </c>
      <c r="C795">
        <v>262</v>
      </c>
      <c r="D795" t="s">
        <v>10</v>
      </c>
      <c r="E795">
        <v>1</v>
      </c>
      <c r="F795">
        <v>86</v>
      </c>
      <c r="G795">
        <v>967</v>
      </c>
      <c r="H795" t="s">
        <v>11</v>
      </c>
      <c r="I795" t="e">
        <f>VLOOKUP($A795,Taxonomy!$A$2:$AA$6045,7,0)</f>
        <v>#N/A</v>
      </c>
      <c r="J795" t="e">
        <f>VLOOKUP($A795,Taxonomy!$A$2:$AA$6045,8,0)</f>
        <v>#N/A</v>
      </c>
      <c r="K795" t="e">
        <f>VLOOKUP($A795,Taxonomy!$A$2:$AA$6045,9,0)</f>
        <v>#N/A</v>
      </c>
      <c r="L795" t="e">
        <f>VLOOKUP($A795,Taxonomy!$A$2:$AA$6045,10,0)</f>
        <v>#N/A</v>
      </c>
      <c r="M795" t="e">
        <f>VLOOKUP($A795,Taxonomy!$A$2:$AA$6045,11,0)</f>
        <v>#N/A</v>
      </c>
      <c r="N795" t="e">
        <f>VLOOKUP($A795,Taxonomy!$A$2:$AA$6045,12,0)</f>
        <v>#N/A</v>
      </c>
      <c r="O795" t="e">
        <f>VLOOKUP($A795,Taxonomy!$A$2:$AA$6045,13,0)</f>
        <v>#N/A</v>
      </c>
      <c r="P795" t="e">
        <f>VLOOKUP($A795,Taxonomy!$A$2:$AA$6045,14,0)</f>
        <v>#N/A</v>
      </c>
      <c r="Q795" t="e">
        <f>VLOOKUP($A795,Taxonomy!$A$2:$AA$6045,15,0)</f>
        <v>#N/A</v>
      </c>
      <c r="R795">
        <f t="shared" si="12"/>
        <v>85</v>
      </c>
    </row>
    <row r="796" spans="1:18">
      <c r="A796" t="s">
        <v>1278</v>
      </c>
      <c r="B796" t="s">
        <v>1279</v>
      </c>
      <c r="C796">
        <v>93</v>
      </c>
      <c r="D796" t="s">
        <v>10</v>
      </c>
      <c r="E796">
        <v>1</v>
      </c>
      <c r="F796">
        <v>86</v>
      </c>
      <c r="G796">
        <v>967</v>
      </c>
      <c r="H796" t="s">
        <v>11</v>
      </c>
      <c r="I796" t="e">
        <f>VLOOKUP($A796,Taxonomy!$A$2:$AA$6045,7,0)</f>
        <v>#N/A</v>
      </c>
      <c r="J796" t="e">
        <f>VLOOKUP($A796,Taxonomy!$A$2:$AA$6045,8,0)</f>
        <v>#N/A</v>
      </c>
      <c r="K796" t="e">
        <f>VLOOKUP($A796,Taxonomy!$A$2:$AA$6045,9,0)</f>
        <v>#N/A</v>
      </c>
      <c r="L796" t="e">
        <f>VLOOKUP($A796,Taxonomy!$A$2:$AA$6045,10,0)</f>
        <v>#N/A</v>
      </c>
      <c r="M796" t="e">
        <f>VLOOKUP($A796,Taxonomy!$A$2:$AA$6045,11,0)</f>
        <v>#N/A</v>
      </c>
      <c r="N796" t="e">
        <f>VLOOKUP($A796,Taxonomy!$A$2:$AA$6045,12,0)</f>
        <v>#N/A</v>
      </c>
      <c r="O796" t="e">
        <f>VLOOKUP($A796,Taxonomy!$A$2:$AA$6045,13,0)</f>
        <v>#N/A</v>
      </c>
      <c r="P796" t="e">
        <f>VLOOKUP($A796,Taxonomy!$A$2:$AA$6045,14,0)</f>
        <v>#N/A</v>
      </c>
      <c r="Q796" t="e">
        <f>VLOOKUP($A796,Taxonomy!$A$2:$AA$6045,15,0)</f>
        <v>#N/A</v>
      </c>
      <c r="R796">
        <f t="shared" si="12"/>
        <v>85</v>
      </c>
    </row>
    <row r="797" spans="1:18">
      <c r="A797" t="s">
        <v>1280</v>
      </c>
      <c r="B797" t="s">
        <v>1281</v>
      </c>
      <c r="C797">
        <v>94</v>
      </c>
      <c r="D797" t="s">
        <v>10</v>
      </c>
      <c r="E797">
        <v>5</v>
      </c>
      <c r="F797">
        <v>94</v>
      </c>
      <c r="G797">
        <v>967</v>
      </c>
      <c r="H797" t="s">
        <v>11</v>
      </c>
      <c r="I797" t="str">
        <f>VLOOKUP($A797,Taxonomy!$A$2:$AA$6045,7,0)</f>
        <v>Bacteria</v>
      </c>
      <c r="J797" t="str">
        <f>VLOOKUP($A797,Taxonomy!$A$2:$AA$6045,8,0)</f>
        <v xml:space="preserve"> Proteobacteria</v>
      </c>
      <c r="K797" t="str">
        <f>VLOOKUP($A797,Taxonomy!$A$2:$AA$6045,9,0)</f>
        <v xml:space="preserve"> Alphaproteobacteria</v>
      </c>
      <c r="L797" t="str">
        <f>VLOOKUP($A797,Taxonomy!$A$2:$AA$6045,10,0)</f>
        <v xml:space="preserve"> Rhodospirillales</v>
      </c>
      <c r="M797" t="str">
        <f>VLOOKUP($A797,Taxonomy!$A$2:$AA$6045,11,0)</f>
        <v>Acetobacteraceae</v>
      </c>
      <c r="N797" t="str">
        <f>VLOOKUP($A797,Taxonomy!$A$2:$AA$6045,12,0)</f>
        <v xml:space="preserve"> Gluconobacter.</v>
      </c>
      <c r="O797">
        <f>VLOOKUP($A797,Taxonomy!$A$2:$AA$6045,13,0)</f>
        <v>0</v>
      </c>
      <c r="P797">
        <f>VLOOKUP($A797,Taxonomy!$A$2:$AA$6045,14,0)</f>
        <v>0</v>
      </c>
      <c r="Q797">
        <f>VLOOKUP($A797,Taxonomy!$A$2:$AA$6045,15,0)</f>
        <v>0</v>
      </c>
      <c r="R797">
        <f t="shared" si="12"/>
        <v>89</v>
      </c>
    </row>
    <row r="798" spans="1:18">
      <c r="A798" t="s">
        <v>1282</v>
      </c>
      <c r="B798" t="s">
        <v>1283</v>
      </c>
      <c r="C798">
        <v>99</v>
      </c>
      <c r="D798" t="s">
        <v>10</v>
      </c>
      <c r="E798">
        <v>1</v>
      </c>
      <c r="F798">
        <v>92</v>
      </c>
      <c r="G798">
        <v>967</v>
      </c>
      <c r="H798" t="s">
        <v>11</v>
      </c>
      <c r="I798" t="str">
        <f>VLOOKUP($A798,Taxonomy!$A$2:$AA$6045,7,0)</f>
        <v>Bacteria</v>
      </c>
      <c r="J798" t="str">
        <f>VLOOKUP($A798,Taxonomy!$A$2:$AA$6045,8,0)</f>
        <v xml:space="preserve"> Proteobacteria</v>
      </c>
      <c r="K798" t="str">
        <f>VLOOKUP($A798,Taxonomy!$A$2:$AA$6045,9,0)</f>
        <v xml:space="preserve"> Alphaproteobacteria</v>
      </c>
      <c r="L798" t="str">
        <f>VLOOKUP($A798,Taxonomy!$A$2:$AA$6045,10,0)</f>
        <v xml:space="preserve"> Rhizobiales</v>
      </c>
      <c r="M798" t="str">
        <f>VLOOKUP($A798,Taxonomy!$A$2:$AA$6045,11,0)</f>
        <v>Rhizobiaceae</v>
      </c>
      <c r="N798" t="str">
        <f>VLOOKUP($A798,Taxonomy!$A$2:$AA$6045,12,0)</f>
        <v xml:space="preserve"> Rhizobium/Agrobacterium group</v>
      </c>
      <c r="O798" t="str">
        <f>VLOOKUP($A798,Taxonomy!$A$2:$AA$6045,13,0)</f>
        <v xml:space="preserve"> Agrobacterium</v>
      </c>
      <c r="P798" t="str">
        <f>VLOOKUP($A798,Taxonomy!$A$2:$AA$6045,14,0)</f>
        <v>Agrobacterium tumefaciens complex.</v>
      </c>
      <c r="Q798">
        <f>VLOOKUP($A798,Taxonomy!$A$2:$AA$6045,15,0)</f>
        <v>0</v>
      </c>
      <c r="R798">
        <f t="shared" si="12"/>
        <v>91</v>
      </c>
    </row>
    <row r="799" spans="1:18">
      <c r="A799" t="s">
        <v>1284</v>
      </c>
      <c r="B799" t="s">
        <v>1285</v>
      </c>
      <c r="C799">
        <v>105</v>
      </c>
      <c r="D799" t="s">
        <v>10</v>
      </c>
      <c r="E799">
        <v>6</v>
      </c>
      <c r="F799">
        <v>101</v>
      </c>
      <c r="G799">
        <v>967</v>
      </c>
      <c r="H799" t="s">
        <v>11</v>
      </c>
      <c r="I799" t="str">
        <f>VLOOKUP($A799,Taxonomy!$A$2:$AA$6045,7,0)</f>
        <v>Bacteria</v>
      </c>
      <c r="J799" t="str">
        <f>VLOOKUP($A799,Taxonomy!$A$2:$AA$6045,8,0)</f>
        <v xml:space="preserve"> Proteobacteria</v>
      </c>
      <c r="K799" t="str">
        <f>VLOOKUP($A799,Taxonomy!$A$2:$AA$6045,9,0)</f>
        <v xml:space="preserve"> Alphaproteobacteria</v>
      </c>
      <c r="L799" t="str">
        <f>VLOOKUP($A799,Taxonomy!$A$2:$AA$6045,10,0)</f>
        <v xml:space="preserve"> Rhizobiales</v>
      </c>
      <c r="M799" t="str">
        <f>VLOOKUP($A799,Taxonomy!$A$2:$AA$6045,11,0)</f>
        <v>Phyllobacteriaceae</v>
      </c>
      <c r="N799" t="str">
        <f>VLOOKUP($A799,Taxonomy!$A$2:$AA$6045,12,0)</f>
        <v xml:space="preserve"> Mesorhizobium.</v>
      </c>
      <c r="O799">
        <f>VLOOKUP($A799,Taxonomy!$A$2:$AA$6045,13,0)</f>
        <v>0</v>
      </c>
      <c r="P799">
        <f>VLOOKUP($A799,Taxonomy!$A$2:$AA$6045,14,0)</f>
        <v>0</v>
      </c>
      <c r="Q799">
        <f>VLOOKUP($A799,Taxonomy!$A$2:$AA$6045,15,0)</f>
        <v>0</v>
      </c>
      <c r="R799">
        <f t="shared" si="12"/>
        <v>95</v>
      </c>
    </row>
    <row r="800" spans="1:18">
      <c r="A800" t="s">
        <v>1286</v>
      </c>
      <c r="B800" t="s">
        <v>1287</v>
      </c>
      <c r="C800">
        <v>92</v>
      </c>
      <c r="D800" t="s">
        <v>10</v>
      </c>
      <c r="E800">
        <v>1</v>
      </c>
      <c r="F800">
        <v>85</v>
      </c>
      <c r="G800">
        <v>967</v>
      </c>
      <c r="H800" t="s">
        <v>11</v>
      </c>
      <c r="I800" t="str">
        <f>VLOOKUP($A800,Taxonomy!$A$2:$AA$6045,7,0)</f>
        <v>Bacteria</v>
      </c>
      <c r="J800" t="str">
        <f>VLOOKUP($A800,Taxonomy!$A$2:$AA$6045,8,0)</f>
        <v xml:space="preserve"> Proteobacteria</v>
      </c>
      <c r="K800" t="str">
        <f>VLOOKUP($A800,Taxonomy!$A$2:$AA$6045,9,0)</f>
        <v xml:space="preserve"> Deltaproteobacteria</v>
      </c>
      <c r="L800" t="str">
        <f>VLOOKUP($A800,Taxonomy!$A$2:$AA$6045,10,0)</f>
        <v xml:space="preserve"> Desulfovibrionales</v>
      </c>
      <c r="M800" t="str">
        <f>VLOOKUP($A800,Taxonomy!$A$2:$AA$6045,11,0)</f>
        <v>Desulfovibrionaceae</v>
      </c>
      <c r="N800" t="str">
        <f>VLOOKUP($A800,Taxonomy!$A$2:$AA$6045,12,0)</f>
        <v xml:space="preserve"> Desulfovibrio.</v>
      </c>
      <c r="O800">
        <f>VLOOKUP($A800,Taxonomy!$A$2:$AA$6045,13,0)</f>
        <v>0</v>
      </c>
      <c r="P800">
        <f>VLOOKUP($A800,Taxonomy!$A$2:$AA$6045,14,0)</f>
        <v>0</v>
      </c>
      <c r="Q800">
        <f>VLOOKUP($A800,Taxonomy!$A$2:$AA$6045,15,0)</f>
        <v>0</v>
      </c>
      <c r="R800">
        <f t="shared" si="12"/>
        <v>84</v>
      </c>
    </row>
    <row r="801" spans="1:18">
      <c r="A801" t="s">
        <v>1288</v>
      </c>
      <c r="B801" t="s">
        <v>1289</v>
      </c>
      <c r="C801">
        <v>94</v>
      </c>
      <c r="D801" t="s">
        <v>10</v>
      </c>
      <c r="E801">
        <v>1</v>
      </c>
      <c r="F801">
        <v>92</v>
      </c>
      <c r="G801">
        <v>967</v>
      </c>
      <c r="H801" t="s">
        <v>11</v>
      </c>
      <c r="I801" t="str">
        <f>VLOOKUP($A801,Taxonomy!$A$2:$AA$6045,7,0)</f>
        <v>Bacteria</v>
      </c>
      <c r="J801" t="str">
        <f>VLOOKUP($A801,Taxonomy!$A$2:$AA$6045,8,0)</f>
        <v xml:space="preserve"> Proteobacteria</v>
      </c>
      <c r="K801" t="str">
        <f>VLOOKUP($A801,Taxonomy!$A$2:$AA$6045,9,0)</f>
        <v xml:space="preserve"> Gammaproteobacteria</v>
      </c>
      <c r="L801" t="str">
        <f>VLOOKUP($A801,Taxonomy!$A$2:$AA$6045,10,0)</f>
        <v xml:space="preserve"> Xanthomonadales</v>
      </c>
      <c r="M801" t="str">
        <f>VLOOKUP($A801,Taxonomy!$A$2:$AA$6045,11,0)</f>
        <v>Xanthomonadaceae</v>
      </c>
      <c r="N801" t="str">
        <f>VLOOKUP($A801,Taxonomy!$A$2:$AA$6045,12,0)</f>
        <v xml:space="preserve"> Pseudoxanthomonas.</v>
      </c>
      <c r="O801">
        <f>VLOOKUP($A801,Taxonomy!$A$2:$AA$6045,13,0)</f>
        <v>0</v>
      </c>
      <c r="P801">
        <f>VLOOKUP($A801,Taxonomy!$A$2:$AA$6045,14,0)</f>
        <v>0</v>
      </c>
      <c r="Q801">
        <f>VLOOKUP($A801,Taxonomy!$A$2:$AA$6045,15,0)</f>
        <v>0</v>
      </c>
      <c r="R801">
        <f t="shared" si="12"/>
        <v>91</v>
      </c>
    </row>
    <row r="802" spans="1:18">
      <c r="A802" t="s">
        <v>1290</v>
      </c>
      <c r="B802" t="s">
        <v>1291</v>
      </c>
      <c r="C802">
        <v>915</v>
      </c>
      <c r="D802" t="s">
        <v>32</v>
      </c>
      <c r="E802">
        <v>535</v>
      </c>
      <c r="F802">
        <v>835</v>
      </c>
      <c r="G802">
        <v>6551</v>
      </c>
      <c r="H802" t="s">
        <v>33</v>
      </c>
      <c r="I802" t="str">
        <f>VLOOKUP($A802,Taxonomy!$A$2:$AA$6045,7,0)</f>
        <v>Bacteria</v>
      </c>
      <c r="J802" t="str">
        <f>VLOOKUP($A802,Taxonomy!$A$2:$AA$6045,8,0)</f>
        <v xml:space="preserve"> Proteobacteria</v>
      </c>
      <c r="K802" t="str">
        <f>VLOOKUP($A802,Taxonomy!$A$2:$AA$6045,9,0)</f>
        <v xml:space="preserve"> Gammaproteobacteria</v>
      </c>
      <c r="L802" t="str">
        <f>VLOOKUP($A802,Taxonomy!$A$2:$AA$6045,10,0)</f>
        <v xml:space="preserve"> Enterobacteriales</v>
      </c>
      <c r="M802" t="str">
        <f>VLOOKUP($A802,Taxonomy!$A$2:$AA$6045,11,0)</f>
        <v>Enterobacteriaceae</v>
      </c>
      <c r="N802" t="str">
        <f>VLOOKUP($A802,Taxonomy!$A$2:$AA$6045,12,0)</f>
        <v xml:space="preserve"> Escherichia.</v>
      </c>
      <c r="O802">
        <f>VLOOKUP($A802,Taxonomy!$A$2:$AA$6045,13,0)</f>
        <v>0</v>
      </c>
      <c r="P802">
        <f>VLOOKUP($A802,Taxonomy!$A$2:$AA$6045,14,0)</f>
        <v>0</v>
      </c>
      <c r="Q802">
        <f>VLOOKUP($A802,Taxonomy!$A$2:$AA$6045,15,0)</f>
        <v>0</v>
      </c>
      <c r="R802">
        <f t="shared" si="12"/>
        <v>300</v>
      </c>
    </row>
    <row r="803" spans="1:18">
      <c r="A803" t="s">
        <v>1290</v>
      </c>
      <c r="B803" t="s">
        <v>1291</v>
      </c>
      <c r="C803">
        <v>915</v>
      </c>
      <c r="D803" t="s">
        <v>34</v>
      </c>
      <c r="E803">
        <v>269</v>
      </c>
      <c r="F803">
        <v>472</v>
      </c>
      <c r="G803">
        <v>1506</v>
      </c>
      <c r="H803" t="s">
        <v>35</v>
      </c>
      <c r="I803" t="str">
        <f>VLOOKUP($A803,Taxonomy!$A$2:$AA$6045,7,0)</f>
        <v>Bacteria</v>
      </c>
      <c r="J803" t="str">
        <f>VLOOKUP($A803,Taxonomy!$A$2:$AA$6045,8,0)</f>
        <v xml:space="preserve"> Proteobacteria</v>
      </c>
      <c r="K803" t="str">
        <f>VLOOKUP($A803,Taxonomy!$A$2:$AA$6045,9,0)</f>
        <v xml:space="preserve"> Gammaproteobacteria</v>
      </c>
      <c r="L803" t="str">
        <f>VLOOKUP($A803,Taxonomy!$A$2:$AA$6045,10,0)</f>
        <v xml:space="preserve"> Enterobacteriales</v>
      </c>
      <c r="M803" t="str">
        <f>VLOOKUP($A803,Taxonomy!$A$2:$AA$6045,11,0)</f>
        <v>Enterobacteriaceae</v>
      </c>
      <c r="N803" t="str">
        <f>VLOOKUP($A803,Taxonomy!$A$2:$AA$6045,12,0)</f>
        <v xml:space="preserve"> Escherichia.</v>
      </c>
      <c r="O803">
        <f>VLOOKUP($A803,Taxonomy!$A$2:$AA$6045,13,0)</f>
        <v>0</v>
      </c>
      <c r="P803">
        <f>VLOOKUP($A803,Taxonomy!$A$2:$AA$6045,14,0)</f>
        <v>0</v>
      </c>
      <c r="Q803">
        <f>VLOOKUP($A803,Taxonomy!$A$2:$AA$6045,15,0)</f>
        <v>0</v>
      </c>
      <c r="R803">
        <f t="shared" si="12"/>
        <v>203</v>
      </c>
    </row>
    <row r="804" spans="1:18">
      <c r="A804" t="s">
        <v>1290</v>
      </c>
      <c r="B804" t="s">
        <v>1291</v>
      </c>
      <c r="C804">
        <v>915</v>
      </c>
      <c r="D804" t="s">
        <v>10</v>
      </c>
      <c r="E804">
        <v>1</v>
      </c>
      <c r="F804">
        <v>84</v>
      </c>
      <c r="G804">
        <v>967</v>
      </c>
      <c r="H804" t="s">
        <v>11</v>
      </c>
      <c r="I804" t="str">
        <f>VLOOKUP($A804,Taxonomy!$A$2:$AA$6045,7,0)</f>
        <v>Bacteria</v>
      </c>
      <c r="J804" t="str">
        <f>VLOOKUP($A804,Taxonomy!$A$2:$AA$6045,8,0)</f>
        <v xml:space="preserve"> Proteobacteria</v>
      </c>
      <c r="K804" t="str">
        <f>VLOOKUP($A804,Taxonomy!$A$2:$AA$6045,9,0)</f>
        <v xml:space="preserve"> Gammaproteobacteria</v>
      </c>
      <c r="L804" t="str">
        <f>VLOOKUP($A804,Taxonomy!$A$2:$AA$6045,10,0)</f>
        <v xml:space="preserve"> Enterobacteriales</v>
      </c>
      <c r="M804" t="str">
        <f>VLOOKUP($A804,Taxonomy!$A$2:$AA$6045,11,0)</f>
        <v>Enterobacteriaceae</v>
      </c>
      <c r="N804" t="str">
        <f>VLOOKUP($A804,Taxonomy!$A$2:$AA$6045,12,0)</f>
        <v xml:space="preserve"> Escherichia.</v>
      </c>
      <c r="O804">
        <f>VLOOKUP($A804,Taxonomy!$A$2:$AA$6045,13,0)</f>
        <v>0</v>
      </c>
      <c r="P804">
        <f>VLOOKUP($A804,Taxonomy!$A$2:$AA$6045,14,0)</f>
        <v>0</v>
      </c>
      <c r="Q804">
        <f>VLOOKUP($A804,Taxonomy!$A$2:$AA$6045,15,0)</f>
        <v>0</v>
      </c>
      <c r="R804">
        <f t="shared" si="12"/>
        <v>83</v>
      </c>
    </row>
    <row r="805" spans="1:18">
      <c r="A805" t="s">
        <v>1292</v>
      </c>
      <c r="B805" t="s">
        <v>1293</v>
      </c>
      <c r="C805">
        <v>95</v>
      </c>
      <c r="D805" t="s">
        <v>10</v>
      </c>
      <c r="E805">
        <v>1</v>
      </c>
      <c r="F805">
        <v>91</v>
      </c>
      <c r="G805">
        <v>967</v>
      </c>
      <c r="H805" t="s">
        <v>11</v>
      </c>
      <c r="I805" t="str">
        <f>VLOOKUP($A805,Taxonomy!$A$2:$AA$6045,7,0)</f>
        <v>Bacteria</v>
      </c>
      <c r="J805" t="str">
        <f>VLOOKUP($A805,Taxonomy!$A$2:$AA$6045,8,0)</f>
        <v xml:space="preserve"> Proteobacteria</v>
      </c>
      <c r="K805" t="str">
        <f>VLOOKUP($A805,Taxonomy!$A$2:$AA$6045,9,0)</f>
        <v xml:space="preserve"> Alphaproteobacteria</v>
      </c>
      <c r="L805" t="str">
        <f>VLOOKUP($A805,Taxonomy!$A$2:$AA$6045,10,0)</f>
        <v xml:space="preserve"> Rickettsiales</v>
      </c>
      <c r="M805" t="str">
        <f>VLOOKUP($A805,Taxonomy!$A$2:$AA$6045,11,0)</f>
        <v>Rickettsiaceae</v>
      </c>
      <c r="N805" t="str">
        <f>VLOOKUP($A805,Taxonomy!$A$2:$AA$6045,12,0)</f>
        <v xml:space="preserve"> Rickettsieae</v>
      </c>
      <c r="O805" t="str">
        <f>VLOOKUP($A805,Taxonomy!$A$2:$AA$6045,13,0)</f>
        <v xml:space="preserve"> Rickettsia</v>
      </c>
      <c r="P805" t="str">
        <f>VLOOKUP($A805,Taxonomy!$A$2:$AA$6045,14,0)</f>
        <v xml:space="preserve"> spotted fever group.</v>
      </c>
      <c r="Q805">
        <f>VLOOKUP($A805,Taxonomy!$A$2:$AA$6045,15,0)</f>
        <v>0</v>
      </c>
      <c r="R805">
        <f t="shared" si="12"/>
        <v>90</v>
      </c>
    </row>
    <row r="806" spans="1:18">
      <c r="A806" t="s">
        <v>1294</v>
      </c>
      <c r="B806" t="s">
        <v>1295</v>
      </c>
      <c r="C806">
        <v>100</v>
      </c>
      <c r="D806" t="s">
        <v>10</v>
      </c>
      <c r="E806">
        <v>1</v>
      </c>
      <c r="F806">
        <v>95</v>
      </c>
      <c r="G806">
        <v>967</v>
      </c>
      <c r="H806" t="s">
        <v>11</v>
      </c>
      <c r="I806" t="str">
        <f>VLOOKUP($A806,Taxonomy!$A$2:$AA$6045,7,0)</f>
        <v>Bacteria</v>
      </c>
      <c r="J806" t="str">
        <f>VLOOKUP($A806,Taxonomy!$A$2:$AA$6045,8,0)</f>
        <v xml:space="preserve"> Proteobacteria</v>
      </c>
      <c r="K806" t="str">
        <f>VLOOKUP($A806,Taxonomy!$A$2:$AA$6045,9,0)</f>
        <v xml:space="preserve"> Betaproteobacteria</v>
      </c>
      <c r="L806" t="str">
        <f>VLOOKUP($A806,Taxonomy!$A$2:$AA$6045,10,0)</f>
        <v xml:space="preserve"> Burkholderiales</v>
      </c>
      <c r="M806" t="str">
        <f>VLOOKUP($A806,Taxonomy!$A$2:$AA$6045,11,0)</f>
        <v>Burkholderiaceae</v>
      </c>
      <c r="N806" t="str">
        <f>VLOOKUP($A806,Taxonomy!$A$2:$AA$6045,12,0)</f>
        <v xml:space="preserve"> Burkholderia.</v>
      </c>
      <c r="O806">
        <f>VLOOKUP($A806,Taxonomy!$A$2:$AA$6045,13,0)</f>
        <v>0</v>
      </c>
      <c r="P806">
        <f>VLOOKUP($A806,Taxonomy!$A$2:$AA$6045,14,0)</f>
        <v>0</v>
      </c>
      <c r="Q806">
        <f>VLOOKUP($A806,Taxonomy!$A$2:$AA$6045,15,0)</f>
        <v>0</v>
      </c>
      <c r="R806">
        <f t="shared" si="12"/>
        <v>94</v>
      </c>
    </row>
    <row r="807" spans="1:18">
      <c r="A807" t="s">
        <v>1296</v>
      </c>
      <c r="B807" t="s">
        <v>1297</v>
      </c>
      <c r="C807">
        <v>923</v>
      </c>
      <c r="D807" t="s">
        <v>32</v>
      </c>
      <c r="E807">
        <v>549</v>
      </c>
      <c r="F807">
        <v>849</v>
      </c>
      <c r="G807">
        <v>6551</v>
      </c>
      <c r="H807" s="4" t="s">
        <v>33</v>
      </c>
      <c r="I807" t="str">
        <f>VLOOKUP($A807,Taxonomy!$A$2:$AA$6045,7,0)</f>
        <v>Bacteria</v>
      </c>
      <c r="J807" t="str">
        <f>VLOOKUP($A807,Taxonomy!$A$2:$AA$6045,8,0)</f>
        <v xml:space="preserve"> Proteobacteria</v>
      </c>
      <c r="K807" t="str">
        <f>VLOOKUP($A807,Taxonomy!$A$2:$AA$6045,9,0)</f>
        <v xml:space="preserve"> Gammaproteobacteria</v>
      </c>
      <c r="L807" t="str">
        <f>VLOOKUP($A807,Taxonomy!$A$2:$AA$6045,10,0)</f>
        <v xml:space="preserve"> Pasteurellales</v>
      </c>
      <c r="M807" t="str">
        <f>VLOOKUP($A807,Taxonomy!$A$2:$AA$6045,11,0)</f>
        <v>Pasteurellaceae</v>
      </c>
      <c r="N807" t="str">
        <f>VLOOKUP($A807,Taxonomy!$A$2:$AA$6045,12,0)</f>
        <v xml:space="preserve"> Aggregatibacter.</v>
      </c>
      <c r="O807">
        <f>VLOOKUP($A807,Taxonomy!$A$2:$AA$6045,13,0)</f>
        <v>0</v>
      </c>
      <c r="P807">
        <f>VLOOKUP($A807,Taxonomy!$A$2:$AA$6045,14,0)</f>
        <v>0</v>
      </c>
      <c r="Q807">
        <f>VLOOKUP($A807,Taxonomy!$A$2:$AA$6045,15,0)</f>
        <v>0</v>
      </c>
      <c r="R807">
        <f t="shared" si="12"/>
        <v>300</v>
      </c>
    </row>
    <row r="808" spans="1:18">
      <c r="A808" t="s">
        <v>1296</v>
      </c>
      <c r="B808" t="s">
        <v>1297</v>
      </c>
      <c r="C808">
        <v>923</v>
      </c>
      <c r="D808" t="s">
        <v>34</v>
      </c>
      <c r="E808">
        <v>284</v>
      </c>
      <c r="F808">
        <v>487</v>
      </c>
      <c r="G808">
        <v>1506</v>
      </c>
      <c r="H808" t="s">
        <v>35</v>
      </c>
      <c r="I808" t="str">
        <f>VLOOKUP($A808,Taxonomy!$A$2:$AA$6045,7,0)</f>
        <v>Bacteria</v>
      </c>
      <c r="J808" t="str">
        <f>VLOOKUP($A808,Taxonomy!$A$2:$AA$6045,8,0)</f>
        <v xml:space="preserve"> Proteobacteria</v>
      </c>
      <c r="K808" t="str">
        <f>VLOOKUP($A808,Taxonomy!$A$2:$AA$6045,9,0)</f>
        <v xml:space="preserve"> Gammaproteobacteria</v>
      </c>
      <c r="L808" t="str">
        <f>VLOOKUP($A808,Taxonomy!$A$2:$AA$6045,10,0)</f>
        <v xml:space="preserve"> Pasteurellales</v>
      </c>
      <c r="M808" t="str">
        <f>VLOOKUP($A808,Taxonomy!$A$2:$AA$6045,11,0)</f>
        <v>Pasteurellaceae</v>
      </c>
      <c r="N808" t="str">
        <f>VLOOKUP($A808,Taxonomy!$A$2:$AA$6045,12,0)</f>
        <v xml:space="preserve"> Aggregatibacter.</v>
      </c>
      <c r="O808">
        <f>VLOOKUP($A808,Taxonomy!$A$2:$AA$6045,13,0)</f>
        <v>0</v>
      </c>
      <c r="P808">
        <f>VLOOKUP($A808,Taxonomy!$A$2:$AA$6045,14,0)</f>
        <v>0</v>
      </c>
      <c r="Q808">
        <f>VLOOKUP($A808,Taxonomy!$A$2:$AA$6045,15,0)</f>
        <v>0</v>
      </c>
      <c r="R808">
        <f t="shared" si="12"/>
        <v>203</v>
      </c>
    </row>
    <row r="809" spans="1:18">
      <c r="A809" t="s">
        <v>1296</v>
      </c>
      <c r="B809" t="s">
        <v>1297</v>
      </c>
      <c r="C809">
        <v>923</v>
      </c>
      <c r="D809" t="s">
        <v>1227</v>
      </c>
      <c r="E809">
        <v>131</v>
      </c>
      <c r="F809">
        <v>269</v>
      </c>
      <c r="G809">
        <v>6</v>
      </c>
      <c r="H809" t="s">
        <v>1227</v>
      </c>
      <c r="I809" t="str">
        <f>VLOOKUP($A809,Taxonomy!$A$2:$AA$6045,7,0)</f>
        <v>Bacteria</v>
      </c>
      <c r="J809" t="str">
        <f>VLOOKUP($A809,Taxonomy!$A$2:$AA$6045,8,0)</f>
        <v xml:space="preserve"> Proteobacteria</v>
      </c>
      <c r="K809" t="str">
        <f>VLOOKUP($A809,Taxonomy!$A$2:$AA$6045,9,0)</f>
        <v xml:space="preserve"> Gammaproteobacteria</v>
      </c>
      <c r="L809" t="str">
        <f>VLOOKUP($A809,Taxonomy!$A$2:$AA$6045,10,0)</f>
        <v xml:space="preserve"> Pasteurellales</v>
      </c>
      <c r="M809" t="str">
        <f>VLOOKUP($A809,Taxonomy!$A$2:$AA$6045,11,0)</f>
        <v>Pasteurellaceae</v>
      </c>
      <c r="N809" t="str">
        <f>VLOOKUP($A809,Taxonomy!$A$2:$AA$6045,12,0)</f>
        <v xml:space="preserve"> Aggregatibacter.</v>
      </c>
      <c r="O809">
        <f>VLOOKUP($A809,Taxonomy!$A$2:$AA$6045,13,0)</f>
        <v>0</v>
      </c>
      <c r="P809">
        <f>VLOOKUP($A809,Taxonomy!$A$2:$AA$6045,14,0)</f>
        <v>0</v>
      </c>
      <c r="Q809">
        <f>VLOOKUP($A809,Taxonomy!$A$2:$AA$6045,15,0)</f>
        <v>0</v>
      </c>
      <c r="R809">
        <f t="shared" si="12"/>
        <v>138</v>
      </c>
    </row>
    <row r="810" spans="1:18">
      <c r="A810" t="s">
        <v>1296</v>
      </c>
      <c r="B810" t="s">
        <v>1297</v>
      </c>
      <c r="C810">
        <v>923</v>
      </c>
      <c r="D810" t="s">
        <v>10</v>
      </c>
      <c r="E810">
        <v>1</v>
      </c>
      <c r="F810">
        <v>89</v>
      </c>
      <c r="G810">
        <v>967</v>
      </c>
      <c r="H810" t="s">
        <v>11</v>
      </c>
      <c r="I810" t="str">
        <f>VLOOKUP($A810,Taxonomy!$A$2:$AA$6045,7,0)</f>
        <v>Bacteria</v>
      </c>
      <c r="J810" t="str">
        <f>VLOOKUP($A810,Taxonomy!$A$2:$AA$6045,8,0)</f>
        <v xml:space="preserve"> Proteobacteria</v>
      </c>
      <c r="K810" t="str">
        <f>VLOOKUP($A810,Taxonomy!$A$2:$AA$6045,9,0)</f>
        <v xml:space="preserve"> Gammaproteobacteria</v>
      </c>
      <c r="L810" t="str">
        <f>VLOOKUP($A810,Taxonomy!$A$2:$AA$6045,10,0)</f>
        <v xml:space="preserve"> Pasteurellales</v>
      </c>
      <c r="M810" t="str">
        <f>VLOOKUP($A810,Taxonomy!$A$2:$AA$6045,11,0)</f>
        <v>Pasteurellaceae</v>
      </c>
      <c r="N810" t="str">
        <f>VLOOKUP($A810,Taxonomy!$A$2:$AA$6045,12,0)</f>
        <v xml:space="preserve"> Aggregatibacter.</v>
      </c>
      <c r="O810">
        <f>VLOOKUP($A810,Taxonomy!$A$2:$AA$6045,13,0)</f>
        <v>0</v>
      </c>
      <c r="P810">
        <f>VLOOKUP($A810,Taxonomy!$A$2:$AA$6045,14,0)</f>
        <v>0</v>
      </c>
      <c r="Q810">
        <f>VLOOKUP($A810,Taxonomy!$A$2:$AA$6045,15,0)</f>
        <v>0</v>
      </c>
      <c r="R810">
        <f t="shared" si="12"/>
        <v>88</v>
      </c>
    </row>
    <row r="811" spans="1:18">
      <c r="A811" t="s">
        <v>1298</v>
      </c>
      <c r="B811" t="s">
        <v>1299</v>
      </c>
      <c r="C811">
        <v>116</v>
      </c>
      <c r="D811" t="s">
        <v>10</v>
      </c>
      <c r="E811">
        <v>1</v>
      </c>
      <c r="F811">
        <v>102</v>
      </c>
      <c r="G811">
        <v>967</v>
      </c>
      <c r="H811" t="s">
        <v>11</v>
      </c>
      <c r="I811" t="str">
        <f>VLOOKUP($A811,Taxonomy!$A$2:$AA$6045,7,0)</f>
        <v>Bacteria</v>
      </c>
      <c r="J811" t="str">
        <f>VLOOKUP($A811,Taxonomy!$A$2:$AA$6045,8,0)</f>
        <v xml:space="preserve"> Proteobacteria</v>
      </c>
      <c r="K811" t="str">
        <f>VLOOKUP($A811,Taxonomy!$A$2:$AA$6045,9,0)</f>
        <v xml:space="preserve"> Alphaproteobacteria</v>
      </c>
      <c r="L811" t="str">
        <f>VLOOKUP($A811,Taxonomy!$A$2:$AA$6045,10,0)</f>
        <v xml:space="preserve"> Rhizobiales</v>
      </c>
      <c r="M811" t="str">
        <f>VLOOKUP($A811,Taxonomy!$A$2:$AA$6045,11,0)</f>
        <v>Brucellaceae</v>
      </c>
      <c r="N811" t="str">
        <f>VLOOKUP($A811,Taxonomy!$A$2:$AA$6045,12,0)</f>
        <v xml:space="preserve"> Brucella.</v>
      </c>
      <c r="O811">
        <f>VLOOKUP($A811,Taxonomy!$A$2:$AA$6045,13,0)</f>
        <v>0</v>
      </c>
      <c r="P811">
        <f>VLOOKUP($A811,Taxonomy!$A$2:$AA$6045,14,0)</f>
        <v>0</v>
      </c>
      <c r="Q811">
        <f>VLOOKUP($A811,Taxonomy!$A$2:$AA$6045,15,0)</f>
        <v>0</v>
      </c>
      <c r="R811">
        <f t="shared" si="12"/>
        <v>101</v>
      </c>
    </row>
    <row r="812" spans="1:18">
      <c r="A812" t="s">
        <v>1300</v>
      </c>
      <c r="B812" t="s">
        <v>1301</v>
      </c>
      <c r="C812">
        <v>82</v>
      </c>
      <c r="D812" t="s">
        <v>10</v>
      </c>
      <c r="E812">
        <v>1</v>
      </c>
      <c r="F812">
        <v>68</v>
      </c>
      <c r="G812">
        <v>967</v>
      </c>
      <c r="H812" t="s">
        <v>11</v>
      </c>
      <c r="I812" t="str">
        <f>VLOOKUP($A812,Taxonomy!$A$2:$AA$6045,7,0)</f>
        <v>Bacteria</v>
      </c>
      <c r="J812" t="str">
        <f>VLOOKUP($A812,Taxonomy!$A$2:$AA$6045,8,0)</f>
        <v xml:space="preserve"> Proteobacteria</v>
      </c>
      <c r="K812" t="str">
        <f>VLOOKUP($A812,Taxonomy!$A$2:$AA$6045,9,0)</f>
        <v xml:space="preserve"> Alphaproteobacteria</v>
      </c>
      <c r="L812" t="str">
        <f>VLOOKUP($A812,Taxonomy!$A$2:$AA$6045,10,0)</f>
        <v xml:space="preserve"> Rhizobiales</v>
      </c>
      <c r="M812" t="str">
        <f>VLOOKUP($A812,Taxonomy!$A$2:$AA$6045,11,0)</f>
        <v>Brucellaceae</v>
      </c>
      <c r="N812" t="str">
        <f>VLOOKUP($A812,Taxonomy!$A$2:$AA$6045,12,0)</f>
        <v xml:space="preserve"> Brucella.</v>
      </c>
      <c r="O812">
        <f>VLOOKUP($A812,Taxonomy!$A$2:$AA$6045,13,0)</f>
        <v>0</v>
      </c>
      <c r="P812">
        <f>VLOOKUP($A812,Taxonomy!$A$2:$AA$6045,14,0)</f>
        <v>0</v>
      </c>
      <c r="Q812">
        <f>VLOOKUP($A812,Taxonomy!$A$2:$AA$6045,15,0)</f>
        <v>0</v>
      </c>
      <c r="R812">
        <f t="shared" si="12"/>
        <v>67</v>
      </c>
    </row>
    <row r="813" spans="1:18">
      <c r="A813" t="s">
        <v>1302</v>
      </c>
      <c r="B813" t="s">
        <v>1303</v>
      </c>
      <c r="C813">
        <v>82</v>
      </c>
      <c r="D813" t="s">
        <v>10</v>
      </c>
      <c r="E813">
        <v>1</v>
      </c>
      <c r="F813">
        <v>68</v>
      </c>
      <c r="G813">
        <v>967</v>
      </c>
      <c r="H813" t="s">
        <v>11</v>
      </c>
      <c r="I813" t="str">
        <f>VLOOKUP($A813,Taxonomy!$A$2:$AA$6045,7,0)</f>
        <v>Bacteria</v>
      </c>
      <c r="J813" t="str">
        <f>VLOOKUP($A813,Taxonomy!$A$2:$AA$6045,8,0)</f>
        <v xml:space="preserve"> Proteobacteria</v>
      </c>
      <c r="K813" t="str">
        <f>VLOOKUP($A813,Taxonomy!$A$2:$AA$6045,9,0)</f>
        <v xml:space="preserve"> Alphaproteobacteria</v>
      </c>
      <c r="L813" t="str">
        <f>VLOOKUP($A813,Taxonomy!$A$2:$AA$6045,10,0)</f>
        <v xml:space="preserve"> Rhizobiales</v>
      </c>
      <c r="M813" t="str">
        <f>VLOOKUP($A813,Taxonomy!$A$2:$AA$6045,11,0)</f>
        <v>Brucellaceae</v>
      </c>
      <c r="N813" t="str">
        <f>VLOOKUP($A813,Taxonomy!$A$2:$AA$6045,12,0)</f>
        <v xml:space="preserve"> Brucella.</v>
      </c>
      <c r="O813">
        <f>VLOOKUP($A813,Taxonomy!$A$2:$AA$6045,13,0)</f>
        <v>0</v>
      </c>
      <c r="P813">
        <f>VLOOKUP($A813,Taxonomy!$A$2:$AA$6045,14,0)</f>
        <v>0</v>
      </c>
      <c r="Q813">
        <f>VLOOKUP($A813,Taxonomy!$A$2:$AA$6045,15,0)</f>
        <v>0</v>
      </c>
      <c r="R813">
        <f t="shared" si="12"/>
        <v>67</v>
      </c>
    </row>
    <row r="814" spans="1:18">
      <c r="A814" t="s">
        <v>1304</v>
      </c>
      <c r="B814" t="s">
        <v>1305</v>
      </c>
      <c r="C814">
        <v>912</v>
      </c>
      <c r="D814" t="s">
        <v>32</v>
      </c>
      <c r="E814">
        <v>532</v>
      </c>
      <c r="F814">
        <v>832</v>
      </c>
      <c r="G814">
        <v>6551</v>
      </c>
      <c r="H814" t="s">
        <v>33</v>
      </c>
      <c r="I814" t="e">
        <f>VLOOKUP($A814,Taxonomy!$A$2:$AA$6045,7,0)</f>
        <v>#N/A</v>
      </c>
      <c r="J814" t="e">
        <f>VLOOKUP($A814,Taxonomy!$A$2:$AA$6045,8,0)</f>
        <v>#N/A</v>
      </c>
      <c r="K814" t="e">
        <f>VLOOKUP($A814,Taxonomy!$A$2:$AA$6045,9,0)</f>
        <v>#N/A</v>
      </c>
      <c r="L814" t="e">
        <f>VLOOKUP($A814,Taxonomy!$A$2:$AA$6045,10,0)</f>
        <v>#N/A</v>
      </c>
      <c r="M814" t="e">
        <f>VLOOKUP($A814,Taxonomy!$A$2:$AA$6045,11,0)</f>
        <v>#N/A</v>
      </c>
      <c r="N814" t="e">
        <f>VLOOKUP($A814,Taxonomy!$A$2:$AA$6045,12,0)</f>
        <v>#N/A</v>
      </c>
      <c r="O814" t="e">
        <f>VLOOKUP($A814,Taxonomy!$A$2:$AA$6045,13,0)</f>
        <v>#N/A</v>
      </c>
      <c r="P814" t="e">
        <f>VLOOKUP($A814,Taxonomy!$A$2:$AA$6045,14,0)</f>
        <v>#N/A</v>
      </c>
      <c r="Q814" t="e">
        <f>VLOOKUP($A814,Taxonomy!$A$2:$AA$6045,15,0)</f>
        <v>#N/A</v>
      </c>
      <c r="R814">
        <f t="shared" si="12"/>
        <v>300</v>
      </c>
    </row>
    <row r="815" spans="1:18">
      <c r="A815" t="s">
        <v>1304</v>
      </c>
      <c r="B815" t="s">
        <v>1305</v>
      </c>
      <c r="C815">
        <v>912</v>
      </c>
      <c r="D815" t="s">
        <v>34</v>
      </c>
      <c r="E815">
        <v>267</v>
      </c>
      <c r="F815">
        <v>470</v>
      </c>
      <c r="G815">
        <v>1506</v>
      </c>
      <c r="H815" t="s">
        <v>35</v>
      </c>
      <c r="I815" t="e">
        <f>VLOOKUP($A815,Taxonomy!$A$2:$AA$6045,7,0)</f>
        <v>#N/A</v>
      </c>
      <c r="J815" t="e">
        <f>VLOOKUP($A815,Taxonomy!$A$2:$AA$6045,8,0)</f>
        <v>#N/A</v>
      </c>
      <c r="K815" t="e">
        <f>VLOOKUP($A815,Taxonomy!$A$2:$AA$6045,9,0)</f>
        <v>#N/A</v>
      </c>
      <c r="L815" t="e">
        <f>VLOOKUP($A815,Taxonomy!$A$2:$AA$6045,10,0)</f>
        <v>#N/A</v>
      </c>
      <c r="M815" t="e">
        <f>VLOOKUP($A815,Taxonomy!$A$2:$AA$6045,11,0)</f>
        <v>#N/A</v>
      </c>
      <c r="N815" t="e">
        <f>VLOOKUP($A815,Taxonomy!$A$2:$AA$6045,12,0)</f>
        <v>#N/A</v>
      </c>
      <c r="O815" t="e">
        <f>VLOOKUP($A815,Taxonomy!$A$2:$AA$6045,13,0)</f>
        <v>#N/A</v>
      </c>
      <c r="P815" t="e">
        <f>VLOOKUP($A815,Taxonomy!$A$2:$AA$6045,14,0)</f>
        <v>#N/A</v>
      </c>
      <c r="Q815" t="e">
        <f>VLOOKUP($A815,Taxonomy!$A$2:$AA$6045,15,0)</f>
        <v>#N/A</v>
      </c>
      <c r="R815">
        <f t="shared" si="12"/>
        <v>203</v>
      </c>
    </row>
    <row r="816" spans="1:18">
      <c r="A816" t="s">
        <v>1304</v>
      </c>
      <c r="B816" t="s">
        <v>1305</v>
      </c>
      <c r="C816">
        <v>912</v>
      </c>
      <c r="D816" t="s">
        <v>84</v>
      </c>
      <c r="E816">
        <v>85</v>
      </c>
      <c r="F816">
        <v>166</v>
      </c>
      <c r="G816">
        <v>22</v>
      </c>
      <c r="H816" t="s">
        <v>84</v>
      </c>
      <c r="I816" t="e">
        <f>VLOOKUP($A816,Taxonomy!$A$2:$AA$6045,7,0)</f>
        <v>#N/A</v>
      </c>
      <c r="J816" t="e">
        <f>VLOOKUP($A816,Taxonomy!$A$2:$AA$6045,8,0)</f>
        <v>#N/A</v>
      </c>
      <c r="K816" t="e">
        <f>VLOOKUP($A816,Taxonomy!$A$2:$AA$6045,9,0)</f>
        <v>#N/A</v>
      </c>
      <c r="L816" t="e">
        <f>VLOOKUP($A816,Taxonomy!$A$2:$AA$6045,10,0)</f>
        <v>#N/A</v>
      </c>
      <c r="M816" t="e">
        <f>VLOOKUP($A816,Taxonomy!$A$2:$AA$6045,11,0)</f>
        <v>#N/A</v>
      </c>
      <c r="N816" t="e">
        <f>VLOOKUP($A816,Taxonomy!$A$2:$AA$6045,12,0)</f>
        <v>#N/A</v>
      </c>
      <c r="O816" t="e">
        <f>VLOOKUP($A816,Taxonomy!$A$2:$AA$6045,13,0)</f>
        <v>#N/A</v>
      </c>
      <c r="P816" t="e">
        <f>VLOOKUP($A816,Taxonomy!$A$2:$AA$6045,14,0)</f>
        <v>#N/A</v>
      </c>
      <c r="Q816" t="e">
        <f>VLOOKUP($A816,Taxonomy!$A$2:$AA$6045,15,0)</f>
        <v>#N/A</v>
      </c>
      <c r="R816">
        <f t="shared" si="12"/>
        <v>81</v>
      </c>
    </row>
    <row r="817" spans="1:18">
      <c r="A817" t="s">
        <v>1304</v>
      </c>
      <c r="B817" t="s">
        <v>1305</v>
      </c>
      <c r="C817">
        <v>912</v>
      </c>
      <c r="D817" t="s">
        <v>10</v>
      </c>
      <c r="E817">
        <v>1</v>
      </c>
      <c r="F817">
        <v>84</v>
      </c>
      <c r="G817">
        <v>967</v>
      </c>
      <c r="H817" t="s">
        <v>11</v>
      </c>
      <c r="I817" t="e">
        <f>VLOOKUP($A817,Taxonomy!$A$2:$AA$6045,7,0)</f>
        <v>#N/A</v>
      </c>
      <c r="J817" t="e">
        <f>VLOOKUP($A817,Taxonomy!$A$2:$AA$6045,8,0)</f>
        <v>#N/A</v>
      </c>
      <c r="K817" t="e">
        <f>VLOOKUP($A817,Taxonomy!$A$2:$AA$6045,9,0)</f>
        <v>#N/A</v>
      </c>
      <c r="L817" t="e">
        <f>VLOOKUP($A817,Taxonomy!$A$2:$AA$6045,10,0)</f>
        <v>#N/A</v>
      </c>
      <c r="M817" t="e">
        <f>VLOOKUP($A817,Taxonomy!$A$2:$AA$6045,11,0)</f>
        <v>#N/A</v>
      </c>
      <c r="N817" t="e">
        <f>VLOOKUP($A817,Taxonomy!$A$2:$AA$6045,12,0)</f>
        <v>#N/A</v>
      </c>
      <c r="O817" t="e">
        <f>VLOOKUP($A817,Taxonomy!$A$2:$AA$6045,13,0)</f>
        <v>#N/A</v>
      </c>
      <c r="P817" t="e">
        <f>VLOOKUP($A817,Taxonomy!$A$2:$AA$6045,14,0)</f>
        <v>#N/A</v>
      </c>
      <c r="Q817" t="e">
        <f>VLOOKUP($A817,Taxonomy!$A$2:$AA$6045,15,0)</f>
        <v>#N/A</v>
      </c>
      <c r="R817">
        <f t="shared" si="12"/>
        <v>83</v>
      </c>
    </row>
    <row r="818" spans="1:18">
      <c r="A818" t="s">
        <v>1306</v>
      </c>
      <c r="B818" t="s">
        <v>1307</v>
      </c>
      <c r="C818">
        <v>915</v>
      </c>
      <c r="D818" t="s">
        <v>32</v>
      </c>
      <c r="E818">
        <v>534</v>
      </c>
      <c r="F818">
        <v>835</v>
      </c>
      <c r="G818">
        <v>6551</v>
      </c>
      <c r="H818" t="s">
        <v>33</v>
      </c>
      <c r="I818" t="str">
        <f>VLOOKUP($A818,Taxonomy!$A$2:$AA$6045,7,0)</f>
        <v>Bacteria</v>
      </c>
      <c r="J818" t="str">
        <f>VLOOKUP($A818,Taxonomy!$A$2:$AA$6045,8,0)</f>
        <v xml:space="preserve"> Proteobacteria</v>
      </c>
      <c r="K818" t="str">
        <f>VLOOKUP($A818,Taxonomy!$A$2:$AA$6045,9,0)</f>
        <v xml:space="preserve"> Gammaproteobacteria</v>
      </c>
      <c r="L818" t="str">
        <f>VLOOKUP($A818,Taxonomy!$A$2:$AA$6045,10,0)</f>
        <v xml:space="preserve"> Enterobacteriales</v>
      </c>
      <c r="M818" t="str">
        <f>VLOOKUP($A818,Taxonomy!$A$2:$AA$6045,11,0)</f>
        <v>Enterobacteriaceae</v>
      </c>
      <c r="N818" t="str">
        <f>VLOOKUP($A818,Taxonomy!$A$2:$AA$6045,12,0)</f>
        <v xml:space="preserve"> Klebsiella.</v>
      </c>
      <c r="O818">
        <f>VLOOKUP($A818,Taxonomy!$A$2:$AA$6045,13,0)</f>
        <v>0</v>
      </c>
      <c r="P818">
        <f>VLOOKUP($A818,Taxonomy!$A$2:$AA$6045,14,0)</f>
        <v>0</v>
      </c>
      <c r="Q818">
        <f>VLOOKUP($A818,Taxonomy!$A$2:$AA$6045,15,0)</f>
        <v>0</v>
      </c>
      <c r="R818">
        <f t="shared" si="12"/>
        <v>301</v>
      </c>
    </row>
    <row r="819" spans="1:18">
      <c r="A819" t="s">
        <v>1306</v>
      </c>
      <c r="B819" t="s">
        <v>1307</v>
      </c>
      <c r="C819">
        <v>915</v>
      </c>
      <c r="D819" t="s">
        <v>34</v>
      </c>
      <c r="E819">
        <v>269</v>
      </c>
      <c r="F819">
        <v>472</v>
      </c>
      <c r="G819">
        <v>1506</v>
      </c>
      <c r="H819" t="s">
        <v>35</v>
      </c>
      <c r="I819" t="str">
        <f>VLOOKUP($A819,Taxonomy!$A$2:$AA$6045,7,0)</f>
        <v>Bacteria</v>
      </c>
      <c r="J819" t="str">
        <f>VLOOKUP($A819,Taxonomy!$A$2:$AA$6045,8,0)</f>
        <v xml:space="preserve"> Proteobacteria</v>
      </c>
      <c r="K819" t="str">
        <f>VLOOKUP($A819,Taxonomy!$A$2:$AA$6045,9,0)</f>
        <v xml:space="preserve"> Gammaproteobacteria</v>
      </c>
      <c r="L819" t="str">
        <f>VLOOKUP($A819,Taxonomy!$A$2:$AA$6045,10,0)</f>
        <v xml:space="preserve"> Enterobacteriales</v>
      </c>
      <c r="M819" t="str">
        <f>VLOOKUP($A819,Taxonomy!$A$2:$AA$6045,11,0)</f>
        <v>Enterobacteriaceae</v>
      </c>
      <c r="N819" t="str">
        <f>VLOOKUP($A819,Taxonomy!$A$2:$AA$6045,12,0)</f>
        <v xml:space="preserve"> Klebsiella.</v>
      </c>
      <c r="O819">
        <f>VLOOKUP($A819,Taxonomy!$A$2:$AA$6045,13,0)</f>
        <v>0</v>
      </c>
      <c r="P819">
        <f>VLOOKUP($A819,Taxonomy!$A$2:$AA$6045,14,0)</f>
        <v>0</v>
      </c>
      <c r="Q819">
        <f>VLOOKUP($A819,Taxonomy!$A$2:$AA$6045,15,0)</f>
        <v>0</v>
      </c>
      <c r="R819">
        <f t="shared" si="12"/>
        <v>203</v>
      </c>
    </row>
    <row r="820" spans="1:18">
      <c r="A820" t="s">
        <v>1306</v>
      </c>
      <c r="B820" t="s">
        <v>1307</v>
      </c>
      <c r="C820">
        <v>915</v>
      </c>
      <c r="D820" t="s">
        <v>10</v>
      </c>
      <c r="E820">
        <v>1</v>
      </c>
      <c r="F820">
        <v>84</v>
      </c>
      <c r="G820">
        <v>967</v>
      </c>
      <c r="H820" t="s">
        <v>11</v>
      </c>
      <c r="I820" t="str">
        <f>VLOOKUP($A820,Taxonomy!$A$2:$AA$6045,7,0)</f>
        <v>Bacteria</v>
      </c>
      <c r="J820" t="str">
        <f>VLOOKUP($A820,Taxonomy!$A$2:$AA$6045,8,0)</f>
        <v xml:space="preserve"> Proteobacteria</v>
      </c>
      <c r="K820" t="str">
        <f>VLOOKUP($A820,Taxonomy!$A$2:$AA$6045,9,0)</f>
        <v xml:space="preserve"> Gammaproteobacteria</v>
      </c>
      <c r="L820" t="str">
        <f>VLOOKUP($A820,Taxonomy!$A$2:$AA$6045,10,0)</f>
        <v xml:space="preserve"> Enterobacteriales</v>
      </c>
      <c r="M820" t="str">
        <f>VLOOKUP($A820,Taxonomy!$A$2:$AA$6045,11,0)</f>
        <v>Enterobacteriaceae</v>
      </c>
      <c r="N820" t="str">
        <f>VLOOKUP($A820,Taxonomy!$A$2:$AA$6045,12,0)</f>
        <v xml:space="preserve"> Klebsiella.</v>
      </c>
      <c r="O820">
        <f>VLOOKUP($A820,Taxonomy!$A$2:$AA$6045,13,0)</f>
        <v>0</v>
      </c>
      <c r="P820">
        <f>VLOOKUP($A820,Taxonomy!$A$2:$AA$6045,14,0)</f>
        <v>0</v>
      </c>
      <c r="Q820">
        <f>VLOOKUP($A820,Taxonomy!$A$2:$AA$6045,15,0)</f>
        <v>0</v>
      </c>
      <c r="R820">
        <f t="shared" si="12"/>
        <v>83</v>
      </c>
    </row>
    <row r="821" spans="1:18">
      <c r="A821" t="s">
        <v>1308</v>
      </c>
      <c r="B821" t="s">
        <v>1309</v>
      </c>
      <c r="C821">
        <v>99</v>
      </c>
      <c r="D821" t="s">
        <v>10</v>
      </c>
      <c r="E821">
        <v>1</v>
      </c>
      <c r="F821">
        <v>95</v>
      </c>
      <c r="G821">
        <v>967</v>
      </c>
      <c r="H821" t="s">
        <v>11</v>
      </c>
      <c r="I821" t="str">
        <f>VLOOKUP($A821,Taxonomy!$A$2:$AA$6045,7,0)</f>
        <v>Bacteria</v>
      </c>
      <c r="J821" t="str">
        <f>VLOOKUP($A821,Taxonomy!$A$2:$AA$6045,8,0)</f>
        <v xml:space="preserve"> Proteobacteria</v>
      </c>
      <c r="K821" t="str">
        <f>VLOOKUP($A821,Taxonomy!$A$2:$AA$6045,9,0)</f>
        <v xml:space="preserve"> Alphaproteobacteria</v>
      </c>
      <c r="L821" t="str">
        <f>VLOOKUP($A821,Taxonomy!$A$2:$AA$6045,10,0)</f>
        <v xml:space="preserve"> Rhizobiales</v>
      </c>
      <c r="M821" t="str">
        <f>VLOOKUP($A821,Taxonomy!$A$2:$AA$6045,11,0)</f>
        <v>Rhizobiaceae</v>
      </c>
      <c r="N821" t="str">
        <f>VLOOKUP($A821,Taxonomy!$A$2:$AA$6045,12,0)</f>
        <v xml:space="preserve"> Sinorhizobium/Ensifer group</v>
      </c>
      <c r="O821" t="str">
        <f>VLOOKUP($A821,Taxonomy!$A$2:$AA$6045,13,0)</f>
        <v xml:space="preserve"> Sinorhizobium.</v>
      </c>
      <c r="P821">
        <f>VLOOKUP($A821,Taxonomy!$A$2:$AA$6045,14,0)</f>
        <v>0</v>
      </c>
      <c r="Q821">
        <f>VLOOKUP($A821,Taxonomy!$A$2:$AA$6045,15,0)</f>
        <v>0</v>
      </c>
      <c r="R821">
        <f t="shared" si="12"/>
        <v>94</v>
      </c>
    </row>
    <row r="822" spans="1:18">
      <c r="A822" t="s">
        <v>1310</v>
      </c>
      <c r="B822" t="s">
        <v>1311</v>
      </c>
      <c r="C822">
        <v>113</v>
      </c>
      <c r="D822" t="s">
        <v>10</v>
      </c>
      <c r="E822">
        <v>1</v>
      </c>
      <c r="F822">
        <v>94</v>
      </c>
      <c r="G822">
        <v>967</v>
      </c>
      <c r="H822" t="s">
        <v>11</v>
      </c>
      <c r="I822" t="str">
        <f>VLOOKUP($A822,Taxonomy!$A$2:$AA$6045,7,0)</f>
        <v>Bacteria</v>
      </c>
      <c r="J822" t="str">
        <f>VLOOKUP($A822,Taxonomy!$A$2:$AA$6045,8,0)</f>
        <v xml:space="preserve"> Proteobacteria</v>
      </c>
      <c r="K822" t="str">
        <f>VLOOKUP($A822,Taxonomy!$A$2:$AA$6045,9,0)</f>
        <v xml:space="preserve"> Alphaproteobacteria</v>
      </c>
      <c r="L822" t="str">
        <f>VLOOKUP($A822,Taxonomy!$A$2:$AA$6045,10,0)</f>
        <v xml:space="preserve"> Rhizobiales</v>
      </c>
      <c r="M822" t="str">
        <f>VLOOKUP($A822,Taxonomy!$A$2:$AA$6045,11,0)</f>
        <v>Rhizobiaceae</v>
      </c>
      <c r="N822" t="str">
        <f>VLOOKUP($A822,Taxonomy!$A$2:$AA$6045,12,0)</f>
        <v xml:space="preserve"> Sinorhizobium/Ensifer group</v>
      </c>
      <c r="O822" t="str">
        <f>VLOOKUP($A822,Taxonomy!$A$2:$AA$6045,13,0)</f>
        <v xml:space="preserve"> Sinorhizobium.</v>
      </c>
      <c r="P822">
        <f>VLOOKUP($A822,Taxonomy!$A$2:$AA$6045,14,0)</f>
        <v>0</v>
      </c>
      <c r="Q822">
        <f>VLOOKUP($A822,Taxonomy!$A$2:$AA$6045,15,0)</f>
        <v>0</v>
      </c>
      <c r="R822">
        <f t="shared" si="12"/>
        <v>93</v>
      </c>
    </row>
    <row r="823" spans="1:18">
      <c r="A823" t="s">
        <v>1312</v>
      </c>
      <c r="B823" t="s">
        <v>1313</v>
      </c>
      <c r="C823">
        <v>99</v>
      </c>
      <c r="D823" t="s">
        <v>10</v>
      </c>
      <c r="E823">
        <v>1</v>
      </c>
      <c r="F823">
        <v>92</v>
      </c>
      <c r="G823">
        <v>967</v>
      </c>
      <c r="H823" t="s">
        <v>11</v>
      </c>
      <c r="I823" t="str">
        <f>VLOOKUP($A823,Taxonomy!$A$2:$AA$6045,7,0)</f>
        <v>Bacteria</v>
      </c>
      <c r="J823" t="str">
        <f>VLOOKUP($A823,Taxonomy!$A$2:$AA$6045,8,0)</f>
        <v xml:space="preserve"> Proteobacteria</v>
      </c>
      <c r="K823" t="str">
        <f>VLOOKUP($A823,Taxonomy!$A$2:$AA$6045,9,0)</f>
        <v xml:space="preserve"> Alphaproteobacteria</v>
      </c>
      <c r="L823" t="str">
        <f>VLOOKUP($A823,Taxonomy!$A$2:$AA$6045,10,0)</f>
        <v xml:space="preserve"> Rhizobiales</v>
      </c>
      <c r="M823" t="str">
        <f>VLOOKUP($A823,Taxonomy!$A$2:$AA$6045,11,0)</f>
        <v>Rhizobiaceae</v>
      </c>
      <c r="N823" t="str">
        <f>VLOOKUP($A823,Taxonomy!$A$2:$AA$6045,12,0)</f>
        <v xml:space="preserve"> Sinorhizobium/Ensifer group</v>
      </c>
      <c r="O823" t="str">
        <f>VLOOKUP($A823,Taxonomy!$A$2:$AA$6045,13,0)</f>
        <v xml:space="preserve"> Sinorhizobium.</v>
      </c>
      <c r="P823">
        <f>VLOOKUP($A823,Taxonomy!$A$2:$AA$6045,14,0)</f>
        <v>0</v>
      </c>
      <c r="Q823">
        <f>VLOOKUP($A823,Taxonomy!$A$2:$AA$6045,15,0)</f>
        <v>0</v>
      </c>
      <c r="R823">
        <f t="shared" si="12"/>
        <v>91</v>
      </c>
    </row>
    <row r="824" spans="1:18">
      <c r="A824" t="s">
        <v>1314</v>
      </c>
      <c r="B824" t="s">
        <v>1315</v>
      </c>
      <c r="C824">
        <v>113</v>
      </c>
      <c r="D824" t="s">
        <v>10</v>
      </c>
      <c r="E824">
        <v>1</v>
      </c>
      <c r="F824">
        <v>94</v>
      </c>
      <c r="G824">
        <v>967</v>
      </c>
      <c r="H824" t="s">
        <v>11</v>
      </c>
      <c r="I824" t="str">
        <f>VLOOKUP($A824,Taxonomy!$A$2:$AA$6045,7,0)</f>
        <v>Bacteria</v>
      </c>
      <c r="J824" t="str">
        <f>VLOOKUP($A824,Taxonomy!$A$2:$AA$6045,8,0)</f>
        <v xml:space="preserve"> Proteobacteria</v>
      </c>
      <c r="K824" t="str">
        <f>VLOOKUP($A824,Taxonomy!$A$2:$AA$6045,9,0)</f>
        <v xml:space="preserve"> Alphaproteobacteria</v>
      </c>
      <c r="L824" t="str">
        <f>VLOOKUP($A824,Taxonomy!$A$2:$AA$6045,10,0)</f>
        <v xml:space="preserve"> Rhizobiales</v>
      </c>
      <c r="M824" t="str">
        <f>VLOOKUP($A824,Taxonomy!$A$2:$AA$6045,11,0)</f>
        <v>Rhizobiaceae</v>
      </c>
      <c r="N824" t="str">
        <f>VLOOKUP($A824,Taxonomy!$A$2:$AA$6045,12,0)</f>
        <v xml:space="preserve"> Sinorhizobium/Ensifer group</v>
      </c>
      <c r="O824" t="str">
        <f>VLOOKUP($A824,Taxonomy!$A$2:$AA$6045,13,0)</f>
        <v xml:space="preserve"> Sinorhizobium.</v>
      </c>
      <c r="P824">
        <f>VLOOKUP($A824,Taxonomy!$A$2:$AA$6045,14,0)</f>
        <v>0</v>
      </c>
      <c r="Q824">
        <f>VLOOKUP($A824,Taxonomy!$A$2:$AA$6045,15,0)</f>
        <v>0</v>
      </c>
      <c r="R824">
        <f t="shared" si="12"/>
        <v>93</v>
      </c>
    </row>
    <row r="825" spans="1:18">
      <c r="A825" t="s">
        <v>1316</v>
      </c>
      <c r="B825" t="s">
        <v>1317</v>
      </c>
      <c r="C825">
        <v>103</v>
      </c>
      <c r="D825" t="s">
        <v>10</v>
      </c>
      <c r="E825">
        <v>1</v>
      </c>
      <c r="F825">
        <v>87</v>
      </c>
      <c r="G825">
        <v>967</v>
      </c>
      <c r="H825" t="s">
        <v>11</v>
      </c>
      <c r="I825" t="str">
        <f>VLOOKUP($A825,Taxonomy!$A$2:$AA$6045,7,0)</f>
        <v>Bacteria</v>
      </c>
      <c r="J825" t="str">
        <f>VLOOKUP($A825,Taxonomy!$A$2:$AA$6045,8,0)</f>
        <v xml:space="preserve"> Proteobacteria</v>
      </c>
      <c r="K825" t="str">
        <f>VLOOKUP($A825,Taxonomy!$A$2:$AA$6045,9,0)</f>
        <v xml:space="preserve"> Betaproteobacteria</v>
      </c>
      <c r="L825" t="str">
        <f>VLOOKUP($A825,Taxonomy!$A$2:$AA$6045,10,0)</f>
        <v xml:space="preserve"> Burkholderiales</v>
      </c>
      <c r="M825" t="str">
        <f>VLOOKUP($A825,Taxonomy!$A$2:$AA$6045,11,0)</f>
        <v>Comamonadaceae</v>
      </c>
      <c r="N825" t="str">
        <f>VLOOKUP($A825,Taxonomy!$A$2:$AA$6045,12,0)</f>
        <v xml:space="preserve"> Comamonas.</v>
      </c>
      <c r="O825">
        <f>VLOOKUP($A825,Taxonomy!$A$2:$AA$6045,13,0)</f>
        <v>0</v>
      </c>
      <c r="P825">
        <f>VLOOKUP($A825,Taxonomy!$A$2:$AA$6045,14,0)</f>
        <v>0</v>
      </c>
      <c r="Q825">
        <f>VLOOKUP($A825,Taxonomy!$A$2:$AA$6045,15,0)</f>
        <v>0</v>
      </c>
      <c r="R825">
        <f t="shared" si="12"/>
        <v>86</v>
      </c>
    </row>
    <row r="826" spans="1:18">
      <c r="A826" t="s">
        <v>1318</v>
      </c>
      <c r="B826" t="s">
        <v>1319</v>
      </c>
      <c r="C826">
        <v>85</v>
      </c>
      <c r="D826" t="s">
        <v>10</v>
      </c>
      <c r="E826">
        <v>1</v>
      </c>
      <c r="F826">
        <v>69</v>
      </c>
      <c r="G826">
        <v>967</v>
      </c>
      <c r="H826" t="s">
        <v>11</v>
      </c>
      <c r="I826" t="str">
        <f>VLOOKUP($A826,Taxonomy!$A$2:$AA$6045,7,0)</f>
        <v>Bacteria</v>
      </c>
      <c r="J826" t="str">
        <f>VLOOKUP($A826,Taxonomy!$A$2:$AA$6045,8,0)</f>
        <v xml:space="preserve"> Proteobacteria</v>
      </c>
      <c r="K826" t="str">
        <f>VLOOKUP($A826,Taxonomy!$A$2:$AA$6045,9,0)</f>
        <v xml:space="preserve"> Betaproteobacteria</v>
      </c>
      <c r="L826" t="str">
        <f>VLOOKUP($A826,Taxonomy!$A$2:$AA$6045,10,0)</f>
        <v xml:space="preserve"> Burkholderiales</v>
      </c>
      <c r="M826" t="str">
        <f>VLOOKUP($A826,Taxonomy!$A$2:$AA$6045,11,0)</f>
        <v>Comamonadaceae</v>
      </c>
      <c r="N826" t="str">
        <f>VLOOKUP($A826,Taxonomy!$A$2:$AA$6045,12,0)</f>
        <v xml:space="preserve"> Delftia.</v>
      </c>
      <c r="O826">
        <f>VLOOKUP($A826,Taxonomy!$A$2:$AA$6045,13,0)</f>
        <v>0</v>
      </c>
      <c r="P826">
        <f>VLOOKUP($A826,Taxonomy!$A$2:$AA$6045,14,0)</f>
        <v>0</v>
      </c>
      <c r="Q826">
        <f>VLOOKUP($A826,Taxonomy!$A$2:$AA$6045,15,0)</f>
        <v>0</v>
      </c>
      <c r="R826">
        <f t="shared" si="12"/>
        <v>68</v>
      </c>
    </row>
    <row r="827" spans="1:18">
      <c r="A827" t="s">
        <v>1320</v>
      </c>
      <c r="B827" t="s">
        <v>1321</v>
      </c>
      <c r="C827">
        <v>85</v>
      </c>
      <c r="D827" t="s">
        <v>10</v>
      </c>
      <c r="E827">
        <v>1</v>
      </c>
      <c r="F827">
        <v>69</v>
      </c>
      <c r="G827">
        <v>967</v>
      </c>
      <c r="H827" t="s">
        <v>11</v>
      </c>
      <c r="I827" t="str">
        <f>VLOOKUP($A827,Taxonomy!$A$2:$AA$6045,7,0)</f>
        <v>Bacteria</v>
      </c>
      <c r="J827" t="str">
        <f>VLOOKUP($A827,Taxonomy!$A$2:$AA$6045,8,0)</f>
        <v xml:space="preserve"> Proteobacteria</v>
      </c>
      <c r="K827" t="str">
        <f>VLOOKUP($A827,Taxonomy!$A$2:$AA$6045,9,0)</f>
        <v xml:space="preserve"> Betaproteobacteria</v>
      </c>
      <c r="L827" t="str">
        <f>VLOOKUP($A827,Taxonomy!$A$2:$AA$6045,10,0)</f>
        <v xml:space="preserve"> Burkholderiales</v>
      </c>
      <c r="M827" t="str">
        <f>VLOOKUP($A827,Taxonomy!$A$2:$AA$6045,11,0)</f>
        <v>Comamonadaceae</v>
      </c>
      <c r="N827" t="str">
        <f>VLOOKUP($A827,Taxonomy!$A$2:$AA$6045,12,0)</f>
        <v xml:space="preserve"> Comamonas.</v>
      </c>
      <c r="O827">
        <f>VLOOKUP($A827,Taxonomy!$A$2:$AA$6045,13,0)</f>
        <v>0</v>
      </c>
      <c r="P827">
        <f>VLOOKUP($A827,Taxonomy!$A$2:$AA$6045,14,0)</f>
        <v>0</v>
      </c>
      <c r="Q827">
        <f>VLOOKUP($A827,Taxonomy!$A$2:$AA$6045,15,0)</f>
        <v>0</v>
      </c>
      <c r="R827">
        <f t="shared" si="12"/>
        <v>68</v>
      </c>
    </row>
    <row r="828" spans="1:18">
      <c r="A828" t="s">
        <v>1322</v>
      </c>
      <c r="B828" t="s">
        <v>1323</v>
      </c>
      <c r="C828">
        <v>103</v>
      </c>
      <c r="D828" t="s">
        <v>10</v>
      </c>
      <c r="E828">
        <v>1</v>
      </c>
      <c r="F828">
        <v>87</v>
      </c>
      <c r="G828">
        <v>967</v>
      </c>
      <c r="H828" t="s">
        <v>11</v>
      </c>
      <c r="I828" t="str">
        <f>VLOOKUP($A828,Taxonomy!$A$2:$AA$6045,7,0)</f>
        <v>Bacteria</v>
      </c>
      <c r="J828" t="str">
        <f>VLOOKUP($A828,Taxonomy!$A$2:$AA$6045,8,0)</f>
        <v xml:space="preserve"> Proteobacteria</v>
      </c>
      <c r="K828" t="str">
        <f>VLOOKUP($A828,Taxonomy!$A$2:$AA$6045,9,0)</f>
        <v xml:space="preserve"> Betaproteobacteria</v>
      </c>
      <c r="L828" t="str">
        <f>VLOOKUP($A828,Taxonomy!$A$2:$AA$6045,10,0)</f>
        <v xml:space="preserve"> Burkholderiales</v>
      </c>
      <c r="M828" t="str">
        <f>VLOOKUP($A828,Taxonomy!$A$2:$AA$6045,11,0)</f>
        <v>Comamonadaceae</v>
      </c>
      <c r="N828" t="str">
        <f>VLOOKUP($A828,Taxonomy!$A$2:$AA$6045,12,0)</f>
        <v xml:space="preserve"> Delftia.</v>
      </c>
      <c r="O828">
        <f>VLOOKUP($A828,Taxonomy!$A$2:$AA$6045,13,0)</f>
        <v>0</v>
      </c>
      <c r="P828">
        <f>VLOOKUP($A828,Taxonomy!$A$2:$AA$6045,14,0)</f>
        <v>0</v>
      </c>
      <c r="Q828">
        <f>VLOOKUP($A828,Taxonomy!$A$2:$AA$6045,15,0)</f>
        <v>0</v>
      </c>
      <c r="R828">
        <f t="shared" si="12"/>
        <v>86</v>
      </c>
    </row>
    <row r="829" spans="1:18">
      <c r="A829" t="s">
        <v>1324</v>
      </c>
      <c r="B829" t="s">
        <v>1325</v>
      </c>
      <c r="C829">
        <v>81</v>
      </c>
      <c r="D829" t="s">
        <v>10</v>
      </c>
      <c r="E829">
        <v>1</v>
      </c>
      <c r="F829">
        <v>69</v>
      </c>
      <c r="G829">
        <v>967</v>
      </c>
      <c r="H829" t="s">
        <v>11</v>
      </c>
      <c r="I829" t="str">
        <f>VLOOKUP($A829,Taxonomy!$A$2:$AA$6045,7,0)</f>
        <v>Bacteria</v>
      </c>
      <c r="J829" t="str">
        <f>VLOOKUP($A829,Taxonomy!$A$2:$AA$6045,8,0)</f>
        <v xml:space="preserve"> Proteobacteria</v>
      </c>
      <c r="K829" t="str">
        <f>VLOOKUP($A829,Taxonomy!$A$2:$AA$6045,9,0)</f>
        <v xml:space="preserve"> Gammaproteobacteria</v>
      </c>
      <c r="L829" t="str">
        <f>VLOOKUP($A829,Taxonomy!$A$2:$AA$6045,10,0)</f>
        <v xml:space="preserve"> Legionellales</v>
      </c>
      <c r="M829" t="str">
        <f>VLOOKUP($A829,Taxonomy!$A$2:$AA$6045,11,0)</f>
        <v>Legionellaceae</v>
      </c>
      <c r="N829" t="str">
        <f>VLOOKUP($A829,Taxonomy!$A$2:$AA$6045,12,0)</f>
        <v xml:space="preserve"> Legionella.</v>
      </c>
      <c r="O829">
        <f>VLOOKUP($A829,Taxonomy!$A$2:$AA$6045,13,0)</f>
        <v>0</v>
      </c>
      <c r="P829">
        <f>VLOOKUP($A829,Taxonomy!$A$2:$AA$6045,14,0)</f>
        <v>0</v>
      </c>
      <c r="Q829">
        <f>VLOOKUP($A829,Taxonomy!$A$2:$AA$6045,15,0)</f>
        <v>0</v>
      </c>
      <c r="R829">
        <f t="shared" si="12"/>
        <v>68</v>
      </c>
    </row>
    <row r="830" spans="1:18">
      <c r="A830" t="s">
        <v>1326</v>
      </c>
      <c r="B830" t="s">
        <v>1327</v>
      </c>
      <c r="C830">
        <v>103</v>
      </c>
      <c r="D830" t="s">
        <v>10</v>
      </c>
      <c r="E830">
        <v>1</v>
      </c>
      <c r="F830">
        <v>87</v>
      </c>
      <c r="G830">
        <v>967</v>
      </c>
      <c r="H830" t="s">
        <v>11</v>
      </c>
      <c r="I830" t="str">
        <f>VLOOKUP($A830,Taxonomy!$A$2:$AA$6045,7,0)</f>
        <v>Bacteria</v>
      </c>
      <c r="J830" t="str">
        <f>VLOOKUP($A830,Taxonomy!$A$2:$AA$6045,8,0)</f>
        <v xml:space="preserve"> environmental samples.</v>
      </c>
      <c r="K830">
        <f>VLOOKUP($A830,Taxonomy!$A$2:$AA$6045,9,0)</f>
        <v>0</v>
      </c>
      <c r="L830">
        <f>VLOOKUP($A830,Taxonomy!$A$2:$AA$6045,10,0)</f>
        <v>0</v>
      </c>
      <c r="M830">
        <f>VLOOKUP($A830,Taxonomy!$A$2:$AA$6045,11,0)</f>
        <v>0</v>
      </c>
      <c r="N830">
        <f>VLOOKUP($A830,Taxonomy!$A$2:$AA$6045,12,0)</f>
        <v>0</v>
      </c>
      <c r="O830">
        <f>VLOOKUP($A830,Taxonomy!$A$2:$AA$6045,13,0)</f>
        <v>0</v>
      </c>
      <c r="P830">
        <f>VLOOKUP($A830,Taxonomy!$A$2:$AA$6045,14,0)</f>
        <v>0</v>
      </c>
      <c r="Q830">
        <f>VLOOKUP($A830,Taxonomy!$A$2:$AA$6045,15,0)</f>
        <v>0</v>
      </c>
      <c r="R830">
        <f t="shared" si="12"/>
        <v>86</v>
      </c>
    </row>
    <row r="831" spans="1:18">
      <c r="A831" t="s">
        <v>1328</v>
      </c>
      <c r="B831" t="s">
        <v>1329</v>
      </c>
      <c r="C831">
        <v>85</v>
      </c>
      <c r="D831" t="s">
        <v>10</v>
      </c>
      <c r="E831">
        <v>1</v>
      </c>
      <c r="F831">
        <v>69</v>
      </c>
      <c r="G831">
        <v>967</v>
      </c>
      <c r="H831" t="s">
        <v>11</v>
      </c>
      <c r="I831" t="str">
        <f>VLOOKUP($A831,Taxonomy!$A$2:$AA$6045,7,0)</f>
        <v>Bacteria</v>
      </c>
      <c r="J831" t="str">
        <f>VLOOKUP($A831,Taxonomy!$A$2:$AA$6045,8,0)</f>
        <v xml:space="preserve"> environmental samples.</v>
      </c>
      <c r="K831">
        <f>VLOOKUP($A831,Taxonomy!$A$2:$AA$6045,9,0)</f>
        <v>0</v>
      </c>
      <c r="L831">
        <f>VLOOKUP($A831,Taxonomy!$A$2:$AA$6045,10,0)</f>
        <v>0</v>
      </c>
      <c r="M831">
        <f>VLOOKUP($A831,Taxonomy!$A$2:$AA$6045,11,0)</f>
        <v>0</v>
      </c>
      <c r="N831">
        <f>VLOOKUP($A831,Taxonomy!$A$2:$AA$6045,12,0)</f>
        <v>0</v>
      </c>
      <c r="O831">
        <f>VLOOKUP($A831,Taxonomy!$A$2:$AA$6045,13,0)</f>
        <v>0</v>
      </c>
      <c r="P831">
        <f>VLOOKUP($A831,Taxonomy!$A$2:$AA$6045,14,0)</f>
        <v>0</v>
      </c>
      <c r="Q831">
        <f>VLOOKUP($A831,Taxonomy!$A$2:$AA$6045,15,0)</f>
        <v>0</v>
      </c>
      <c r="R831">
        <f t="shared" si="12"/>
        <v>68</v>
      </c>
    </row>
    <row r="832" spans="1:18">
      <c r="A832" t="s">
        <v>1330</v>
      </c>
      <c r="B832" t="s">
        <v>1331</v>
      </c>
      <c r="C832">
        <v>917</v>
      </c>
      <c r="D832" t="s">
        <v>32</v>
      </c>
      <c r="E832">
        <v>538</v>
      </c>
      <c r="F832">
        <v>832</v>
      </c>
      <c r="G832">
        <v>6551</v>
      </c>
      <c r="H832" t="s">
        <v>33</v>
      </c>
      <c r="I832" t="str">
        <f>VLOOKUP($A832,Taxonomy!$A$2:$AA$6045,7,0)</f>
        <v>Bacteria</v>
      </c>
      <c r="J832" t="str">
        <f>VLOOKUP($A832,Taxonomy!$A$2:$AA$6045,8,0)</f>
        <v xml:space="preserve"> Proteobacteria</v>
      </c>
      <c r="K832" t="str">
        <f>VLOOKUP($A832,Taxonomy!$A$2:$AA$6045,9,0)</f>
        <v xml:space="preserve"> Gammaproteobacteria</v>
      </c>
      <c r="L832" t="str">
        <f>VLOOKUP($A832,Taxonomy!$A$2:$AA$6045,10,0)</f>
        <v xml:space="preserve"> Enterobacteriales</v>
      </c>
      <c r="M832" t="str">
        <f>VLOOKUP($A832,Taxonomy!$A$2:$AA$6045,11,0)</f>
        <v>Enterobacteriaceae</v>
      </c>
      <c r="N832" t="str">
        <f>VLOOKUP($A832,Taxonomy!$A$2:$AA$6045,12,0)</f>
        <v xml:space="preserve"> Klebsiella.</v>
      </c>
      <c r="O832">
        <f>VLOOKUP($A832,Taxonomy!$A$2:$AA$6045,13,0)</f>
        <v>0</v>
      </c>
      <c r="P832">
        <f>VLOOKUP($A832,Taxonomy!$A$2:$AA$6045,14,0)</f>
        <v>0</v>
      </c>
      <c r="Q832">
        <f>VLOOKUP($A832,Taxonomy!$A$2:$AA$6045,15,0)</f>
        <v>0</v>
      </c>
      <c r="R832">
        <f t="shared" si="12"/>
        <v>294</v>
      </c>
    </row>
    <row r="833" spans="1:18">
      <c r="A833" t="s">
        <v>1330</v>
      </c>
      <c r="B833" t="s">
        <v>1331</v>
      </c>
      <c r="C833">
        <v>917</v>
      </c>
      <c r="D833" t="s">
        <v>34</v>
      </c>
      <c r="E833">
        <v>271</v>
      </c>
      <c r="F833">
        <v>474</v>
      </c>
      <c r="G833">
        <v>1506</v>
      </c>
      <c r="H833" t="s">
        <v>35</v>
      </c>
      <c r="I833" t="str">
        <f>VLOOKUP($A833,Taxonomy!$A$2:$AA$6045,7,0)</f>
        <v>Bacteria</v>
      </c>
      <c r="J833" t="str">
        <f>VLOOKUP($A833,Taxonomy!$A$2:$AA$6045,8,0)</f>
        <v xml:space="preserve"> Proteobacteria</v>
      </c>
      <c r="K833" t="str">
        <f>VLOOKUP($A833,Taxonomy!$A$2:$AA$6045,9,0)</f>
        <v xml:space="preserve"> Gammaproteobacteria</v>
      </c>
      <c r="L833" t="str">
        <f>VLOOKUP($A833,Taxonomy!$A$2:$AA$6045,10,0)</f>
        <v xml:space="preserve"> Enterobacteriales</v>
      </c>
      <c r="M833" t="str">
        <f>VLOOKUP($A833,Taxonomy!$A$2:$AA$6045,11,0)</f>
        <v>Enterobacteriaceae</v>
      </c>
      <c r="N833" t="str">
        <f>VLOOKUP($A833,Taxonomy!$A$2:$AA$6045,12,0)</f>
        <v xml:space="preserve"> Klebsiella.</v>
      </c>
      <c r="O833">
        <f>VLOOKUP($A833,Taxonomy!$A$2:$AA$6045,13,0)</f>
        <v>0</v>
      </c>
      <c r="P833">
        <f>VLOOKUP($A833,Taxonomy!$A$2:$AA$6045,14,0)</f>
        <v>0</v>
      </c>
      <c r="Q833">
        <f>VLOOKUP($A833,Taxonomy!$A$2:$AA$6045,15,0)</f>
        <v>0</v>
      </c>
      <c r="R833">
        <f t="shared" si="12"/>
        <v>203</v>
      </c>
    </row>
    <row r="834" spans="1:18">
      <c r="A834" t="s">
        <v>1330</v>
      </c>
      <c r="B834" t="s">
        <v>1331</v>
      </c>
      <c r="C834">
        <v>917</v>
      </c>
      <c r="D834" t="s">
        <v>10</v>
      </c>
      <c r="E834">
        <v>1</v>
      </c>
      <c r="F834">
        <v>86</v>
      </c>
      <c r="G834">
        <v>967</v>
      </c>
      <c r="H834" t="s">
        <v>11</v>
      </c>
      <c r="I834" t="str">
        <f>VLOOKUP($A834,Taxonomy!$A$2:$AA$6045,7,0)</f>
        <v>Bacteria</v>
      </c>
      <c r="J834" t="str">
        <f>VLOOKUP($A834,Taxonomy!$A$2:$AA$6045,8,0)</f>
        <v xml:space="preserve"> Proteobacteria</v>
      </c>
      <c r="K834" t="str">
        <f>VLOOKUP($A834,Taxonomy!$A$2:$AA$6045,9,0)</f>
        <v xml:space="preserve"> Gammaproteobacteria</v>
      </c>
      <c r="L834" t="str">
        <f>VLOOKUP($A834,Taxonomy!$A$2:$AA$6045,10,0)</f>
        <v xml:space="preserve"> Enterobacteriales</v>
      </c>
      <c r="M834" t="str">
        <f>VLOOKUP($A834,Taxonomy!$A$2:$AA$6045,11,0)</f>
        <v>Enterobacteriaceae</v>
      </c>
      <c r="N834" t="str">
        <f>VLOOKUP($A834,Taxonomy!$A$2:$AA$6045,12,0)</f>
        <v xml:space="preserve"> Klebsiella.</v>
      </c>
      <c r="O834">
        <f>VLOOKUP($A834,Taxonomy!$A$2:$AA$6045,13,0)</f>
        <v>0</v>
      </c>
      <c r="P834">
        <f>VLOOKUP($A834,Taxonomy!$A$2:$AA$6045,14,0)</f>
        <v>0</v>
      </c>
      <c r="Q834">
        <f>VLOOKUP($A834,Taxonomy!$A$2:$AA$6045,15,0)</f>
        <v>0</v>
      </c>
      <c r="R834">
        <f t="shared" si="12"/>
        <v>85</v>
      </c>
    </row>
    <row r="835" spans="1:18">
      <c r="A835" t="s">
        <v>1332</v>
      </c>
      <c r="B835" t="s">
        <v>1333</v>
      </c>
      <c r="C835">
        <v>97</v>
      </c>
      <c r="D835" t="s">
        <v>10</v>
      </c>
      <c r="E835">
        <v>1</v>
      </c>
      <c r="F835">
        <v>92</v>
      </c>
      <c r="G835">
        <v>967</v>
      </c>
      <c r="H835" t="s">
        <v>11</v>
      </c>
      <c r="I835" t="str">
        <f>VLOOKUP($A835,Taxonomy!$A$2:$AA$6045,7,0)</f>
        <v>Bacteria</v>
      </c>
      <c r="J835" t="str">
        <f>VLOOKUP($A835,Taxonomy!$A$2:$AA$6045,8,0)</f>
        <v xml:space="preserve"> Proteobacteria</v>
      </c>
      <c r="K835" t="str">
        <f>VLOOKUP($A835,Taxonomy!$A$2:$AA$6045,9,0)</f>
        <v xml:space="preserve"> Gammaproteobacteria</v>
      </c>
      <c r="L835" t="str">
        <f>VLOOKUP($A835,Taxonomy!$A$2:$AA$6045,10,0)</f>
        <v xml:space="preserve"> Pseudomonadales</v>
      </c>
      <c r="M835" t="str">
        <f>VLOOKUP($A835,Taxonomy!$A$2:$AA$6045,11,0)</f>
        <v>Pseudomonadaceae</v>
      </c>
      <c r="N835" t="str">
        <f>VLOOKUP($A835,Taxonomy!$A$2:$AA$6045,12,0)</f>
        <v xml:space="preserve"> Pseudomonas.</v>
      </c>
      <c r="O835">
        <f>VLOOKUP($A835,Taxonomy!$A$2:$AA$6045,13,0)</f>
        <v>0</v>
      </c>
      <c r="P835">
        <f>VLOOKUP($A835,Taxonomy!$A$2:$AA$6045,14,0)</f>
        <v>0</v>
      </c>
      <c r="Q835">
        <f>VLOOKUP($A835,Taxonomy!$A$2:$AA$6045,15,0)</f>
        <v>0</v>
      </c>
      <c r="R835">
        <f t="shared" ref="R835:R898" si="13">F835-E835</f>
        <v>91</v>
      </c>
    </row>
    <row r="836" spans="1:18">
      <c r="A836" t="s">
        <v>1334</v>
      </c>
      <c r="B836" t="s">
        <v>1335</v>
      </c>
      <c r="C836">
        <v>912</v>
      </c>
      <c r="D836" t="s">
        <v>32</v>
      </c>
      <c r="E836">
        <v>532</v>
      </c>
      <c r="F836">
        <v>828</v>
      </c>
      <c r="G836">
        <v>6551</v>
      </c>
      <c r="H836" t="s">
        <v>33</v>
      </c>
      <c r="I836" t="str">
        <f>VLOOKUP($A836,Taxonomy!$A$2:$AA$6045,7,0)</f>
        <v>Bacteria</v>
      </c>
      <c r="J836" t="str">
        <f>VLOOKUP($A836,Taxonomy!$A$2:$AA$6045,8,0)</f>
        <v xml:space="preserve"> Proteobacteria</v>
      </c>
      <c r="K836" t="str">
        <f>VLOOKUP($A836,Taxonomy!$A$2:$AA$6045,9,0)</f>
        <v xml:space="preserve"> Gammaproteobacteria</v>
      </c>
      <c r="L836" t="str">
        <f>VLOOKUP($A836,Taxonomy!$A$2:$AA$6045,10,0)</f>
        <v xml:space="preserve"> Enterobacteriales</v>
      </c>
      <c r="M836" t="str">
        <f>VLOOKUP($A836,Taxonomy!$A$2:$AA$6045,11,0)</f>
        <v>Enterobacteriaceae</v>
      </c>
      <c r="N836" t="str">
        <f>VLOOKUP($A836,Taxonomy!$A$2:$AA$6045,12,0)</f>
        <v xml:space="preserve"> Klebsiella.</v>
      </c>
      <c r="O836">
        <f>VLOOKUP($A836,Taxonomy!$A$2:$AA$6045,13,0)</f>
        <v>0</v>
      </c>
      <c r="P836">
        <f>VLOOKUP($A836,Taxonomy!$A$2:$AA$6045,14,0)</f>
        <v>0</v>
      </c>
      <c r="Q836">
        <f>VLOOKUP($A836,Taxonomy!$A$2:$AA$6045,15,0)</f>
        <v>0</v>
      </c>
      <c r="R836">
        <f t="shared" si="13"/>
        <v>296</v>
      </c>
    </row>
    <row r="837" spans="1:18">
      <c r="A837" t="s">
        <v>1334</v>
      </c>
      <c r="B837" t="s">
        <v>1335</v>
      </c>
      <c r="C837">
        <v>912</v>
      </c>
      <c r="D837" t="s">
        <v>34</v>
      </c>
      <c r="E837">
        <v>267</v>
      </c>
      <c r="F837">
        <v>470</v>
      </c>
      <c r="G837">
        <v>1506</v>
      </c>
      <c r="H837" t="s">
        <v>35</v>
      </c>
      <c r="I837" t="str">
        <f>VLOOKUP($A837,Taxonomy!$A$2:$AA$6045,7,0)</f>
        <v>Bacteria</v>
      </c>
      <c r="J837" t="str">
        <f>VLOOKUP($A837,Taxonomy!$A$2:$AA$6045,8,0)</f>
        <v xml:space="preserve"> Proteobacteria</v>
      </c>
      <c r="K837" t="str">
        <f>VLOOKUP($A837,Taxonomy!$A$2:$AA$6045,9,0)</f>
        <v xml:space="preserve"> Gammaproteobacteria</v>
      </c>
      <c r="L837" t="str">
        <f>VLOOKUP($A837,Taxonomy!$A$2:$AA$6045,10,0)</f>
        <v xml:space="preserve"> Enterobacteriales</v>
      </c>
      <c r="M837" t="str">
        <f>VLOOKUP($A837,Taxonomy!$A$2:$AA$6045,11,0)</f>
        <v>Enterobacteriaceae</v>
      </c>
      <c r="N837" t="str">
        <f>VLOOKUP($A837,Taxonomy!$A$2:$AA$6045,12,0)</f>
        <v xml:space="preserve"> Klebsiella.</v>
      </c>
      <c r="O837">
        <f>VLOOKUP($A837,Taxonomy!$A$2:$AA$6045,13,0)</f>
        <v>0</v>
      </c>
      <c r="P837">
        <f>VLOOKUP($A837,Taxonomy!$A$2:$AA$6045,14,0)</f>
        <v>0</v>
      </c>
      <c r="Q837">
        <f>VLOOKUP($A837,Taxonomy!$A$2:$AA$6045,15,0)</f>
        <v>0</v>
      </c>
      <c r="R837">
        <f t="shared" si="13"/>
        <v>203</v>
      </c>
    </row>
    <row r="838" spans="1:18">
      <c r="A838" t="s">
        <v>1334</v>
      </c>
      <c r="B838" t="s">
        <v>1335</v>
      </c>
      <c r="C838">
        <v>912</v>
      </c>
      <c r="D838" t="s">
        <v>84</v>
      </c>
      <c r="E838">
        <v>85</v>
      </c>
      <c r="F838">
        <v>166</v>
      </c>
      <c r="G838">
        <v>22</v>
      </c>
      <c r="H838" t="s">
        <v>84</v>
      </c>
      <c r="I838" t="str">
        <f>VLOOKUP($A838,Taxonomy!$A$2:$AA$6045,7,0)</f>
        <v>Bacteria</v>
      </c>
      <c r="J838" t="str">
        <f>VLOOKUP($A838,Taxonomy!$A$2:$AA$6045,8,0)</f>
        <v xml:space="preserve"> Proteobacteria</v>
      </c>
      <c r="K838" t="str">
        <f>VLOOKUP($A838,Taxonomy!$A$2:$AA$6045,9,0)</f>
        <v xml:space="preserve"> Gammaproteobacteria</v>
      </c>
      <c r="L838" t="str">
        <f>VLOOKUP($A838,Taxonomy!$A$2:$AA$6045,10,0)</f>
        <v xml:space="preserve"> Enterobacteriales</v>
      </c>
      <c r="M838" t="str">
        <f>VLOOKUP($A838,Taxonomy!$A$2:$AA$6045,11,0)</f>
        <v>Enterobacteriaceae</v>
      </c>
      <c r="N838" t="str">
        <f>VLOOKUP($A838,Taxonomy!$A$2:$AA$6045,12,0)</f>
        <v xml:space="preserve"> Klebsiella.</v>
      </c>
      <c r="O838">
        <f>VLOOKUP($A838,Taxonomy!$A$2:$AA$6045,13,0)</f>
        <v>0</v>
      </c>
      <c r="P838">
        <f>VLOOKUP($A838,Taxonomy!$A$2:$AA$6045,14,0)</f>
        <v>0</v>
      </c>
      <c r="Q838">
        <f>VLOOKUP($A838,Taxonomy!$A$2:$AA$6045,15,0)</f>
        <v>0</v>
      </c>
      <c r="R838">
        <f t="shared" si="13"/>
        <v>81</v>
      </c>
    </row>
    <row r="839" spans="1:18">
      <c r="A839" t="s">
        <v>1334</v>
      </c>
      <c r="B839" t="s">
        <v>1335</v>
      </c>
      <c r="C839">
        <v>912</v>
      </c>
      <c r="D839" t="s">
        <v>10</v>
      </c>
      <c r="E839">
        <v>1</v>
      </c>
      <c r="F839">
        <v>84</v>
      </c>
      <c r="G839">
        <v>967</v>
      </c>
      <c r="H839" t="s">
        <v>11</v>
      </c>
      <c r="I839" t="str">
        <f>VLOOKUP($A839,Taxonomy!$A$2:$AA$6045,7,0)</f>
        <v>Bacteria</v>
      </c>
      <c r="J839" t="str">
        <f>VLOOKUP($A839,Taxonomy!$A$2:$AA$6045,8,0)</f>
        <v xml:space="preserve"> Proteobacteria</v>
      </c>
      <c r="K839" t="str">
        <f>VLOOKUP($A839,Taxonomy!$A$2:$AA$6045,9,0)</f>
        <v xml:space="preserve"> Gammaproteobacteria</v>
      </c>
      <c r="L839" t="str">
        <f>VLOOKUP($A839,Taxonomy!$A$2:$AA$6045,10,0)</f>
        <v xml:space="preserve"> Enterobacteriales</v>
      </c>
      <c r="M839" t="str">
        <f>VLOOKUP($A839,Taxonomy!$A$2:$AA$6045,11,0)</f>
        <v>Enterobacteriaceae</v>
      </c>
      <c r="N839" t="str">
        <f>VLOOKUP($A839,Taxonomy!$A$2:$AA$6045,12,0)</f>
        <v xml:space="preserve"> Klebsiella.</v>
      </c>
      <c r="O839">
        <f>VLOOKUP($A839,Taxonomy!$A$2:$AA$6045,13,0)</f>
        <v>0</v>
      </c>
      <c r="P839">
        <f>VLOOKUP($A839,Taxonomy!$A$2:$AA$6045,14,0)</f>
        <v>0</v>
      </c>
      <c r="Q839">
        <f>VLOOKUP($A839,Taxonomy!$A$2:$AA$6045,15,0)</f>
        <v>0</v>
      </c>
      <c r="R839">
        <f t="shared" si="13"/>
        <v>83</v>
      </c>
    </row>
    <row r="840" spans="1:18">
      <c r="A840" t="s">
        <v>1336</v>
      </c>
      <c r="B840" t="s">
        <v>1337</v>
      </c>
      <c r="C840">
        <v>104</v>
      </c>
      <c r="D840" t="s">
        <v>10</v>
      </c>
      <c r="E840">
        <v>1</v>
      </c>
      <c r="F840">
        <v>94</v>
      </c>
      <c r="G840">
        <v>967</v>
      </c>
      <c r="H840" t="s">
        <v>11</v>
      </c>
      <c r="I840" t="str">
        <f>VLOOKUP($A840,Taxonomy!$A$2:$AA$6045,7,0)</f>
        <v>Bacteria</v>
      </c>
      <c r="J840" t="str">
        <f>VLOOKUP($A840,Taxonomy!$A$2:$AA$6045,8,0)</f>
        <v xml:space="preserve"> Proteobacteria</v>
      </c>
      <c r="K840" t="str">
        <f>VLOOKUP($A840,Taxonomy!$A$2:$AA$6045,9,0)</f>
        <v xml:space="preserve"> Gammaproteobacteria</v>
      </c>
      <c r="L840" t="str">
        <f>VLOOKUP($A840,Taxonomy!$A$2:$AA$6045,10,0)</f>
        <v xml:space="preserve"> Enterobacteriales</v>
      </c>
      <c r="M840" t="str">
        <f>VLOOKUP($A840,Taxonomy!$A$2:$AA$6045,11,0)</f>
        <v>Enterobacteriaceae</v>
      </c>
      <c r="N840" t="str">
        <f>VLOOKUP($A840,Taxonomy!$A$2:$AA$6045,12,0)</f>
        <v xml:space="preserve"> Citrobacter</v>
      </c>
      <c r="O840" t="str">
        <f>VLOOKUP($A840,Taxonomy!$A$2:$AA$6045,13,0)</f>
        <v xml:space="preserve"> Citrobacter freundii complex.</v>
      </c>
      <c r="P840">
        <f>VLOOKUP($A840,Taxonomy!$A$2:$AA$6045,14,0)</f>
        <v>0</v>
      </c>
      <c r="Q840">
        <f>VLOOKUP($A840,Taxonomy!$A$2:$AA$6045,15,0)</f>
        <v>0</v>
      </c>
      <c r="R840">
        <f t="shared" si="13"/>
        <v>93</v>
      </c>
    </row>
    <row r="841" spans="1:18">
      <c r="A841" t="s">
        <v>1338</v>
      </c>
      <c r="B841" t="s">
        <v>1339</v>
      </c>
      <c r="C841">
        <v>111</v>
      </c>
      <c r="D841" t="s">
        <v>10</v>
      </c>
      <c r="E841">
        <v>1</v>
      </c>
      <c r="F841">
        <v>100</v>
      </c>
      <c r="G841">
        <v>967</v>
      </c>
      <c r="H841" t="s">
        <v>11</v>
      </c>
      <c r="I841" t="str">
        <f>VLOOKUP($A841,Taxonomy!$A$2:$AA$6045,7,0)</f>
        <v>Bacteria</v>
      </c>
      <c r="J841" t="str">
        <f>VLOOKUP($A841,Taxonomy!$A$2:$AA$6045,8,0)</f>
        <v xml:space="preserve"> Proteobacteria</v>
      </c>
      <c r="K841" t="str">
        <f>VLOOKUP($A841,Taxonomy!$A$2:$AA$6045,9,0)</f>
        <v xml:space="preserve"> Gammaproteobacteria</v>
      </c>
      <c r="L841" t="str">
        <f>VLOOKUP($A841,Taxonomy!$A$2:$AA$6045,10,0)</f>
        <v xml:space="preserve"> Cardiobacteriales</v>
      </c>
      <c r="M841" t="str">
        <f>VLOOKUP($A841,Taxonomy!$A$2:$AA$6045,11,0)</f>
        <v>Cardiobacteriaceae</v>
      </c>
      <c r="N841" t="str">
        <f>VLOOKUP($A841,Taxonomy!$A$2:$AA$6045,12,0)</f>
        <v xml:space="preserve"> Cardiobacterium.</v>
      </c>
      <c r="O841">
        <f>VLOOKUP($A841,Taxonomy!$A$2:$AA$6045,13,0)</f>
        <v>0</v>
      </c>
      <c r="P841">
        <f>VLOOKUP($A841,Taxonomy!$A$2:$AA$6045,14,0)</f>
        <v>0</v>
      </c>
      <c r="Q841">
        <f>VLOOKUP($A841,Taxonomy!$A$2:$AA$6045,15,0)</f>
        <v>0</v>
      </c>
      <c r="R841">
        <f t="shared" si="13"/>
        <v>99</v>
      </c>
    </row>
    <row r="842" spans="1:18">
      <c r="A842" t="s">
        <v>1340</v>
      </c>
      <c r="B842" t="s">
        <v>1341</v>
      </c>
      <c r="C842">
        <v>113</v>
      </c>
      <c r="D842" t="s">
        <v>10</v>
      </c>
      <c r="E842">
        <v>1</v>
      </c>
      <c r="F842">
        <v>97</v>
      </c>
      <c r="G842">
        <v>967</v>
      </c>
      <c r="H842" t="s">
        <v>11</v>
      </c>
      <c r="I842" t="str">
        <f>VLOOKUP($A842,Taxonomy!$A$2:$AA$6045,7,0)</f>
        <v>Bacteria</v>
      </c>
      <c r="J842" t="str">
        <f>VLOOKUP($A842,Taxonomy!$A$2:$AA$6045,8,0)</f>
        <v xml:space="preserve"> Proteobacteria</v>
      </c>
      <c r="K842" t="str">
        <f>VLOOKUP($A842,Taxonomy!$A$2:$AA$6045,9,0)</f>
        <v xml:space="preserve"> Betaproteobacteria</v>
      </c>
      <c r="L842" t="str">
        <f>VLOOKUP($A842,Taxonomy!$A$2:$AA$6045,10,0)</f>
        <v xml:space="preserve"> Burkholderiales</v>
      </c>
      <c r="M842" t="str">
        <f>VLOOKUP($A842,Taxonomy!$A$2:$AA$6045,11,0)</f>
        <v>Comamonadaceae</v>
      </c>
      <c r="N842" t="str">
        <f>VLOOKUP($A842,Taxonomy!$A$2:$AA$6045,12,0)</f>
        <v xml:space="preserve"> Acidovorax.</v>
      </c>
      <c r="O842">
        <f>VLOOKUP($A842,Taxonomy!$A$2:$AA$6045,13,0)</f>
        <v>0</v>
      </c>
      <c r="P842">
        <f>VLOOKUP($A842,Taxonomy!$A$2:$AA$6045,14,0)</f>
        <v>0</v>
      </c>
      <c r="Q842">
        <f>VLOOKUP($A842,Taxonomy!$A$2:$AA$6045,15,0)</f>
        <v>0</v>
      </c>
      <c r="R842">
        <f t="shared" si="13"/>
        <v>96</v>
      </c>
    </row>
    <row r="843" spans="1:18">
      <c r="A843" t="s">
        <v>1342</v>
      </c>
      <c r="B843" t="s">
        <v>1343</v>
      </c>
      <c r="C843">
        <v>90</v>
      </c>
      <c r="D843" t="s">
        <v>10</v>
      </c>
      <c r="E843">
        <v>1</v>
      </c>
      <c r="F843">
        <v>88</v>
      </c>
      <c r="G843">
        <v>967</v>
      </c>
      <c r="H843" t="s">
        <v>11</v>
      </c>
      <c r="I843" t="str">
        <f>VLOOKUP($A843,Taxonomy!$A$2:$AA$6045,7,0)</f>
        <v>Bacteria</v>
      </c>
      <c r="J843" t="str">
        <f>VLOOKUP($A843,Taxonomy!$A$2:$AA$6045,8,0)</f>
        <v xml:space="preserve"> Proteobacteria</v>
      </c>
      <c r="K843" t="str">
        <f>VLOOKUP($A843,Taxonomy!$A$2:$AA$6045,9,0)</f>
        <v xml:space="preserve"> Betaproteobacteria</v>
      </c>
      <c r="L843" t="str">
        <f>VLOOKUP($A843,Taxonomy!$A$2:$AA$6045,10,0)</f>
        <v xml:space="preserve"> Burkholderiales</v>
      </c>
      <c r="M843" t="str">
        <f>VLOOKUP($A843,Taxonomy!$A$2:$AA$6045,11,0)</f>
        <v>Comamonadaceae</v>
      </c>
      <c r="N843" t="str">
        <f>VLOOKUP($A843,Taxonomy!$A$2:$AA$6045,12,0)</f>
        <v xml:space="preserve"> Acidovorax.</v>
      </c>
      <c r="O843">
        <f>VLOOKUP($A843,Taxonomy!$A$2:$AA$6045,13,0)</f>
        <v>0</v>
      </c>
      <c r="P843">
        <f>VLOOKUP($A843,Taxonomy!$A$2:$AA$6045,14,0)</f>
        <v>0</v>
      </c>
      <c r="Q843">
        <f>VLOOKUP($A843,Taxonomy!$A$2:$AA$6045,15,0)</f>
        <v>0</v>
      </c>
      <c r="R843">
        <f t="shared" si="13"/>
        <v>87</v>
      </c>
    </row>
    <row r="844" spans="1:18">
      <c r="A844" t="s">
        <v>1344</v>
      </c>
      <c r="B844" t="s">
        <v>1345</v>
      </c>
      <c r="C844">
        <v>113</v>
      </c>
      <c r="D844" t="s">
        <v>10</v>
      </c>
      <c r="E844">
        <v>1</v>
      </c>
      <c r="F844">
        <v>94</v>
      </c>
      <c r="G844">
        <v>967</v>
      </c>
      <c r="H844" t="s">
        <v>11</v>
      </c>
      <c r="I844" t="str">
        <f>VLOOKUP($A844,Taxonomy!$A$2:$AA$6045,7,0)</f>
        <v>Bacteria</v>
      </c>
      <c r="J844" t="str">
        <f>VLOOKUP($A844,Taxonomy!$A$2:$AA$6045,8,0)</f>
        <v xml:space="preserve"> Proteobacteria</v>
      </c>
      <c r="K844" t="str">
        <f>VLOOKUP($A844,Taxonomy!$A$2:$AA$6045,9,0)</f>
        <v xml:space="preserve"> Alphaproteobacteria</v>
      </c>
      <c r="L844" t="str">
        <f>VLOOKUP($A844,Taxonomy!$A$2:$AA$6045,10,0)</f>
        <v xml:space="preserve"> Rhizobiales</v>
      </c>
      <c r="M844" t="str">
        <f>VLOOKUP($A844,Taxonomy!$A$2:$AA$6045,11,0)</f>
        <v>Rhizobiaceae</v>
      </c>
      <c r="N844" t="str">
        <f>VLOOKUP($A844,Taxonomy!$A$2:$AA$6045,12,0)</f>
        <v xml:space="preserve"> Sinorhizobium/Ensifer group</v>
      </c>
      <c r="O844" t="str">
        <f>VLOOKUP($A844,Taxonomy!$A$2:$AA$6045,13,0)</f>
        <v xml:space="preserve"> Sinorhizobium.</v>
      </c>
      <c r="P844">
        <f>VLOOKUP($A844,Taxonomy!$A$2:$AA$6045,14,0)</f>
        <v>0</v>
      </c>
      <c r="Q844">
        <f>VLOOKUP($A844,Taxonomy!$A$2:$AA$6045,15,0)</f>
        <v>0</v>
      </c>
      <c r="R844">
        <f t="shared" si="13"/>
        <v>93</v>
      </c>
    </row>
    <row r="845" spans="1:18">
      <c r="A845" t="s">
        <v>1346</v>
      </c>
      <c r="B845" t="s">
        <v>1347</v>
      </c>
      <c r="C845">
        <v>108</v>
      </c>
      <c r="D845" t="s">
        <v>10</v>
      </c>
      <c r="E845">
        <v>1</v>
      </c>
      <c r="F845">
        <v>91</v>
      </c>
      <c r="G845">
        <v>967</v>
      </c>
      <c r="H845" t="s">
        <v>11</v>
      </c>
      <c r="I845" t="str">
        <f>VLOOKUP($A845,Taxonomy!$A$2:$AA$6045,7,0)</f>
        <v>Bacteria</v>
      </c>
      <c r="J845" t="str">
        <f>VLOOKUP($A845,Taxonomy!$A$2:$AA$6045,8,0)</f>
        <v xml:space="preserve"> Proteobacteria</v>
      </c>
      <c r="K845" t="str">
        <f>VLOOKUP($A845,Taxonomy!$A$2:$AA$6045,9,0)</f>
        <v xml:space="preserve"> Alphaproteobacteria</v>
      </c>
      <c r="L845" t="str">
        <f>VLOOKUP($A845,Taxonomy!$A$2:$AA$6045,10,0)</f>
        <v xml:space="preserve"> Rhizobiales</v>
      </c>
      <c r="M845" t="str">
        <f>VLOOKUP($A845,Taxonomy!$A$2:$AA$6045,11,0)</f>
        <v>Rhizobiaceae</v>
      </c>
      <c r="N845" t="str">
        <f>VLOOKUP($A845,Taxonomy!$A$2:$AA$6045,12,0)</f>
        <v xml:space="preserve"> Sinorhizobium/Ensifer group</v>
      </c>
      <c r="O845" t="str">
        <f>VLOOKUP($A845,Taxonomy!$A$2:$AA$6045,13,0)</f>
        <v xml:space="preserve"> Sinorhizobium.</v>
      </c>
      <c r="P845">
        <f>VLOOKUP($A845,Taxonomy!$A$2:$AA$6045,14,0)</f>
        <v>0</v>
      </c>
      <c r="Q845">
        <f>VLOOKUP($A845,Taxonomy!$A$2:$AA$6045,15,0)</f>
        <v>0</v>
      </c>
      <c r="R845">
        <f t="shared" si="13"/>
        <v>90</v>
      </c>
    </row>
    <row r="846" spans="1:18">
      <c r="A846" t="s">
        <v>1348</v>
      </c>
      <c r="B846" t="s">
        <v>1349</v>
      </c>
      <c r="C846">
        <v>113</v>
      </c>
      <c r="D846" t="s">
        <v>10</v>
      </c>
      <c r="E846">
        <v>1</v>
      </c>
      <c r="F846">
        <v>94</v>
      </c>
      <c r="G846">
        <v>967</v>
      </c>
      <c r="H846" t="s">
        <v>11</v>
      </c>
      <c r="I846" t="str">
        <f>VLOOKUP($A846,Taxonomy!$A$2:$AA$6045,7,0)</f>
        <v>Bacteria</v>
      </c>
      <c r="J846" t="str">
        <f>VLOOKUP($A846,Taxonomy!$A$2:$AA$6045,8,0)</f>
        <v xml:space="preserve"> Proteobacteria</v>
      </c>
      <c r="K846" t="str">
        <f>VLOOKUP($A846,Taxonomy!$A$2:$AA$6045,9,0)</f>
        <v xml:space="preserve"> Alphaproteobacteria</v>
      </c>
      <c r="L846" t="str">
        <f>VLOOKUP($A846,Taxonomy!$A$2:$AA$6045,10,0)</f>
        <v xml:space="preserve"> Rhizobiales</v>
      </c>
      <c r="M846" t="str">
        <f>VLOOKUP($A846,Taxonomy!$A$2:$AA$6045,11,0)</f>
        <v>Rhizobiaceae</v>
      </c>
      <c r="N846" t="str">
        <f>VLOOKUP($A846,Taxonomy!$A$2:$AA$6045,12,0)</f>
        <v xml:space="preserve"> Rhizobium/Agrobacterium group</v>
      </c>
      <c r="O846" t="str">
        <f>VLOOKUP($A846,Taxonomy!$A$2:$AA$6045,13,0)</f>
        <v xml:space="preserve"> Agrobacterium</v>
      </c>
      <c r="P846" t="str">
        <f>VLOOKUP($A846,Taxonomy!$A$2:$AA$6045,14,0)</f>
        <v>Agrobacterium tumefaciens complex.</v>
      </c>
      <c r="Q846">
        <f>VLOOKUP($A846,Taxonomy!$A$2:$AA$6045,15,0)</f>
        <v>0</v>
      </c>
      <c r="R846">
        <f t="shared" si="13"/>
        <v>93</v>
      </c>
    </row>
    <row r="847" spans="1:18">
      <c r="A847" t="s">
        <v>1350</v>
      </c>
      <c r="B847" t="s">
        <v>1351</v>
      </c>
      <c r="C847">
        <v>99</v>
      </c>
      <c r="D847" t="s">
        <v>10</v>
      </c>
      <c r="E847">
        <v>1</v>
      </c>
      <c r="F847">
        <v>92</v>
      </c>
      <c r="G847">
        <v>967</v>
      </c>
      <c r="H847" t="s">
        <v>11</v>
      </c>
      <c r="I847" t="str">
        <f>VLOOKUP($A847,Taxonomy!$A$2:$AA$6045,7,0)</f>
        <v>Bacteria</v>
      </c>
      <c r="J847" t="str">
        <f>VLOOKUP($A847,Taxonomy!$A$2:$AA$6045,8,0)</f>
        <v xml:space="preserve"> Proteobacteria</v>
      </c>
      <c r="K847" t="str">
        <f>VLOOKUP($A847,Taxonomy!$A$2:$AA$6045,9,0)</f>
        <v xml:space="preserve"> Alphaproteobacteria</v>
      </c>
      <c r="L847" t="str">
        <f>VLOOKUP($A847,Taxonomy!$A$2:$AA$6045,10,0)</f>
        <v xml:space="preserve"> Rhizobiales</v>
      </c>
      <c r="M847" t="str">
        <f>VLOOKUP($A847,Taxonomy!$A$2:$AA$6045,11,0)</f>
        <v>Rhizobiaceae</v>
      </c>
      <c r="N847" t="str">
        <f>VLOOKUP($A847,Taxonomy!$A$2:$AA$6045,12,0)</f>
        <v xml:space="preserve"> Rhizobium/Agrobacterium group</v>
      </c>
      <c r="O847" t="str">
        <f>VLOOKUP($A847,Taxonomy!$A$2:$AA$6045,13,0)</f>
        <v xml:space="preserve"> Agrobacterium</v>
      </c>
      <c r="P847" t="str">
        <f>VLOOKUP($A847,Taxonomy!$A$2:$AA$6045,14,0)</f>
        <v>Agrobacterium tumefaciens complex.</v>
      </c>
      <c r="Q847">
        <f>VLOOKUP($A847,Taxonomy!$A$2:$AA$6045,15,0)</f>
        <v>0</v>
      </c>
      <c r="R847">
        <f t="shared" si="13"/>
        <v>91</v>
      </c>
    </row>
    <row r="848" spans="1:18">
      <c r="A848" t="s">
        <v>1352</v>
      </c>
      <c r="B848" t="s">
        <v>1353</v>
      </c>
      <c r="C848">
        <v>90</v>
      </c>
      <c r="D848" t="s">
        <v>10</v>
      </c>
      <c r="E848">
        <v>1</v>
      </c>
      <c r="F848">
        <v>87</v>
      </c>
      <c r="G848">
        <v>967</v>
      </c>
      <c r="H848" t="s">
        <v>11</v>
      </c>
      <c r="I848" t="str">
        <f>VLOOKUP($A848,Taxonomy!$A$2:$AA$6045,7,0)</f>
        <v>Bacteria</v>
      </c>
      <c r="J848" t="str">
        <f>VLOOKUP($A848,Taxonomy!$A$2:$AA$6045,8,0)</f>
        <v xml:space="preserve"> Proteobacteria</v>
      </c>
      <c r="K848" t="str">
        <f>VLOOKUP($A848,Taxonomy!$A$2:$AA$6045,9,0)</f>
        <v xml:space="preserve"> Alphaproteobacteria</v>
      </c>
      <c r="L848" t="str">
        <f>VLOOKUP($A848,Taxonomy!$A$2:$AA$6045,10,0)</f>
        <v xml:space="preserve"> Rhizobiales</v>
      </c>
      <c r="M848" t="str">
        <f>VLOOKUP($A848,Taxonomy!$A$2:$AA$6045,11,0)</f>
        <v>Phyllobacteriaceae</v>
      </c>
      <c r="N848" t="str">
        <f>VLOOKUP($A848,Taxonomy!$A$2:$AA$6045,12,0)</f>
        <v xml:space="preserve"> Mesorhizobium.</v>
      </c>
      <c r="O848">
        <f>VLOOKUP($A848,Taxonomy!$A$2:$AA$6045,13,0)</f>
        <v>0</v>
      </c>
      <c r="P848">
        <f>VLOOKUP($A848,Taxonomy!$A$2:$AA$6045,14,0)</f>
        <v>0</v>
      </c>
      <c r="Q848">
        <f>VLOOKUP($A848,Taxonomy!$A$2:$AA$6045,15,0)</f>
        <v>0</v>
      </c>
      <c r="R848">
        <f t="shared" si="13"/>
        <v>86</v>
      </c>
    </row>
    <row r="849" spans="1:18">
      <c r="A849" t="s">
        <v>1354</v>
      </c>
      <c r="B849" t="s">
        <v>1355</v>
      </c>
      <c r="C849">
        <v>93</v>
      </c>
      <c r="D849" t="s">
        <v>10</v>
      </c>
      <c r="E849">
        <v>1</v>
      </c>
      <c r="F849">
        <v>90</v>
      </c>
      <c r="G849">
        <v>967</v>
      </c>
      <c r="H849" t="s">
        <v>11</v>
      </c>
      <c r="I849" t="str">
        <f>VLOOKUP($A849,Taxonomy!$A$2:$AA$6045,7,0)</f>
        <v>Bacteria</v>
      </c>
      <c r="J849" t="str">
        <f>VLOOKUP($A849,Taxonomy!$A$2:$AA$6045,8,0)</f>
        <v xml:space="preserve"> Proteobacteria</v>
      </c>
      <c r="K849" t="str">
        <f>VLOOKUP($A849,Taxonomy!$A$2:$AA$6045,9,0)</f>
        <v xml:space="preserve"> Alphaproteobacteria</v>
      </c>
      <c r="L849" t="str">
        <f>VLOOKUP($A849,Taxonomy!$A$2:$AA$6045,10,0)</f>
        <v xml:space="preserve"> Rhizobiales</v>
      </c>
      <c r="M849" t="str">
        <f>VLOOKUP($A849,Taxonomy!$A$2:$AA$6045,11,0)</f>
        <v>Phyllobacteriaceae</v>
      </c>
      <c r="N849" t="str">
        <f>VLOOKUP($A849,Taxonomy!$A$2:$AA$6045,12,0)</f>
        <v xml:space="preserve"> Mesorhizobium.</v>
      </c>
      <c r="O849">
        <f>VLOOKUP($A849,Taxonomy!$A$2:$AA$6045,13,0)</f>
        <v>0</v>
      </c>
      <c r="P849">
        <f>VLOOKUP($A849,Taxonomy!$A$2:$AA$6045,14,0)</f>
        <v>0</v>
      </c>
      <c r="Q849">
        <f>VLOOKUP($A849,Taxonomy!$A$2:$AA$6045,15,0)</f>
        <v>0</v>
      </c>
      <c r="R849">
        <f t="shared" si="13"/>
        <v>89</v>
      </c>
    </row>
    <row r="850" spans="1:18">
      <c r="A850" t="s">
        <v>1356</v>
      </c>
      <c r="B850" t="s">
        <v>1357</v>
      </c>
      <c r="C850">
        <v>99</v>
      </c>
      <c r="D850" t="s">
        <v>10</v>
      </c>
      <c r="E850">
        <v>1</v>
      </c>
      <c r="F850">
        <v>95</v>
      </c>
      <c r="G850">
        <v>967</v>
      </c>
      <c r="H850" t="s">
        <v>11</v>
      </c>
      <c r="I850" t="str">
        <f>VLOOKUP($A850,Taxonomy!$A$2:$AA$6045,7,0)</f>
        <v>Bacteria</v>
      </c>
      <c r="J850" t="str">
        <f>VLOOKUP($A850,Taxonomy!$A$2:$AA$6045,8,0)</f>
        <v xml:space="preserve"> Proteobacteria</v>
      </c>
      <c r="K850" t="str">
        <f>VLOOKUP($A850,Taxonomy!$A$2:$AA$6045,9,0)</f>
        <v xml:space="preserve"> Alphaproteobacteria</v>
      </c>
      <c r="L850" t="str">
        <f>VLOOKUP($A850,Taxonomy!$A$2:$AA$6045,10,0)</f>
        <v xml:space="preserve"> Rhizobiales</v>
      </c>
      <c r="M850" t="str">
        <f>VLOOKUP($A850,Taxonomy!$A$2:$AA$6045,11,0)</f>
        <v>Phyllobacteriaceae</v>
      </c>
      <c r="N850" t="str">
        <f>VLOOKUP($A850,Taxonomy!$A$2:$AA$6045,12,0)</f>
        <v xml:space="preserve"> Mesorhizobium.</v>
      </c>
      <c r="O850">
        <f>VLOOKUP($A850,Taxonomy!$A$2:$AA$6045,13,0)</f>
        <v>0</v>
      </c>
      <c r="P850">
        <f>VLOOKUP($A850,Taxonomy!$A$2:$AA$6045,14,0)</f>
        <v>0</v>
      </c>
      <c r="Q850">
        <f>VLOOKUP($A850,Taxonomy!$A$2:$AA$6045,15,0)</f>
        <v>0</v>
      </c>
      <c r="R850">
        <f t="shared" si="13"/>
        <v>94</v>
      </c>
    </row>
    <row r="851" spans="1:18">
      <c r="A851" t="s">
        <v>1358</v>
      </c>
      <c r="B851" t="s">
        <v>1359</v>
      </c>
      <c r="C851">
        <v>87</v>
      </c>
      <c r="D851" t="s">
        <v>10</v>
      </c>
      <c r="E851">
        <v>1</v>
      </c>
      <c r="F851">
        <v>86</v>
      </c>
      <c r="G851">
        <v>967</v>
      </c>
      <c r="H851" t="s">
        <v>11</v>
      </c>
      <c r="I851" t="str">
        <f>VLOOKUP($A851,Taxonomy!$A$2:$AA$6045,7,0)</f>
        <v>Bacteria</v>
      </c>
      <c r="J851" t="str">
        <f>VLOOKUP($A851,Taxonomy!$A$2:$AA$6045,8,0)</f>
        <v xml:space="preserve"> Proteobacteria</v>
      </c>
      <c r="K851" t="str">
        <f>VLOOKUP($A851,Taxonomy!$A$2:$AA$6045,9,0)</f>
        <v xml:space="preserve"> Alphaproteobacteria</v>
      </c>
      <c r="L851" t="str">
        <f>VLOOKUP($A851,Taxonomy!$A$2:$AA$6045,10,0)</f>
        <v xml:space="preserve"> Rhizobiales</v>
      </c>
      <c r="M851" t="str">
        <f>VLOOKUP($A851,Taxonomy!$A$2:$AA$6045,11,0)</f>
        <v>Bradyrhizobiaceae</v>
      </c>
      <c r="N851" t="str">
        <f>VLOOKUP($A851,Taxonomy!$A$2:$AA$6045,12,0)</f>
        <v xml:space="preserve"> Bradyrhizobium.</v>
      </c>
      <c r="O851">
        <f>VLOOKUP($A851,Taxonomy!$A$2:$AA$6045,13,0)</f>
        <v>0</v>
      </c>
      <c r="P851">
        <f>VLOOKUP($A851,Taxonomy!$A$2:$AA$6045,14,0)</f>
        <v>0</v>
      </c>
      <c r="Q851">
        <f>VLOOKUP($A851,Taxonomy!$A$2:$AA$6045,15,0)</f>
        <v>0</v>
      </c>
      <c r="R851">
        <f t="shared" si="13"/>
        <v>85</v>
      </c>
    </row>
    <row r="852" spans="1:18">
      <c r="A852" t="s">
        <v>1360</v>
      </c>
      <c r="B852" t="s">
        <v>1361</v>
      </c>
      <c r="C852">
        <v>87</v>
      </c>
      <c r="D852" t="s">
        <v>10</v>
      </c>
      <c r="E852">
        <v>1</v>
      </c>
      <c r="F852">
        <v>85</v>
      </c>
      <c r="G852">
        <v>967</v>
      </c>
      <c r="H852" t="s">
        <v>11</v>
      </c>
      <c r="I852" t="str">
        <f>VLOOKUP($A852,Taxonomy!$A$2:$AA$6045,7,0)</f>
        <v>Bacteria</v>
      </c>
      <c r="J852" t="str">
        <f>VLOOKUP($A852,Taxonomy!$A$2:$AA$6045,8,0)</f>
        <v xml:space="preserve"> Proteobacteria</v>
      </c>
      <c r="K852" t="str">
        <f>VLOOKUP($A852,Taxonomy!$A$2:$AA$6045,9,0)</f>
        <v xml:space="preserve"> Alphaproteobacteria</v>
      </c>
      <c r="L852" t="str">
        <f>VLOOKUP($A852,Taxonomy!$A$2:$AA$6045,10,0)</f>
        <v xml:space="preserve"> Rhizobiales</v>
      </c>
      <c r="M852" t="str">
        <f>VLOOKUP($A852,Taxonomy!$A$2:$AA$6045,11,0)</f>
        <v>Bradyrhizobiaceae</v>
      </c>
      <c r="N852" t="str">
        <f>VLOOKUP($A852,Taxonomy!$A$2:$AA$6045,12,0)</f>
        <v xml:space="preserve"> Bradyrhizobium.</v>
      </c>
      <c r="O852">
        <f>VLOOKUP($A852,Taxonomy!$A$2:$AA$6045,13,0)</f>
        <v>0</v>
      </c>
      <c r="P852">
        <f>VLOOKUP($A852,Taxonomy!$A$2:$AA$6045,14,0)</f>
        <v>0</v>
      </c>
      <c r="Q852">
        <f>VLOOKUP($A852,Taxonomy!$A$2:$AA$6045,15,0)</f>
        <v>0</v>
      </c>
      <c r="R852">
        <f t="shared" si="13"/>
        <v>84</v>
      </c>
    </row>
    <row r="853" spans="1:18">
      <c r="A853" t="s">
        <v>1362</v>
      </c>
      <c r="B853" t="s">
        <v>1363</v>
      </c>
      <c r="C853">
        <v>87</v>
      </c>
      <c r="D853" t="s">
        <v>10</v>
      </c>
      <c r="E853">
        <v>1</v>
      </c>
      <c r="F853">
        <v>86</v>
      </c>
      <c r="G853">
        <v>967</v>
      </c>
      <c r="H853" t="s">
        <v>11</v>
      </c>
      <c r="I853" t="str">
        <f>VLOOKUP($A853,Taxonomy!$A$2:$AA$6045,7,0)</f>
        <v>Bacteria</v>
      </c>
      <c r="J853" t="str">
        <f>VLOOKUP($A853,Taxonomy!$A$2:$AA$6045,8,0)</f>
        <v xml:space="preserve"> Proteobacteria</v>
      </c>
      <c r="K853" t="str">
        <f>VLOOKUP($A853,Taxonomy!$A$2:$AA$6045,9,0)</f>
        <v xml:space="preserve"> Alphaproteobacteria</v>
      </c>
      <c r="L853" t="str">
        <f>VLOOKUP($A853,Taxonomy!$A$2:$AA$6045,10,0)</f>
        <v xml:space="preserve"> Rhizobiales</v>
      </c>
      <c r="M853" t="str">
        <f>VLOOKUP($A853,Taxonomy!$A$2:$AA$6045,11,0)</f>
        <v>Bradyrhizobiaceae</v>
      </c>
      <c r="N853" t="str">
        <f>VLOOKUP($A853,Taxonomy!$A$2:$AA$6045,12,0)</f>
        <v xml:space="preserve"> Bradyrhizobium.</v>
      </c>
      <c r="O853">
        <f>VLOOKUP($A853,Taxonomy!$A$2:$AA$6045,13,0)</f>
        <v>0</v>
      </c>
      <c r="P853">
        <f>VLOOKUP($A853,Taxonomy!$A$2:$AA$6045,14,0)</f>
        <v>0</v>
      </c>
      <c r="Q853">
        <f>VLOOKUP($A853,Taxonomy!$A$2:$AA$6045,15,0)</f>
        <v>0</v>
      </c>
      <c r="R853">
        <f t="shared" si="13"/>
        <v>85</v>
      </c>
    </row>
    <row r="854" spans="1:18">
      <c r="A854" t="s">
        <v>1364</v>
      </c>
      <c r="B854" t="s">
        <v>1365</v>
      </c>
      <c r="C854">
        <v>87</v>
      </c>
      <c r="D854" t="s">
        <v>10</v>
      </c>
      <c r="E854">
        <v>1</v>
      </c>
      <c r="F854">
        <v>85</v>
      </c>
      <c r="G854">
        <v>967</v>
      </c>
      <c r="H854" t="s">
        <v>11</v>
      </c>
      <c r="I854" t="str">
        <f>VLOOKUP($A854,Taxonomy!$A$2:$AA$6045,7,0)</f>
        <v>Bacteria</v>
      </c>
      <c r="J854" t="str">
        <f>VLOOKUP($A854,Taxonomy!$A$2:$AA$6045,8,0)</f>
        <v xml:space="preserve"> Proteobacteria</v>
      </c>
      <c r="K854" t="str">
        <f>VLOOKUP($A854,Taxonomy!$A$2:$AA$6045,9,0)</f>
        <v xml:space="preserve"> Alphaproteobacteria</v>
      </c>
      <c r="L854" t="str">
        <f>VLOOKUP($A854,Taxonomy!$A$2:$AA$6045,10,0)</f>
        <v xml:space="preserve"> Rhizobiales</v>
      </c>
      <c r="M854" t="str">
        <f>VLOOKUP($A854,Taxonomy!$A$2:$AA$6045,11,0)</f>
        <v>Bradyrhizobiaceae</v>
      </c>
      <c r="N854" t="str">
        <f>VLOOKUP($A854,Taxonomy!$A$2:$AA$6045,12,0)</f>
        <v xml:space="preserve"> Bradyrhizobium.</v>
      </c>
      <c r="O854">
        <f>VLOOKUP($A854,Taxonomy!$A$2:$AA$6045,13,0)</f>
        <v>0</v>
      </c>
      <c r="P854">
        <f>VLOOKUP($A854,Taxonomy!$A$2:$AA$6045,14,0)</f>
        <v>0</v>
      </c>
      <c r="Q854">
        <f>VLOOKUP($A854,Taxonomy!$A$2:$AA$6045,15,0)</f>
        <v>0</v>
      </c>
      <c r="R854">
        <f t="shared" si="13"/>
        <v>84</v>
      </c>
    </row>
    <row r="855" spans="1:18">
      <c r="A855" t="s">
        <v>1366</v>
      </c>
      <c r="B855" t="s">
        <v>1367</v>
      </c>
      <c r="C855">
        <v>87</v>
      </c>
      <c r="D855" t="s">
        <v>10</v>
      </c>
      <c r="E855">
        <v>1</v>
      </c>
      <c r="F855">
        <v>85</v>
      </c>
      <c r="G855">
        <v>967</v>
      </c>
      <c r="H855" t="s">
        <v>11</v>
      </c>
      <c r="I855" t="str">
        <f>VLOOKUP($A855,Taxonomy!$A$2:$AA$6045,7,0)</f>
        <v>Bacteria</v>
      </c>
      <c r="J855" t="str">
        <f>VLOOKUP($A855,Taxonomy!$A$2:$AA$6045,8,0)</f>
        <v xml:space="preserve"> Proteobacteria</v>
      </c>
      <c r="K855" t="str">
        <f>VLOOKUP($A855,Taxonomy!$A$2:$AA$6045,9,0)</f>
        <v xml:space="preserve"> Alphaproteobacteria</v>
      </c>
      <c r="L855" t="str">
        <f>VLOOKUP($A855,Taxonomy!$A$2:$AA$6045,10,0)</f>
        <v xml:space="preserve"> Rhizobiales</v>
      </c>
      <c r="M855" t="str">
        <f>VLOOKUP($A855,Taxonomy!$A$2:$AA$6045,11,0)</f>
        <v>Bradyrhizobiaceae</v>
      </c>
      <c r="N855" t="str">
        <f>VLOOKUP($A855,Taxonomy!$A$2:$AA$6045,12,0)</f>
        <v xml:space="preserve"> Bradyrhizobium.</v>
      </c>
      <c r="O855">
        <f>VLOOKUP($A855,Taxonomy!$A$2:$AA$6045,13,0)</f>
        <v>0</v>
      </c>
      <c r="P855">
        <f>VLOOKUP($A855,Taxonomy!$A$2:$AA$6045,14,0)</f>
        <v>0</v>
      </c>
      <c r="Q855">
        <f>VLOOKUP($A855,Taxonomy!$A$2:$AA$6045,15,0)</f>
        <v>0</v>
      </c>
      <c r="R855">
        <f t="shared" si="13"/>
        <v>84</v>
      </c>
    </row>
    <row r="856" spans="1:18">
      <c r="A856" t="s">
        <v>1368</v>
      </c>
      <c r="B856" t="s">
        <v>1369</v>
      </c>
      <c r="C856">
        <v>98</v>
      </c>
      <c r="D856" t="s">
        <v>10</v>
      </c>
      <c r="E856">
        <v>1</v>
      </c>
      <c r="F856">
        <v>93</v>
      </c>
      <c r="G856">
        <v>967</v>
      </c>
      <c r="H856" t="s">
        <v>11</v>
      </c>
      <c r="I856" t="str">
        <f>VLOOKUP($A856,Taxonomy!$A$2:$AA$6045,7,0)</f>
        <v>Bacteria</v>
      </c>
      <c r="J856" t="str">
        <f>VLOOKUP($A856,Taxonomy!$A$2:$AA$6045,8,0)</f>
        <v xml:space="preserve"> Proteobacteria</v>
      </c>
      <c r="K856" t="str">
        <f>VLOOKUP($A856,Taxonomy!$A$2:$AA$6045,9,0)</f>
        <v xml:space="preserve"> Alphaproteobacteria</v>
      </c>
      <c r="L856" t="str">
        <f>VLOOKUP($A856,Taxonomy!$A$2:$AA$6045,10,0)</f>
        <v xml:space="preserve"> Rickettsiales</v>
      </c>
      <c r="M856" t="str">
        <f>VLOOKUP($A856,Taxonomy!$A$2:$AA$6045,11,0)</f>
        <v>Anaplasmataceae</v>
      </c>
      <c r="N856" t="str">
        <f>VLOOKUP($A856,Taxonomy!$A$2:$AA$6045,12,0)</f>
        <v xml:space="preserve"> Wolbachieae</v>
      </c>
      <c r="O856" t="str">
        <f>VLOOKUP($A856,Taxonomy!$A$2:$AA$6045,13,0)</f>
        <v xml:space="preserve"> Wolbachia.</v>
      </c>
      <c r="P856">
        <f>VLOOKUP($A856,Taxonomy!$A$2:$AA$6045,14,0)</f>
        <v>0</v>
      </c>
      <c r="Q856">
        <f>VLOOKUP($A856,Taxonomy!$A$2:$AA$6045,15,0)</f>
        <v>0</v>
      </c>
      <c r="R856">
        <f t="shared" si="13"/>
        <v>92</v>
      </c>
    </row>
    <row r="857" spans="1:18">
      <c r="A857" t="s">
        <v>1370</v>
      </c>
      <c r="B857" t="s">
        <v>1371</v>
      </c>
      <c r="C857">
        <v>917</v>
      </c>
      <c r="D857" t="s">
        <v>32</v>
      </c>
      <c r="E857">
        <v>538</v>
      </c>
      <c r="F857">
        <v>832</v>
      </c>
      <c r="G857">
        <v>6551</v>
      </c>
      <c r="H857" t="s">
        <v>33</v>
      </c>
      <c r="I857" t="str">
        <f>VLOOKUP($A857,Taxonomy!$A$2:$AA$6045,7,0)</f>
        <v>Bacteria</v>
      </c>
      <c r="J857" t="str">
        <f>VLOOKUP($A857,Taxonomy!$A$2:$AA$6045,8,0)</f>
        <v xml:space="preserve"> Proteobacteria</v>
      </c>
      <c r="K857" t="str">
        <f>VLOOKUP($A857,Taxonomy!$A$2:$AA$6045,9,0)</f>
        <v xml:space="preserve"> Gammaproteobacteria</v>
      </c>
      <c r="L857" t="str">
        <f>VLOOKUP($A857,Taxonomy!$A$2:$AA$6045,10,0)</f>
        <v xml:space="preserve"> Enterobacteriales</v>
      </c>
      <c r="M857" t="str">
        <f>VLOOKUP($A857,Taxonomy!$A$2:$AA$6045,11,0)</f>
        <v>Enterobacteriaceae</v>
      </c>
      <c r="N857" t="str">
        <f>VLOOKUP($A857,Taxonomy!$A$2:$AA$6045,12,0)</f>
        <v xml:space="preserve"> Escherichia.</v>
      </c>
      <c r="O857">
        <f>VLOOKUP($A857,Taxonomy!$A$2:$AA$6045,13,0)</f>
        <v>0</v>
      </c>
      <c r="P857">
        <f>VLOOKUP($A857,Taxonomy!$A$2:$AA$6045,14,0)</f>
        <v>0</v>
      </c>
      <c r="Q857">
        <f>VLOOKUP($A857,Taxonomy!$A$2:$AA$6045,15,0)</f>
        <v>0</v>
      </c>
      <c r="R857">
        <f t="shared" si="13"/>
        <v>294</v>
      </c>
    </row>
    <row r="858" spans="1:18">
      <c r="A858" t="s">
        <v>1370</v>
      </c>
      <c r="B858" t="s">
        <v>1371</v>
      </c>
      <c r="C858">
        <v>917</v>
      </c>
      <c r="D858" t="s">
        <v>34</v>
      </c>
      <c r="E858">
        <v>271</v>
      </c>
      <c r="F858">
        <v>474</v>
      </c>
      <c r="G858">
        <v>1506</v>
      </c>
      <c r="H858" t="s">
        <v>35</v>
      </c>
      <c r="I858" t="str">
        <f>VLOOKUP($A858,Taxonomy!$A$2:$AA$6045,7,0)</f>
        <v>Bacteria</v>
      </c>
      <c r="J858" t="str">
        <f>VLOOKUP($A858,Taxonomy!$A$2:$AA$6045,8,0)</f>
        <v xml:space="preserve"> Proteobacteria</v>
      </c>
      <c r="K858" t="str">
        <f>VLOOKUP($A858,Taxonomy!$A$2:$AA$6045,9,0)</f>
        <v xml:space="preserve"> Gammaproteobacteria</v>
      </c>
      <c r="L858" t="str">
        <f>VLOOKUP($A858,Taxonomy!$A$2:$AA$6045,10,0)</f>
        <v xml:space="preserve"> Enterobacteriales</v>
      </c>
      <c r="M858" t="str">
        <f>VLOOKUP($A858,Taxonomy!$A$2:$AA$6045,11,0)</f>
        <v>Enterobacteriaceae</v>
      </c>
      <c r="N858" t="str">
        <f>VLOOKUP($A858,Taxonomy!$A$2:$AA$6045,12,0)</f>
        <v xml:space="preserve"> Escherichia.</v>
      </c>
      <c r="O858">
        <f>VLOOKUP($A858,Taxonomy!$A$2:$AA$6045,13,0)</f>
        <v>0</v>
      </c>
      <c r="P858">
        <f>VLOOKUP($A858,Taxonomy!$A$2:$AA$6045,14,0)</f>
        <v>0</v>
      </c>
      <c r="Q858">
        <f>VLOOKUP($A858,Taxonomy!$A$2:$AA$6045,15,0)</f>
        <v>0</v>
      </c>
      <c r="R858">
        <f t="shared" si="13"/>
        <v>203</v>
      </c>
    </row>
    <row r="859" spans="1:18">
      <c r="A859" t="s">
        <v>1370</v>
      </c>
      <c r="B859" t="s">
        <v>1371</v>
      </c>
      <c r="C859">
        <v>917</v>
      </c>
      <c r="D859" t="s">
        <v>10</v>
      </c>
      <c r="E859">
        <v>1</v>
      </c>
      <c r="F859">
        <v>87</v>
      </c>
      <c r="G859">
        <v>967</v>
      </c>
      <c r="H859" t="s">
        <v>11</v>
      </c>
      <c r="I859" t="str">
        <f>VLOOKUP($A859,Taxonomy!$A$2:$AA$6045,7,0)</f>
        <v>Bacteria</v>
      </c>
      <c r="J859" t="str">
        <f>VLOOKUP($A859,Taxonomy!$A$2:$AA$6045,8,0)</f>
        <v xml:space="preserve"> Proteobacteria</v>
      </c>
      <c r="K859" t="str">
        <f>VLOOKUP($A859,Taxonomy!$A$2:$AA$6045,9,0)</f>
        <v xml:space="preserve"> Gammaproteobacteria</v>
      </c>
      <c r="L859" t="str">
        <f>VLOOKUP($A859,Taxonomy!$A$2:$AA$6045,10,0)</f>
        <v xml:space="preserve"> Enterobacteriales</v>
      </c>
      <c r="M859" t="str">
        <f>VLOOKUP($A859,Taxonomy!$A$2:$AA$6045,11,0)</f>
        <v>Enterobacteriaceae</v>
      </c>
      <c r="N859" t="str">
        <f>VLOOKUP($A859,Taxonomy!$A$2:$AA$6045,12,0)</f>
        <v xml:space="preserve"> Escherichia.</v>
      </c>
      <c r="O859">
        <f>VLOOKUP($A859,Taxonomy!$A$2:$AA$6045,13,0)</f>
        <v>0</v>
      </c>
      <c r="P859">
        <f>VLOOKUP($A859,Taxonomy!$A$2:$AA$6045,14,0)</f>
        <v>0</v>
      </c>
      <c r="Q859">
        <f>VLOOKUP($A859,Taxonomy!$A$2:$AA$6045,15,0)</f>
        <v>0</v>
      </c>
      <c r="R859">
        <f t="shared" si="13"/>
        <v>86</v>
      </c>
    </row>
    <row r="860" spans="1:18">
      <c r="A860" t="s">
        <v>1372</v>
      </c>
      <c r="B860" t="s">
        <v>1373</v>
      </c>
      <c r="C860">
        <v>87</v>
      </c>
      <c r="D860" t="s">
        <v>10</v>
      </c>
      <c r="E860">
        <v>1</v>
      </c>
      <c r="F860">
        <v>87</v>
      </c>
      <c r="G860">
        <v>967</v>
      </c>
      <c r="H860" t="s">
        <v>11</v>
      </c>
      <c r="I860" t="str">
        <f>VLOOKUP($A860,Taxonomy!$A$2:$AA$6045,7,0)</f>
        <v>Bacteria</v>
      </c>
      <c r="J860" t="str">
        <f>VLOOKUP($A860,Taxonomy!$A$2:$AA$6045,8,0)</f>
        <v xml:space="preserve"> Fusobacteria</v>
      </c>
      <c r="K860" t="str">
        <f>VLOOKUP($A860,Taxonomy!$A$2:$AA$6045,9,0)</f>
        <v xml:space="preserve"> Fusobacteriales</v>
      </c>
      <c r="L860" t="str">
        <f>VLOOKUP($A860,Taxonomy!$A$2:$AA$6045,10,0)</f>
        <v xml:space="preserve"> Fusobacteriaceae</v>
      </c>
      <c r="M860" t="str">
        <f>VLOOKUP($A860,Taxonomy!$A$2:$AA$6045,11,0)</f>
        <v>Fusobacterium.</v>
      </c>
      <c r="N860">
        <f>VLOOKUP($A860,Taxonomy!$A$2:$AA$6045,12,0)</f>
        <v>0</v>
      </c>
      <c r="O860">
        <f>VLOOKUP($A860,Taxonomy!$A$2:$AA$6045,13,0)</f>
        <v>0</v>
      </c>
      <c r="P860">
        <f>VLOOKUP($A860,Taxonomy!$A$2:$AA$6045,14,0)</f>
        <v>0</v>
      </c>
      <c r="Q860">
        <f>VLOOKUP($A860,Taxonomy!$A$2:$AA$6045,15,0)</f>
        <v>0</v>
      </c>
      <c r="R860">
        <f t="shared" si="13"/>
        <v>86</v>
      </c>
    </row>
    <row r="861" spans="1:18">
      <c r="A861" s="10" t="s">
        <v>1374</v>
      </c>
      <c r="B861" t="s">
        <v>1375</v>
      </c>
      <c r="C861">
        <v>95</v>
      </c>
      <c r="D861" t="s">
        <v>10</v>
      </c>
      <c r="E861">
        <v>1</v>
      </c>
      <c r="F861">
        <v>95</v>
      </c>
      <c r="G861">
        <v>967</v>
      </c>
      <c r="H861" t="s">
        <v>11</v>
      </c>
      <c r="I861" t="str">
        <f>VLOOKUP($A861,Taxonomy!$A$2:$AA$6045,7,0)</f>
        <v>Bacteria</v>
      </c>
      <c r="J861" t="str">
        <f>VLOOKUP($A861,Taxonomy!$A$2:$AA$6045,8,0)</f>
        <v xml:space="preserve"> Fusobacteria</v>
      </c>
      <c r="K861" t="str">
        <f>VLOOKUP($A861,Taxonomy!$A$2:$AA$6045,9,0)</f>
        <v xml:space="preserve"> Fusobacteriales</v>
      </c>
      <c r="L861" t="str">
        <f>VLOOKUP($A861,Taxonomy!$A$2:$AA$6045,10,0)</f>
        <v xml:space="preserve"> Fusobacteriaceae</v>
      </c>
      <c r="M861" t="str">
        <f>VLOOKUP($A861,Taxonomy!$A$2:$AA$6045,11,0)</f>
        <v>Fusobacterium.</v>
      </c>
      <c r="N861">
        <f>VLOOKUP($A861,Taxonomy!$A$2:$AA$6045,12,0)</f>
        <v>0</v>
      </c>
      <c r="O861">
        <f>VLOOKUP($A861,Taxonomy!$A$2:$AA$6045,13,0)</f>
        <v>0</v>
      </c>
      <c r="P861">
        <f>VLOOKUP($A861,Taxonomy!$A$2:$AA$6045,14,0)</f>
        <v>0</v>
      </c>
      <c r="Q861">
        <f>VLOOKUP($A861,Taxonomy!$A$2:$AA$6045,15,0)</f>
        <v>0</v>
      </c>
      <c r="R861">
        <f t="shared" si="13"/>
        <v>94</v>
      </c>
    </row>
    <row r="862" spans="1:18">
      <c r="A862" t="s">
        <v>1376</v>
      </c>
      <c r="B862" t="s">
        <v>1377</v>
      </c>
      <c r="C862">
        <v>87</v>
      </c>
      <c r="D862" t="s">
        <v>10</v>
      </c>
      <c r="E862">
        <v>1</v>
      </c>
      <c r="F862">
        <v>87</v>
      </c>
      <c r="G862">
        <v>967</v>
      </c>
      <c r="H862" t="s">
        <v>11</v>
      </c>
      <c r="I862" t="str">
        <f>VLOOKUP($A862,Taxonomy!$A$2:$AA$6045,7,0)</f>
        <v>Bacteria</v>
      </c>
      <c r="J862" t="str">
        <f>VLOOKUP($A862,Taxonomy!$A$2:$AA$6045,8,0)</f>
        <v xml:space="preserve"> Fusobacteria</v>
      </c>
      <c r="K862" t="str">
        <f>VLOOKUP($A862,Taxonomy!$A$2:$AA$6045,9,0)</f>
        <v xml:space="preserve"> Fusobacteriales</v>
      </c>
      <c r="L862" t="str">
        <f>VLOOKUP($A862,Taxonomy!$A$2:$AA$6045,10,0)</f>
        <v xml:space="preserve"> Fusobacteriaceae</v>
      </c>
      <c r="M862" t="str">
        <f>VLOOKUP($A862,Taxonomy!$A$2:$AA$6045,11,0)</f>
        <v>Fusobacterium.</v>
      </c>
      <c r="N862">
        <f>VLOOKUP($A862,Taxonomy!$A$2:$AA$6045,12,0)</f>
        <v>0</v>
      </c>
      <c r="O862">
        <f>VLOOKUP($A862,Taxonomy!$A$2:$AA$6045,13,0)</f>
        <v>0</v>
      </c>
      <c r="P862">
        <f>VLOOKUP($A862,Taxonomy!$A$2:$AA$6045,14,0)</f>
        <v>0</v>
      </c>
      <c r="Q862">
        <f>VLOOKUP($A862,Taxonomy!$A$2:$AA$6045,15,0)</f>
        <v>0</v>
      </c>
      <c r="R862">
        <f t="shared" si="13"/>
        <v>86</v>
      </c>
    </row>
    <row r="863" spans="1:18">
      <c r="A863" s="10" t="s">
        <v>1378</v>
      </c>
      <c r="B863" t="s">
        <v>1379</v>
      </c>
      <c r="C863">
        <v>93</v>
      </c>
      <c r="D863" t="s">
        <v>10</v>
      </c>
      <c r="E863">
        <v>1</v>
      </c>
      <c r="F863">
        <v>93</v>
      </c>
      <c r="G863">
        <v>967</v>
      </c>
      <c r="H863" t="s">
        <v>11</v>
      </c>
      <c r="I863" t="str">
        <f>VLOOKUP($A863,Taxonomy!$A$2:$AA$6045,7,0)</f>
        <v>Bacteria</v>
      </c>
      <c r="J863" t="str">
        <f>VLOOKUP($A863,Taxonomy!$A$2:$AA$6045,8,0)</f>
        <v xml:space="preserve"> Fusobacteria</v>
      </c>
      <c r="K863" t="str">
        <f>VLOOKUP($A863,Taxonomy!$A$2:$AA$6045,9,0)</f>
        <v xml:space="preserve"> Fusobacteriales</v>
      </c>
      <c r="L863" t="str">
        <f>VLOOKUP($A863,Taxonomy!$A$2:$AA$6045,10,0)</f>
        <v xml:space="preserve"> Fusobacteriaceae</v>
      </c>
      <c r="M863" t="str">
        <f>VLOOKUP($A863,Taxonomy!$A$2:$AA$6045,11,0)</f>
        <v>Fusobacterium.</v>
      </c>
      <c r="N863">
        <f>VLOOKUP($A863,Taxonomy!$A$2:$AA$6045,12,0)</f>
        <v>0</v>
      </c>
      <c r="O863">
        <f>VLOOKUP($A863,Taxonomy!$A$2:$AA$6045,13,0)</f>
        <v>0</v>
      </c>
      <c r="P863">
        <f>VLOOKUP($A863,Taxonomy!$A$2:$AA$6045,14,0)</f>
        <v>0</v>
      </c>
      <c r="Q863">
        <f>VLOOKUP($A863,Taxonomy!$A$2:$AA$6045,15,0)</f>
        <v>0</v>
      </c>
      <c r="R863">
        <f t="shared" si="13"/>
        <v>92</v>
      </c>
    </row>
    <row r="864" spans="1:18">
      <c r="A864" t="s">
        <v>1380</v>
      </c>
      <c r="B864" t="s">
        <v>1381</v>
      </c>
      <c r="C864">
        <v>99</v>
      </c>
      <c r="D864" t="s">
        <v>10</v>
      </c>
      <c r="E864">
        <v>1</v>
      </c>
      <c r="F864">
        <v>94</v>
      </c>
      <c r="G864">
        <v>967</v>
      </c>
      <c r="H864" t="s">
        <v>11</v>
      </c>
      <c r="I864" t="str">
        <f>VLOOKUP($A864,Taxonomy!$A$2:$AA$6045,7,0)</f>
        <v>Bacteria</v>
      </c>
      <c r="J864" t="str">
        <f>VLOOKUP($A864,Taxonomy!$A$2:$AA$6045,8,0)</f>
        <v xml:space="preserve"> Proteobacteria</v>
      </c>
      <c r="K864" t="str">
        <f>VLOOKUP($A864,Taxonomy!$A$2:$AA$6045,9,0)</f>
        <v xml:space="preserve"> Betaproteobacteria</v>
      </c>
      <c r="L864" t="str">
        <f>VLOOKUP($A864,Taxonomy!$A$2:$AA$6045,10,0)</f>
        <v xml:space="preserve"> Burkholderiales</v>
      </c>
      <c r="M864" t="str">
        <f>VLOOKUP($A864,Taxonomy!$A$2:$AA$6045,11,0)</f>
        <v>Burkholderiaceae</v>
      </c>
      <c r="N864" t="str">
        <f>VLOOKUP($A864,Taxonomy!$A$2:$AA$6045,12,0)</f>
        <v xml:space="preserve"> Cupriavidus.</v>
      </c>
      <c r="O864">
        <f>VLOOKUP($A864,Taxonomy!$A$2:$AA$6045,13,0)</f>
        <v>0</v>
      </c>
      <c r="P864">
        <f>VLOOKUP($A864,Taxonomy!$A$2:$AA$6045,14,0)</f>
        <v>0</v>
      </c>
      <c r="Q864">
        <f>VLOOKUP($A864,Taxonomy!$A$2:$AA$6045,15,0)</f>
        <v>0</v>
      </c>
      <c r="R864">
        <f t="shared" si="13"/>
        <v>93</v>
      </c>
    </row>
    <row r="865" spans="1:18">
      <c r="A865" t="s">
        <v>1382</v>
      </c>
      <c r="B865" t="s">
        <v>1383</v>
      </c>
      <c r="C865">
        <v>99</v>
      </c>
      <c r="D865" t="s">
        <v>10</v>
      </c>
      <c r="E865">
        <v>1</v>
      </c>
      <c r="F865">
        <v>94</v>
      </c>
      <c r="G865">
        <v>967</v>
      </c>
      <c r="H865" t="s">
        <v>11</v>
      </c>
      <c r="I865" t="str">
        <f>VLOOKUP($A865,Taxonomy!$A$2:$AA$6045,7,0)</f>
        <v>Bacteria</v>
      </c>
      <c r="J865" t="str">
        <f>VLOOKUP($A865,Taxonomy!$A$2:$AA$6045,8,0)</f>
        <v xml:space="preserve"> Proteobacteria</v>
      </c>
      <c r="K865" t="str">
        <f>VLOOKUP($A865,Taxonomy!$A$2:$AA$6045,9,0)</f>
        <v xml:space="preserve"> Gammaproteobacteria</v>
      </c>
      <c r="L865" t="str">
        <f>VLOOKUP($A865,Taxonomy!$A$2:$AA$6045,10,0)</f>
        <v xml:space="preserve"> Xanthomonadales</v>
      </c>
      <c r="M865" t="str">
        <f>VLOOKUP($A865,Taxonomy!$A$2:$AA$6045,11,0)</f>
        <v>Xanthomonadaceae</v>
      </c>
      <c r="N865" t="str">
        <f>VLOOKUP($A865,Taxonomy!$A$2:$AA$6045,12,0)</f>
        <v xml:space="preserve"> Xanthomonas.</v>
      </c>
      <c r="O865">
        <f>VLOOKUP($A865,Taxonomy!$A$2:$AA$6045,13,0)</f>
        <v>0</v>
      </c>
      <c r="P865">
        <f>VLOOKUP($A865,Taxonomy!$A$2:$AA$6045,14,0)</f>
        <v>0</v>
      </c>
      <c r="Q865">
        <f>VLOOKUP($A865,Taxonomy!$A$2:$AA$6045,15,0)</f>
        <v>0</v>
      </c>
      <c r="R865">
        <f t="shared" si="13"/>
        <v>93</v>
      </c>
    </row>
    <row r="866" spans="1:18">
      <c r="A866" t="s">
        <v>1384</v>
      </c>
      <c r="B866" t="s">
        <v>1385</v>
      </c>
      <c r="C866">
        <v>105</v>
      </c>
      <c r="D866" t="s">
        <v>10</v>
      </c>
      <c r="E866">
        <v>1</v>
      </c>
      <c r="F866">
        <v>90</v>
      </c>
      <c r="G866">
        <v>967</v>
      </c>
      <c r="H866" t="s">
        <v>11</v>
      </c>
      <c r="I866" t="str">
        <f>VLOOKUP($A866,Taxonomy!$A$2:$AA$6045,7,0)</f>
        <v>Bacteria</v>
      </c>
      <c r="J866" t="str">
        <f>VLOOKUP($A866,Taxonomy!$A$2:$AA$6045,8,0)</f>
        <v xml:space="preserve"> Proteobacteria</v>
      </c>
      <c r="K866" t="str">
        <f>VLOOKUP($A866,Taxonomy!$A$2:$AA$6045,9,0)</f>
        <v xml:space="preserve"> Gammaproteobacteria</v>
      </c>
      <c r="L866" t="str">
        <f>VLOOKUP($A866,Taxonomy!$A$2:$AA$6045,10,0)</f>
        <v xml:space="preserve"> Enterobacteriales</v>
      </c>
      <c r="M866" t="str">
        <f>VLOOKUP($A866,Taxonomy!$A$2:$AA$6045,11,0)</f>
        <v>Enterobacteriaceae</v>
      </c>
      <c r="N866" t="str">
        <f>VLOOKUP($A866,Taxonomy!$A$2:$AA$6045,12,0)</f>
        <v xml:space="preserve"> Klebsiella.</v>
      </c>
      <c r="O866">
        <f>VLOOKUP($A866,Taxonomy!$A$2:$AA$6045,13,0)</f>
        <v>0</v>
      </c>
      <c r="P866">
        <f>VLOOKUP($A866,Taxonomy!$A$2:$AA$6045,14,0)</f>
        <v>0</v>
      </c>
      <c r="Q866">
        <f>VLOOKUP($A866,Taxonomy!$A$2:$AA$6045,15,0)</f>
        <v>0</v>
      </c>
      <c r="R866">
        <f t="shared" si="13"/>
        <v>89</v>
      </c>
    </row>
    <row r="867" spans="1:18">
      <c r="A867" t="s">
        <v>1386</v>
      </c>
      <c r="B867" t="s">
        <v>1387</v>
      </c>
      <c r="C867">
        <v>106</v>
      </c>
      <c r="D867" t="s">
        <v>10</v>
      </c>
      <c r="E867">
        <v>7</v>
      </c>
      <c r="F867">
        <v>98</v>
      </c>
      <c r="G867">
        <v>967</v>
      </c>
      <c r="H867" t="s">
        <v>11</v>
      </c>
      <c r="I867" t="str">
        <f>VLOOKUP($A867,Taxonomy!$A$2:$AA$6045,7,0)</f>
        <v>Bacteria</v>
      </c>
      <c r="J867" t="str">
        <f>VLOOKUP($A867,Taxonomy!$A$2:$AA$6045,8,0)</f>
        <v xml:space="preserve"> Proteobacteria</v>
      </c>
      <c r="K867" t="str">
        <f>VLOOKUP($A867,Taxonomy!$A$2:$AA$6045,9,0)</f>
        <v xml:space="preserve"> Gammaproteobacteria</v>
      </c>
      <c r="L867" t="str">
        <f>VLOOKUP($A867,Taxonomy!$A$2:$AA$6045,10,0)</f>
        <v xml:space="preserve"> Enterobacteriales</v>
      </c>
      <c r="M867" t="str">
        <f>VLOOKUP($A867,Taxonomy!$A$2:$AA$6045,11,0)</f>
        <v>Enterobacteriaceae</v>
      </c>
      <c r="N867" t="str">
        <f>VLOOKUP($A867,Taxonomy!$A$2:$AA$6045,12,0)</f>
        <v xml:space="preserve"> Escherichia.</v>
      </c>
      <c r="O867">
        <f>VLOOKUP($A867,Taxonomy!$A$2:$AA$6045,13,0)</f>
        <v>0</v>
      </c>
      <c r="P867">
        <f>VLOOKUP($A867,Taxonomy!$A$2:$AA$6045,14,0)</f>
        <v>0</v>
      </c>
      <c r="Q867">
        <f>VLOOKUP($A867,Taxonomy!$A$2:$AA$6045,15,0)</f>
        <v>0</v>
      </c>
      <c r="R867">
        <f t="shared" si="13"/>
        <v>91</v>
      </c>
    </row>
    <row r="868" spans="1:18">
      <c r="A868" t="s">
        <v>1388</v>
      </c>
      <c r="B868" t="s">
        <v>1389</v>
      </c>
      <c r="C868">
        <v>104</v>
      </c>
      <c r="D868" t="s">
        <v>10</v>
      </c>
      <c r="E868">
        <v>1</v>
      </c>
      <c r="F868">
        <v>93</v>
      </c>
      <c r="G868">
        <v>967</v>
      </c>
      <c r="H868" t="s">
        <v>11</v>
      </c>
      <c r="I868" t="str">
        <f>VLOOKUP($A868,Taxonomy!$A$2:$AA$6045,7,0)</f>
        <v>Bacteria</v>
      </c>
      <c r="J868" t="str">
        <f>VLOOKUP($A868,Taxonomy!$A$2:$AA$6045,8,0)</f>
        <v xml:space="preserve"> environmental samples.</v>
      </c>
      <c r="K868">
        <f>VLOOKUP($A868,Taxonomy!$A$2:$AA$6045,9,0)</f>
        <v>0</v>
      </c>
      <c r="L868">
        <f>VLOOKUP($A868,Taxonomy!$A$2:$AA$6045,10,0)</f>
        <v>0</v>
      </c>
      <c r="M868">
        <f>VLOOKUP($A868,Taxonomy!$A$2:$AA$6045,11,0)</f>
        <v>0</v>
      </c>
      <c r="N868">
        <f>VLOOKUP($A868,Taxonomy!$A$2:$AA$6045,12,0)</f>
        <v>0</v>
      </c>
      <c r="O868">
        <f>VLOOKUP($A868,Taxonomy!$A$2:$AA$6045,13,0)</f>
        <v>0</v>
      </c>
      <c r="P868">
        <f>VLOOKUP($A868,Taxonomy!$A$2:$AA$6045,14,0)</f>
        <v>0</v>
      </c>
      <c r="Q868">
        <f>VLOOKUP($A868,Taxonomy!$A$2:$AA$6045,15,0)</f>
        <v>0</v>
      </c>
      <c r="R868">
        <f t="shared" si="13"/>
        <v>92</v>
      </c>
    </row>
    <row r="869" spans="1:18">
      <c r="A869" t="s">
        <v>1390</v>
      </c>
      <c r="B869" t="s">
        <v>1391</v>
      </c>
      <c r="C869">
        <v>103</v>
      </c>
      <c r="D869" t="s">
        <v>10</v>
      </c>
      <c r="E869">
        <v>1</v>
      </c>
      <c r="F869">
        <v>87</v>
      </c>
      <c r="G869">
        <v>967</v>
      </c>
      <c r="H869" t="s">
        <v>11</v>
      </c>
      <c r="I869" t="str">
        <f>VLOOKUP($A869,Taxonomy!$A$2:$AA$6045,7,0)</f>
        <v>Bacteria</v>
      </c>
      <c r="J869" t="str">
        <f>VLOOKUP($A869,Taxonomy!$A$2:$AA$6045,8,0)</f>
        <v xml:space="preserve"> environmental samples.</v>
      </c>
      <c r="K869">
        <f>VLOOKUP($A869,Taxonomy!$A$2:$AA$6045,9,0)</f>
        <v>0</v>
      </c>
      <c r="L869">
        <f>VLOOKUP($A869,Taxonomy!$A$2:$AA$6045,10,0)</f>
        <v>0</v>
      </c>
      <c r="M869">
        <f>VLOOKUP($A869,Taxonomy!$A$2:$AA$6045,11,0)</f>
        <v>0</v>
      </c>
      <c r="N869">
        <f>VLOOKUP($A869,Taxonomy!$A$2:$AA$6045,12,0)</f>
        <v>0</v>
      </c>
      <c r="O869">
        <f>VLOOKUP($A869,Taxonomy!$A$2:$AA$6045,13,0)</f>
        <v>0</v>
      </c>
      <c r="P869">
        <f>VLOOKUP($A869,Taxonomy!$A$2:$AA$6045,14,0)</f>
        <v>0</v>
      </c>
      <c r="Q869">
        <f>VLOOKUP($A869,Taxonomy!$A$2:$AA$6045,15,0)</f>
        <v>0</v>
      </c>
      <c r="R869">
        <f t="shared" si="13"/>
        <v>86</v>
      </c>
    </row>
    <row r="870" spans="1:18">
      <c r="A870" t="s">
        <v>1392</v>
      </c>
      <c r="B870" t="s">
        <v>1393</v>
      </c>
      <c r="C870">
        <v>100</v>
      </c>
      <c r="D870" t="s">
        <v>10</v>
      </c>
      <c r="E870">
        <v>1</v>
      </c>
      <c r="F870">
        <v>90</v>
      </c>
      <c r="G870">
        <v>967</v>
      </c>
      <c r="H870" t="s">
        <v>11</v>
      </c>
      <c r="I870" t="e">
        <f>VLOOKUP($A870,Taxonomy!$A$2:$AA$6045,7,0)</f>
        <v>#N/A</v>
      </c>
      <c r="J870" t="e">
        <f>VLOOKUP($A870,Taxonomy!$A$2:$AA$6045,8,0)</f>
        <v>#N/A</v>
      </c>
      <c r="K870" t="e">
        <f>VLOOKUP($A870,Taxonomy!$A$2:$AA$6045,9,0)</f>
        <v>#N/A</v>
      </c>
      <c r="L870" t="e">
        <f>VLOOKUP($A870,Taxonomy!$A$2:$AA$6045,10,0)</f>
        <v>#N/A</v>
      </c>
      <c r="M870" t="e">
        <f>VLOOKUP($A870,Taxonomy!$A$2:$AA$6045,11,0)</f>
        <v>#N/A</v>
      </c>
      <c r="N870" t="e">
        <f>VLOOKUP($A870,Taxonomy!$A$2:$AA$6045,12,0)</f>
        <v>#N/A</v>
      </c>
      <c r="O870" t="e">
        <f>VLOOKUP($A870,Taxonomy!$A$2:$AA$6045,13,0)</f>
        <v>#N/A</v>
      </c>
      <c r="P870" t="e">
        <f>VLOOKUP($A870,Taxonomy!$A$2:$AA$6045,14,0)</f>
        <v>#N/A</v>
      </c>
      <c r="Q870" t="e">
        <f>VLOOKUP($A870,Taxonomy!$A$2:$AA$6045,15,0)</f>
        <v>#N/A</v>
      </c>
      <c r="R870">
        <f t="shared" si="13"/>
        <v>89</v>
      </c>
    </row>
    <row r="871" spans="1:18">
      <c r="A871" t="s">
        <v>1394</v>
      </c>
      <c r="B871" t="s">
        <v>1395</v>
      </c>
      <c r="C871">
        <v>915</v>
      </c>
      <c r="D871" t="s">
        <v>32</v>
      </c>
      <c r="E871">
        <v>534</v>
      </c>
      <c r="F871">
        <v>835</v>
      </c>
      <c r="G871">
        <v>6551</v>
      </c>
      <c r="H871" t="s">
        <v>33</v>
      </c>
      <c r="I871" t="str">
        <f>VLOOKUP($A871,Taxonomy!$A$2:$AA$6045,7,0)</f>
        <v>Bacteria</v>
      </c>
      <c r="J871" t="str">
        <f>VLOOKUP($A871,Taxonomy!$A$2:$AA$6045,8,0)</f>
        <v xml:space="preserve"> Proteobacteria</v>
      </c>
      <c r="K871" t="str">
        <f>VLOOKUP($A871,Taxonomy!$A$2:$AA$6045,9,0)</f>
        <v xml:space="preserve"> Gammaproteobacteria</v>
      </c>
      <c r="L871" t="str">
        <f>VLOOKUP($A871,Taxonomy!$A$2:$AA$6045,10,0)</f>
        <v xml:space="preserve"> Enterobacteriales</v>
      </c>
      <c r="M871" t="str">
        <f>VLOOKUP($A871,Taxonomy!$A$2:$AA$6045,11,0)</f>
        <v>Enterobacteriaceae</v>
      </c>
      <c r="N871" t="str">
        <f>VLOOKUP($A871,Taxonomy!$A$2:$AA$6045,12,0)</f>
        <v xml:space="preserve"> Rahnella.</v>
      </c>
      <c r="O871">
        <f>VLOOKUP($A871,Taxonomy!$A$2:$AA$6045,13,0)</f>
        <v>0</v>
      </c>
      <c r="P871">
        <f>VLOOKUP($A871,Taxonomy!$A$2:$AA$6045,14,0)</f>
        <v>0</v>
      </c>
      <c r="Q871">
        <f>VLOOKUP($A871,Taxonomy!$A$2:$AA$6045,15,0)</f>
        <v>0</v>
      </c>
      <c r="R871">
        <f t="shared" si="13"/>
        <v>301</v>
      </c>
    </row>
    <row r="872" spans="1:18">
      <c r="A872" t="s">
        <v>1394</v>
      </c>
      <c r="B872" t="s">
        <v>1395</v>
      </c>
      <c r="C872">
        <v>915</v>
      </c>
      <c r="D872" t="s">
        <v>34</v>
      </c>
      <c r="E872">
        <v>269</v>
      </c>
      <c r="F872">
        <v>472</v>
      </c>
      <c r="G872">
        <v>1506</v>
      </c>
      <c r="H872" t="s">
        <v>35</v>
      </c>
      <c r="I872" t="str">
        <f>VLOOKUP($A872,Taxonomy!$A$2:$AA$6045,7,0)</f>
        <v>Bacteria</v>
      </c>
      <c r="J872" t="str">
        <f>VLOOKUP($A872,Taxonomy!$A$2:$AA$6045,8,0)</f>
        <v xml:space="preserve"> Proteobacteria</v>
      </c>
      <c r="K872" t="str">
        <f>VLOOKUP($A872,Taxonomy!$A$2:$AA$6045,9,0)</f>
        <v xml:space="preserve"> Gammaproteobacteria</v>
      </c>
      <c r="L872" t="str">
        <f>VLOOKUP($A872,Taxonomy!$A$2:$AA$6045,10,0)</f>
        <v xml:space="preserve"> Enterobacteriales</v>
      </c>
      <c r="M872" t="str">
        <f>VLOOKUP($A872,Taxonomy!$A$2:$AA$6045,11,0)</f>
        <v>Enterobacteriaceae</v>
      </c>
      <c r="N872" t="str">
        <f>VLOOKUP($A872,Taxonomy!$A$2:$AA$6045,12,0)</f>
        <v xml:space="preserve"> Rahnella.</v>
      </c>
      <c r="O872">
        <f>VLOOKUP($A872,Taxonomy!$A$2:$AA$6045,13,0)</f>
        <v>0</v>
      </c>
      <c r="P872">
        <f>VLOOKUP($A872,Taxonomy!$A$2:$AA$6045,14,0)</f>
        <v>0</v>
      </c>
      <c r="Q872">
        <f>VLOOKUP($A872,Taxonomy!$A$2:$AA$6045,15,0)</f>
        <v>0</v>
      </c>
      <c r="R872">
        <f t="shared" si="13"/>
        <v>203</v>
      </c>
    </row>
    <row r="873" spans="1:18">
      <c r="A873" t="s">
        <v>1394</v>
      </c>
      <c r="B873" t="s">
        <v>1395</v>
      </c>
      <c r="C873">
        <v>915</v>
      </c>
      <c r="D873" t="s">
        <v>10</v>
      </c>
      <c r="E873">
        <v>1</v>
      </c>
      <c r="F873">
        <v>84</v>
      </c>
      <c r="G873">
        <v>967</v>
      </c>
      <c r="H873" t="s">
        <v>11</v>
      </c>
      <c r="I873" t="str">
        <f>VLOOKUP($A873,Taxonomy!$A$2:$AA$6045,7,0)</f>
        <v>Bacteria</v>
      </c>
      <c r="J873" t="str">
        <f>VLOOKUP($A873,Taxonomy!$A$2:$AA$6045,8,0)</f>
        <v xml:space="preserve"> Proteobacteria</v>
      </c>
      <c r="K873" t="str">
        <f>VLOOKUP($A873,Taxonomy!$A$2:$AA$6045,9,0)</f>
        <v xml:space="preserve"> Gammaproteobacteria</v>
      </c>
      <c r="L873" t="str">
        <f>VLOOKUP($A873,Taxonomy!$A$2:$AA$6045,10,0)</f>
        <v xml:space="preserve"> Enterobacteriales</v>
      </c>
      <c r="M873" t="str">
        <f>VLOOKUP($A873,Taxonomy!$A$2:$AA$6045,11,0)</f>
        <v>Enterobacteriaceae</v>
      </c>
      <c r="N873" t="str">
        <f>VLOOKUP($A873,Taxonomy!$A$2:$AA$6045,12,0)</f>
        <v xml:space="preserve"> Rahnella.</v>
      </c>
      <c r="O873">
        <f>VLOOKUP($A873,Taxonomy!$A$2:$AA$6045,13,0)</f>
        <v>0</v>
      </c>
      <c r="P873">
        <f>VLOOKUP($A873,Taxonomy!$A$2:$AA$6045,14,0)</f>
        <v>0</v>
      </c>
      <c r="Q873">
        <f>VLOOKUP($A873,Taxonomy!$A$2:$AA$6045,15,0)</f>
        <v>0</v>
      </c>
      <c r="R873">
        <f t="shared" si="13"/>
        <v>83</v>
      </c>
    </row>
    <row r="874" spans="1:18">
      <c r="A874" t="s">
        <v>1396</v>
      </c>
      <c r="B874" t="s">
        <v>1397</v>
      </c>
      <c r="C874">
        <v>81</v>
      </c>
      <c r="D874" t="s">
        <v>10</v>
      </c>
      <c r="E874">
        <v>1</v>
      </c>
      <c r="F874">
        <v>81</v>
      </c>
      <c r="G874">
        <v>967</v>
      </c>
      <c r="H874" t="s">
        <v>11</v>
      </c>
      <c r="I874" t="str">
        <f>VLOOKUP($A874,Taxonomy!$A$2:$AA$6045,7,0)</f>
        <v>Bacteria</v>
      </c>
      <c r="J874" t="str">
        <f>VLOOKUP($A874,Taxonomy!$A$2:$AA$6045,8,0)</f>
        <v xml:space="preserve"> Firmicutes</v>
      </c>
      <c r="K874" t="str">
        <f>VLOOKUP($A874,Taxonomy!$A$2:$AA$6045,9,0)</f>
        <v xml:space="preserve"> Negativicutes</v>
      </c>
      <c r="L874" t="str">
        <f>VLOOKUP($A874,Taxonomy!$A$2:$AA$6045,10,0)</f>
        <v xml:space="preserve"> Selenomonadales</v>
      </c>
      <c r="M874" t="str">
        <f>VLOOKUP($A874,Taxonomy!$A$2:$AA$6045,11,0)</f>
        <v xml:space="preserve"> Veillonellaceae</v>
      </c>
      <c r="N874" t="str">
        <f>VLOOKUP($A874,Taxonomy!$A$2:$AA$6045,12,0)</f>
        <v>Megamonas.</v>
      </c>
      <c r="O874">
        <f>VLOOKUP($A874,Taxonomy!$A$2:$AA$6045,13,0)</f>
        <v>0</v>
      </c>
      <c r="P874">
        <f>VLOOKUP($A874,Taxonomy!$A$2:$AA$6045,14,0)</f>
        <v>0</v>
      </c>
      <c r="Q874">
        <f>VLOOKUP($A874,Taxonomy!$A$2:$AA$6045,15,0)</f>
        <v>0</v>
      </c>
      <c r="R874">
        <f t="shared" si="13"/>
        <v>80</v>
      </c>
    </row>
    <row r="875" spans="1:18">
      <c r="A875" t="s">
        <v>1398</v>
      </c>
      <c r="B875" t="s">
        <v>1399</v>
      </c>
      <c r="C875">
        <v>87</v>
      </c>
      <c r="D875" t="s">
        <v>10</v>
      </c>
      <c r="E875">
        <v>1</v>
      </c>
      <c r="F875">
        <v>87</v>
      </c>
      <c r="G875">
        <v>967</v>
      </c>
      <c r="H875" t="s">
        <v>11</v>
      </c>
      <c r="I875" t="str">
        <f>VLOOKUP($A875,Taxonomy!$A$2:$AA$6045,7,0)</f>
        <v>Bacteria</v>
      </c>
      <c r="J875" t="str">
        <f>VLOOKUP($A875,Taxonomy!$A$2:$AA$6045,8,0)</f>
        <v xml:space="preserve"> Firmicutes</v>
      </c>
      <c r="K875" t="str">
        <f>VLOOKUP($A875,Taxonomy!$A$2:$AA$6045,9,0)</f>
        <v xml:space="preserve"> Negativicutes</v>
      </c>
      <c r="L875" t="str">
        <f>VLOOKUP($A875,Taxonomy!$A$2:$AA$6045,10,0)</f>
        <v xml:space="preserve"> Selenomonadales</v>
      </c>
      <c r="M875" t="str">
        <f>VLOOKUP($A875,Taxonomy!$A$2:$AA$6045,11,0)</f>
        <v xml:space="preserve"> Veillonellaceae</v>
      </c>
      <c r="N875" t="str">
        <f>VLOOKUP($A875,Taxonomy!$A$2:$AA$6045,12,0)</f>
        <v>Megamonas.</v>
      </c>
      <c r="O875">
        <f>VLOOKUP($A875,Taxonomy!$A$2:$AA$6045,13,0)</f>
        <v>0</v>
      </c>
      <c r="P875">
        <f>VLOOKUP($A875,Taxonomy!$A$2:$AA$6045,14,0)</f>
        <v>0</v>
      </c>
      <c r="Q875">
        <f>VLOOKUP($A875,Taxonomy!$A$2:$AA$6045,15,0)</f>
        <v>0</v>
      </c>
      <c r="R875">
        <f t="shared" si="13"/>
        <v>86</v>
      </c>
    </row>
    <row r="876" spans="1:18">
      <c r="A876" t="s">
        <v>1400</v>
      </c>
      <c r="B876" t="s">
        <v>1401</v>
      </c>
      <c r="C876">
        <v>116</v>
      </c>
      <c r="D876" t="s">
        <v>10</v>
      </c>
      <c r="E876">
        <v>1</v>
      </c>
      <c r="F876">
        <v>102</v>
      </c>
      <c r="G876">
        <v>967</v>
      </c>
      <c r="H876" t="s">
        <v>11</v>
      </c>
      <c r="I876" t="str">
        <f>VLOOKUP($A876,Taxonomy!$A$2:$AA$6045,7,0)</f>
        <v>Bacteria</v>
      </c>
      <c r="J876" t="str">
        <f>VLOOKUP($A876,Taxonomy!$A$2:$AA$6045,8,0)</f>
        <v xml:space="preserve"> Proteobacteria</v>
      </c>
      <c r="K876" t="str">
        <f>VLOOKUP($A876,Taxonomy!$A$2:$AA$6045,9,0)</f>
        <v xml:space="preserve"> Alphaproteobacteria</v>
      </c>
      <c r="L876" t="str">
        <f>VLOOKUP($A876,Taxonomy!$A$2:$AA$6045,10,0)</f>
        <v xml:space="preserve"> Rhizobiales</v>
      </c>
      <c r="M876" t="str">
        <f>VLOOKUP($A876,Taxonomy!$A$2:$AA$6045,11,0)</f>
        <v>Brucellaceae</v>
      </c>
      <c r="N876" t="str">
        <f>VLOOKUP($A876,Taxonomy!$A$2:$AA$6045,12,0)</f>
        <v xml:space="preserve"> Brucella.</v>
      </c>
      <c r="O876">
        <f>VLOOKUP($A876,Taxonomy!$A$2:$AA$6045,13,0)</f>
        <v>0</v>
      </c>
      <c r="P876">
        <f>VLOOKUP($A876,Taxonomy!$A$2:$AA$6045,14,0)</f>
        <v>0</v>
      </c>
      <c r="Q876">
        <f>VLOOKUP($A876,Taxonomy!$A$2:$AA$6045,15,0)</f>
        <v>0</v>
      </c>
      <c r="R876">
        <f t="shared" si="13"/>
        <v>101</v>
      </c>
    </row>
    <row r="877" spans="1:18">
      <c r="A877" t="s">
        <v>1402</v>
      </c>
      <c r="B877" t="s">
        <v>1403</v>
      </c>
      <c r="C877">
        <v>116</v>
      </c>
      <c r="D877" t="s">
        <v>10</v>
      </c>
      <c r="E877">
        <v>1</v>
      </c>
      <c r="F877">
        <v>102</v>
      </c>
      <c r="G877">
        <v>967</v>
      </c>
      <c r="H877" t="s">
        <v>11</v>
      </c>
      <c r="I877" t="str">
        <f>VLOOKUP($A877,Taxonomy!$A$2:$AA$6045,7,0)</f>
        <v>Bacteria</v>
      </c>
      <c r="J877" t="str">
        <f>VLOOKUP($A877,Taxonomy!$A$2:$AA$6045,8,0)</f>
        <v xml:space="preserve"> Proteobacteria</v>
      </c>
      <c r="K877" t="str">
        <f>VLOOKUP($A877,Taxonomy!$A$2:$AA$6045,9,0)</f>
        <v xml:space="preserve"> Alphaproteobacteria</v>
      </c>
      <c r="L877" t="str">
        <f>VLOOKUP($A877,Taxonomy!$A$2:$AA$6045,10,0)</f>
        <v xml:space="preserve"> Rhizobiales</v>
      </c>
      <c r="M877" t="str">
        <f>VLOOKUP($A877,Taxonomy!$A$2:$AA$6045,11,0)</f>
        <v>Brucellaceae</v>
      </c>
      <c r="N877" t="str">
        <f>VLOOKUP($A877,Taxonomy!$A$2:$AA$6045,12,0)</f>
        <v xml:space="preserve"> Brucella.</v>
      </c>
      <c r="O877">
        <f>VLOOKUP($A877,Taxonomy!$A$2:$AA$6045,13,0)</f>
        <v>0</v>
      </c>
      <c r="P877">
        <f>VLOOKUP($A877,Taxonomy!$A$2:$AA$6045,14,0)</f>
        <v>0</v>
      </c>
      <c r="Q877">
        <f>VLOOKUP($A877,Taxonomy!$A$2:$AA$6045,15,0)</f>
        <v>0</v>
      </c>
      <c r="R877">
        <f t="shared" si="13"/>
        <v>101</v>
      </c>
    </row>
    <row r="878" spans="1:18">
      <c r="A878" t="s">
        <v>1404</v>
      </c>
      <c r="B878" t="s">
        <v>1405</v>
      </c>
      <c r="C878">
        <v>116</v>
      </c>
      <c r="D878" t="s">
        <v>10</v>
      </c>
      <c r="E878">
        <v>1</v>
      </c>
      <c r="F878">
        <v>102</v>
      </c>
      <c r="G878">
        <v>967</v>
      </c>
      <c r="H878" t="s">
        <v>11</v>
      </c>
      <c r="I878" t="str">
        <f>VLOOKUP($A878,Taxonomy!$A$2:$AA$6045,7,0)</f>
        <v>Bacteria</v>
      </c>
      <c r="J878" t="str">
        <f>VLOOKUP($A878,Taxonomy!$A$2:$AA$6045,8,0)</f>
        <v xml:space="preserve"> Proteobacteria</v>
      </c>
      <c r="K878" t="str">
        <f>VLOOKUP($A878,Taxonomy!$A$2:$AA$6045,9,0)</f>
        <v xml:space="preserve"> Alphaproteobacteria</v>
      </c>
      <c r="L878" t="str">
        <f>VLOOKUP($A878,Taxonomy!$A$2:$AA$6045,10,0)</f>
        <v xml:space="preserve"> Rhizobiales</v>
      </c>
      <c r="M878" t="str">
        <f>VLOOKUP($A878,Taxonomy!$A$2:$AA$6045,11,0)</f>
        <v>Brucellaceae</v>
      </c>
      <c r="N878" t="str">
        <f>VLOOKUP($A878,Taxonomy!$A$2:$AA$6045,12,0)</f>
        <v xml:space="preserve"> Brucella.</v>
      </c>
      <c r="O878">
        <f>VLOOKUP($A878,Taxonomy!$A$2:$AA$6045,13,0)</f>
        <v>0</v>
      </c>
      <c r="P878">
        <f>VLOOKUP($A878,Taxonomy!$A$2:$AA$6045,14,0)</f>
        <v>0</v>
      </c>
      <c r="Q878">
        <f>VLOOKUP($A878,Taxonomy!$A$2:$AA$6045,15,0)</f>
        <v>0</v>
      </c>
      <c r="R878">
        <f t="shared" si="13"/>
        <v>101</v>
      </c>
    </row>
    <row r="879" spans="1:18">
      <c r="A879" t="s">
        <v>1406</v>
      </c>
      <c r="B879" t="s">
        <v>1407</v>
      </c>
      <c r="C879">
        <v>116</v>
      </c>
      <c r="D879" t="s">
        <v>10</v>
      </c>
      <c r="E879">
        <v>1</v>
      </c>
      <c r="F879">
        <v>102</v>
      </c>
      <c r="G879">
        <v>967</v>
      </c>
      <c r="H879" t="s">
        <v>11</v>
      </c>
      <c r="I879" t="str">
        <f>VLOOKUP($A879,Taxonomy!$A$2:$AA$6045,7,0)</f>
        <v>Bacteria</v>
      </c>
      <c r="J879" t="str">
        <f>VLOOKUP($A879,Taxonomy!$A$2:$AA$6045,8,0)</f>
        <v xml:space="preserve"> Proteobacteria</v>
      </c>
      <c r="K879" t="str">
        <f>VLOOKUP($A879,Taxonomy!$A$2:$AA$6045,9,0)</f>
        <v xml:space="preserve"> Alphaproteobacteria</v>
      </c>
      <c r="L879" t="str">
        <f>VLOOKUP($A879,Taxonomy!$A$2:$AA$6045,10,0)</f>
        <v xml:space="preserve"> Rhizobiales</v>
      </c>
      <c r="M879" t="str">
        <f>VLOOKUP($A879,Taxonomy!$A$2:$AA$6045,11,0)</f>
        <v>Brucellaceae</v>
      </c>
      <c r="N879" t="str">
        <f>VLOOKUP($A879,Taxonomy!$A$2:$AA$6045,12,0)</f>
        <v xml:space="preserve"> Brucella.</v>
      </c>
      <c r="O879">
        <f>VLOOKUP($A879,Taxonomy!$A$2:$AA$6045,13,0)</f>
        <v>0</v>
      </c>
      <c r="P879">
        <f>VLOOKUP($A879,Taxonomy!$A$2:$AA$6045,14,0)</f>
        <v>0</v>
      </c>
      <c r="Q879">
        <f>VLOOKUP($A879,Taxonomy!$A$2:$AA$6045,15,0)</f>
        <v>0</v>
      </c>
      <c r="R879">
        <f t="shared" si="13"/>
        <v>101</v>
      </c>
    </row>
    <row r="880" spans="1:18">
      <c r="A880" t="s">
        <v>1408</v>
      </c>
      <c r="B880" t="s">
        <v>1409</v>
      </c>
      <c r="C880">
        <v>116</v>
      </c>
      <c r="D880" t="s">
        <v>10</v>
      </c>
      <c r="E880">
        <v>1</v>
      </c>
      <c r="F880">
        <v>102</v>
      </c>
      <c r="G880">
        <v>967</v>
      </c>
      <c r="H880" s="10" t="s">
        <v>11</v>
      </c>
      <c r="I880" t="str">
        <f>VLOOKUP($A880,Taxonomy!$A$2:$AA$6045,7,0)</f>
        <v>Bacteria</v>
      </c>
      <c r="J880" t="str">
        <f>VLOOKUP($A880,Taxonomy!$A$2:$AA$6045,8,0)</f>
        <v xml:space="preserve"> Proteobacteria</v>
      </c>
      <c r="K880" t="str">
        <f>VLOOKUP($A880,Taxonomy!$A$2:$AA$6045,9,0)</f>
        <v xml:space="preserve"> Alphaproteobacteria</v>
      </c>
      <c r="L880" t="str">
        <f>VLOOKUP($A880,Taxonomy!$A$2:$AA$6045,10,0)</f>
        <v xml:space="preserve"> Rhizobiales</v>
      </c>
      <c r="M880" t="str">
        <f>VLOOKUP($A880,Taxonomy!$A$2:$AA$6045,11,0)</f>
        <v>Brucellaceae</v>
      </c>
      <c r="N880" t="str">
        <f>VLOOKUP($A880,Taxonomy!$A$2:$AA$6045,12,0)</f>
        <v xml:space="preserve"> Brucella.</v>
      </c>
      <c r="O880">
        <f>VLOOKUP($A880,Taxonomy!$A$2:$AA$6045,13,0)</f>
        <v>0</v>
      </c>
      <c r="P880">
        <f>VLOOKUP($A880,Taxonomy!$A$2:$AA$6045,14,0)</f>
        <v>0</v>
      </c>
      <c r="Q880">
        <f>VLOOKUP($A880,Taxonomy!$A$2:$AA$6045,15,0)</f>
        <v>0</v>
      </c>
      <c r="R880">
        <f t="shared" si="13"/>
        <v>101</v>
      </c>
    </row>
    <row r="881" spans="1:18">
      <c r="A881" t="s">
        <v>1410</v>
      </c>
      <c r="B881" t="s">
        <v>1411</v>
      </c>
      <c r="C881">
        <v>116</v>
      </c>
      <c r="D881" t="s">
        <v>10</v>
      </c>
      <c r="E881">
        <v>1</v>
      </c>
      <c r="F881">
        <v>102</v>
      </c>
      <c r="G881">
        <v>967</v>
      </c>
      <c r="H881" t="s">
        <v>11</v>
      </c>
      <c r="I881" t="str">
        <f>VLOOKUP($A881,Taxonomy!$A$2:$AA$6045,7,0)</f>
        <v>Bacteria</v>
      </c>
      <c r="J881" t="str">
        <f>VLOOKUP($A881,Taxonomy!$A$2:$AA$6045,8,0)</f>
        <v xml:space="preserve"> Proteobacteria</v>
      </c>
      <c r="K881" t="str">
        <f>VLOOKUP($A881,Taxonomy!$A$2:$AA$6045,9,0)</f>
        <v xml:space="preserve"> Alphaproteobacteria</v>
      </c>
      <c r="L881" t="str">
        <f>VLOOKUP($A881,Taxonomy!$A$2:$AA$6045,10,0)</f>
        <v xml:space="preserve"> Rhizobiales</v>
      </c>
      <c r="M881" t="str">
        <f>VLOOKUP($A881,Taxonomy!$A$2:$AA$6045,11,0)</f>
        <v>Brucellaceae</v>
      </c>
      <c r="N881" t="str">
        <f>VLOOKUP($A881,Taxonomy!$A$2:$AA$6045,12,0)</f>
        <v xml:space="preserve"> Brucella.</v>
      </c>
      <c r="O881">
        <f>VLOOKUP($A881,Taxonomy!$A$2:$AA$6045,13,0)</f>
        <v>0</v>
      </c>
      <c r="P881">
        <f>VLOOKUP($A881,Taxonomy!$A$2:$AA$6045,14,0)</f>
        <v>0</v>
      </c>
      <c r="Q881">
        <f>VLOOKUP($A881,Taxonomy!$A$2:$AA$6045,15,0)</f>
        <v>0</v>
      </c>
      <c r="R881">
        <f t="shared" si="13"/>
        <v>101</v>
      </c>
    </row>
    <row r="882" spans="1:18">
      <c r="A882" t="s">
        <v>1412</v>
      </c>
      <c r="B882" t="s">
        <v>1413</v>
      </c>
      <c r="C882">
        <v>116</v>
      </c>
      <c r="D882" t="s">
        <v>10</v>
      </c>
      <c r="E882">
        <v>1</v>
      </c>
      <c r="F882">
        <v>102</v>
      </c>
      <c r="G882">
        <v>967</v>
      </c>
      <c r="H882" t="s">
        <v>11</v>
      </c>
      <c r="I882" t="str">
        <f>VLOOKUP($A882,Taxonomy!$A$2:$AA$6045,7,0)</f>
        <v>Bacteria</v>
      </c>
      <c r="J882" t="str">
        <f>VLOOKUP($A882,Taxonomy!$A$2:$AA$6045,8,0)</f>
        <v xml:space="preserve"> Proteobacteria</v>
      </c>
      <c r="K882" t="str">
        <f>VLOOKUP($A882,Taxonomy!$A$2:$AA$6045,9,0)</f>
        <v xml:space="preserve"> Alphaproteobacteria</v>
      </c>
      <c r="L882" t="str">
        <f>VLOOKUP($A882,Taxonomy!$A$2:$AA$6045,10,0)</f>
        <v xml:space="preserve"> Rhizobiales</v>
      </c>
      <c r="M882" t="str">
        <f>VLOOKUP($A882,Taxonomy!$A$2:$AA$6045,11,0)</f>
        <v>Brucellaceae</v>
      </c>
      <c r="N882" t="str">
        <f>VLOOKUP($A882,Taxonomy!$A$2:$AA$6045,12,0)</f>
        <v xml:space="preserve"> Brucella.</v>
      </c>
      <c r="O882">
        <f>VLOOKUP($A882,Taxonomy!$A$2:$AA$6045,13,0)</f>
        <v>0</v>
      </c>
      <c r="P882">
        <f>VLOOKUP($A882,Taxonomy!$A$2:$AA$6045,14,0)</f>
        <v>0</v>
      </c>
      <c r="Q882">
        <f>VLOOKUP($A882,Taxonomy!$A$2:$AA$6045,15,0)</f>
        <v>0</v>
      </c>
      <c r="R882">
        <f t="shared" si="13"/>
        <v>101</v>
      </c>
    </row>
    <row r="883" spans="1:18">
      <c r="A883" t="s">
        <v>1414</v>
      </c>
      <c r="B883" t="s">
        <v>1415</v>
      </c>
      <c r="C883">
        <v>116</v>
      </c>
      <c r="D883" t="s">
        <v>10</v>
      </c>
      <c r="E883">
        <v>1</v>
      </c>
      <c r="F883">
        <v>102</v>
      </c>
      <c r="G883">
        <v>967</v>
      </c>
      <c r="H883" t="s">
        <v>11</v>
      </c>
      <c r="I883" t="str">
        <f>VLOOKUP($A883,Taxonomy!$A$2:$AA$6045,7,0)</f>
        <v>Bacteria</v>
      </c>
      <c r="J883" t="str">
        <f>VLOOKUP($A883,Taxonomy!$A$2:$AA$6045,8,0)</f>
        <v xml:space="preserve"> Proteobacteria</v>
      </c>
      <c r="K883" t="str">
        <f>VLOOKUP($A883,Taxonomy!$A$2:$AA$6045,9,0)</f>
        <v xml:space="preserve"> Alphaproteobacteria</v>
      </c>
      <c r="L883" t="str">
        <f>VLOOKUP($A883,Taxonomy!$A$2:$AA$6045,10,0)</f>
        <v xml:space="preserve"> Rhizobiales</v>
      </c>
      <c r="M883" t="str">
        <f>VLOOKUP($A883,Taxonomy!$A$2:$AA$6045,11,0)</f>
        <v>Brucellaceae</v>
      </c>
      <c r="N883" t="str">
        <f>VLOOKUP($A883,Taxonomy!$A$2:$AA$6045,12,0)</f>
        <v xml:space="preserve"> Brucella.</v>
      </c>
      <c r="O883">
        <f>VLOOKUP($A883,Taxonomy!$A$2:$AA$6045,13,0)</f>
        <v>0</v>
      </c>
      <c r="P883">
        <f>VLOOKUP($A883,Taxonomy!$A$2:$AA$6045,14,0)</f>
        <v>0</v>
      </c>
      <c r="Q883">
        <f>VLOOKUP($A883,Taxonomy!$A$2:$AA$6045,15,0)</f>
        <v>0</v>
      </c>
      <c r="R883">
        <f t="shared" si="13"/>
        <v>101</v>
      </c>
    </row>
    <row r="884" spans="1:18">
      <c r="A884" t="s">
        <v>1416</v>
      </c>
      <c r="B884" t="s">
        <v>1417</v>
      </c>
      <c r="C884">
        <v>912</v>
      </c>
      <c r="D884" t="s">
        <v>32</v>
      </c>
      <c r="E884">
        <v>532</v>
      </c>
      <c r="F884">
        <v>828</v>
      </c>
      <c r="G884">
        <v>6551</v>
      </c>
      <c r="H884" t="s">
        <v>33</v>
      </c>
      <c r="I884" t="e">
        <f>VLOOKUP($A884,Taxonomy!$A$2:$AA$6045,7,0)</f>
        <v>#N/A</v>
      </c>
      <c r="J884" t="e">
        <f>VLOOKUP($A884,Taxonomy!$A$2:$AA$6045,8,0)</f>
        <v>#N/A</v>
      </c>
      <c r="K884" t="e">
        <f>VLOOKUP($A884,Taxonomy!$A$2:$AA$6045,9,0)</f>
        <v>#N/A</v>
      </c>
      <c r="L884" t="e">
        <f>VLOOKUP($A884,Taxonomy!$A$2:$AA$6045,10,0)</f>
        <v>#N/A</v>
      </c>
      <c r="M884" t="e">
        <f>VLOOKUP($A884,Taxonomy!$A$2:$AA$6045,11,0)</f>
        <v>#N/A</v>
      </c>
      <c r="N884" t="e">
        <f>VLOOKUP($A884,Taxonomy!$A$2:$AA$6045,12,0)</f>
        <v>#N/A</v>
      </c>
      <c r="O884" t="e">
        <f>VLOOKUP($A884,Taxonomy!$A$2:$AA$6045,13,0)</f>
        <v>#N/A</v>
      </c>
      <c r="P884" t="e">
        <f>VLOOKUP($A884,Taxonomy!$A$2:$AA$6045,14,0)</f>
        <v>#N/A</v>
      </c>
      <c r="Q884" t="e">
        <f>VLOOKUP($A884,Taxonomy!$A$2:$AA$6045,15,0)</f>
        <v>#N/A</v>
      </c>
      <c r="R884">
        <f t="shared" si="13"/>
        <v>296</v>
      </c>
    </row>
    <row r="885" spans="1:18">
      <c r="A885" t="s">
        <v>1416</v>
      </c>
      <c r="B885" t="s">
        <v>1417</v>
      </c>
      <c r="C885">
        <v>912</v>
      </c>
      <c r="D885" t="s">
        <v>34</v>
      </c>
      <c r="E885">
        <v>267</v>
      </c>
      <c r="F885">
        <v>470</v>
      </c>
      <c r="G885">
        <v>1506</v>
      </c>
      <c r="H885" t="s">
        <v>35</v>
      </c>
      <c r="I885" t="e">
        <f>VLOOKUP($A885,Taxonomy!$A$2:$AA$6045,7,0)</f>
        <v>#N/A</v>
      </c>
      <c r="J885" t="e">
        <f>VLOOKUP($A885,Taxonomy!$A$2:$AA$6045,8,0)</f>
        <v>#N/A</v>
      </c>
      <c r="K885" t="e">
        <f>VLOOKUP($A885,Taxonomy!$A$2:$AA$6045,9,0)</f>
        <v>#N/A</v>
      </c>
      <c r="L885" t="e">
        <f>VLOOKUP($A885,Taxonomy!$A$2:$AA$6045,10,0)</f>
        <v>#N/A</v>
      </c>
      <c r="M885" t="e">
        <f>VLOOKUP($A885,Taxonomy!$A$2:$AA$6045,11,0)</f>
        <v>#N/A</v>
      </c>
      <c r="N885" t="e">
        <f>VLOOKUP($A885,Taxonomy!$A$2:$AA$6045,12,0)</f>
        <v>#N/A</v>
      </c>
      <c r="O885" t="e">
        <f>VLOOKUP($A885,Taxonomy!$A$2:$AA$6045,13,0)</f>
        <v>#N/A</v>
      </c>
      <c r="P885" t="e">
        <f>VLOOKUP($A885,Taxonomy!$A$2:$AA$6045,14,0)</f>
        <v>#N/A</v>
      </c>
      <c r="Q885" t="e">
        <f>VLOOKUP($A885,Taxonomy!$A$2:$AA$6045,15,0)</f>
        <v>#N/A</v>
      </c>
      <c r="R885">
        <f t="shared" si="13"/>
        <v>203</v>
      </c>
    </row>
    <row r="886" spans="1:18">
      <c r="A886" t="s">
        <v>1416</v>
      </c>
      <c r="B886" t="s">
        <v>1417</v>
      </c>
      <c r="C886">
        <v>912</v>
      </c>
      <c r="D886" t="s">
        <v>84</v>
      </c>
      <c r="E886">
        <v>85</v>
      </c>
      <c r="F886">
        <v>166</v>
      </c>
      <c r="G886">
        <v>22</v>
      </c>
      <c r="H886" t="s">
        <v>84</v>
      </c>
      <c r="I886" t="e">
        <f>VLOOKUP($A886,Taxonomy!$A$2:$AA$6045,7,0)</f>
        <v>#N/A</v>
      </c>
      <c r="J886" t="e">
        <f>VLOOKUP($A886,Taxonomy!$A$2:$AA$6045,8,0)</f>
        <v>#N/A</v>
      </c>
      <c r="K886" t="e">
        <f>VLOOKUP($A886,Taxonomy!$A$2:$AA$6045,9,0)</f>
        <v>#N/A</v>
      </c>
      <c r="L886" t="e">
        <f>VLOOKUP($A886,Taxonomy!$A$2:$AA$6045,10,0)</f>
        <v>#N/A</v>
      </c>
      <c r="M886" t="e">
        <f>VLOOKUP($A886,Taxonomy!$A$2:$AA$6045,11,0)</f>
        <v>#N/A</v>
      </c>
      <c r="N886" t="e">
        <f>VLOOKUP($A886,Taxonomy!$A$2:$AA$6045,12,0)</f>
        <v>#N/A</v>
      </c>
      <c r="O886" t="e">
        <f>VLOOKUP($A886,Taxonomy!$A$2:$AA$6045,13,0)</f>
        <v>#N/A</v>
      </c>
      <c r="P886" t="e">
        <f>VLOOKUP($A886,Taxonomy!$A$2:$AA$6045,14,0)</f>
        <v>#N/A</v>
      </c>
      <c r="Q886" t="e">
        <f>VLOOKUP($A886,Taxonomy!$A$2:$AA$6045,15,0)</f>
        <v>#N/A</v>
      </c>
      <c r="R886">
        <f t="shared" si="13"/>
        <v>81</v>
      </c>
    </row>
    <row r="887" spans="1:18">
      <c r="A887" t="s">
        <v>1416</v>
      </c>
      <c r="B887" t="s">
        <v>1417</v>
      </c>
      <c r="C887">
        <v>912</v>
      </c>
      <c r="D887" t="s">
        <v>10</v>
      </c>
      <c r="E887">
        <v>1</v>
      </c>
      <c r="F887">
        <v>84</v>
      </c>
      <c r="G887">
        <v>967</v>
      </c>
      <c r="H887" t="s">
        <v>11</v>
      </c>
      <c r="I887" t="e">
        <f>VLOOKUP($A887,Taxonomy!$A$2:$AA$6045,7,0)</f>
        <v>#N/A</v>
      </c>
      <c r="J887" t="e">
        <f>VLOOKUP($A887,Taxonomy!$A$2:$AA$6045,8,0)</f>
        <v>#N/A</v>
      </c>
      <c r="K887" t="e">
        <f>VLOOKUP($A887,Taxonomy!$A$2:$AA$6045,9,0)</f>
        <v>#N/A</v>
      </c>
      <c r="L887" t="e">
        <f>VLOOKUP($A887,Taxonomy!$A$2:$AA$6045,10,0)</f>
        <v>#N/A</v>
      </c>
      <c r="M887" t="e">
        <f>VLOOKUP($A887,Taxonomy!$A$2:$AA$6045,11,0)</f>
        <v>#N/A</v>
      </c>
      <c r="N887" t="e">
        <f>VLOOKUP($A887,Taxonomy!$A$2:$AA$6045,12,0)</f>
        <v>#N/A</v>
      </c>
      <c r="O887" t="e">
        <f>VLOOKUP($A887,Taxonomy!$A$2:$AA$6045,13,0)</f>
        <v>#N/A</v>
      </c>
      <c r="P887" t="e">
        <f>VLOOKUP($A887,Taxonomy!$A$2:$AA$6045,14,0)</f>
        <v>#N/A</v>
      </c>
      <c r="Q887" t="e">
        <f>VLOOKUP($A887,Taxonomy!$A$2:$AA$6045,15,0)</f>
        <v>#N/A</v>
      </c>
      <c r="R887">
        <f t="shared" si="13"/>
        <v>83</v>
      </c>
    </row>
    <row r="888" spans="1:18">
      <c r="A888" t="s">
        <v>1418</v>
      </c>
      <c r="B888" t="s">
        <v>1419</v>
      </c>
      <c r="C888">
        <v>113</v>
      </c>
      <c r="D888" t="s">
        <v>10</v>
      </c>
      <c r="E888">
        <v>1</v>
      </c>
      <c r="F888">
        <v>94</v>
      </c>
      <c r="G888">
        <v>967</v>
      </c>
      <c r="H888" t="s">
        <v>11</v>
      </c>
      <c r="I888" t="str">
        <f>VLOOKUP($A888,Taxonomy!$A$2:$AA$6045,7,0)</f>
        <v>Bacteria</v>
      </c>
      <c r="J888" t="str">
        <f>VLOOKUP($A888,Taxonomy!$A$2:$AA$6045,8,0)</f>
        <v xml:space="preserve"> Proteobacteria</v>
      </c>
      <c r="K888" t="str">
        <f>VLOOKUP($A888,Taxonomy!$A$2:$AA$6045,9,0)</f>
        <v xml:space="preserve"> Alphaproteobacteria</v>
      </c>
      <c r="L888" t="str">
        <f>VLOOKUP($A888,Taxonomy!$A$2:$AA$6045,10,0)</f>
        <v xml:space="preserve"> Rhizobiales</v>
      </c>
      <c r="M888" t="str">
        <f>VLOOKUP($A888,Taxonomy!$A$2:$AA$6045,11,0)</f>
        <v>Rhizobiaceae</v>
      </c>
      <c r="N888" t="str">
        <f>VLOOKUP($A888,Taxonomy!$A$2:$AA$6045,12,0)</f>
        <v xml:space="preserve"> Rhizobium/Agrobacterium group</v>
      </c>
      <c r="O888" t="str">
        <f>VLOOKUP($A888,Taxonomy!$A$2:$AA$6045,13,0)</f>
        <v xml:space="preserve"> Rhizobium.</v>
      </c>
      <c r="P888">
        <f>VLOOKUP($A888,Taxonomy!$A$2:$AA$6045,14,0)</f>
        <v>0</v>
      </c>
      <c r="Q888">
        <f>VLOOKUP($A888,Taxonomy!$A$2:$AA$6045,15,0)</f>
        <v>0</v>
      </c>
      <c r="R888">
        <f t="shared" si="13"/>
        <v>93</v>
      </c>
    </row>
    <row r="889" spans="1:18">
      <c r="A889" t="s">
        <v>1420</v>
      </c>
      <c r="B889" t="s">
        <v>1421</v>
      </c>
      <c r="C889">
        <v>93</v>
      </c>
      <c r="D889" t="s">
        <v>10</v>
      </c>
      <c r="E889">
        <v>5</v>
      </c>
      <c r="F889">
        <v>92</v>
      </c>
      <c r="G889">
        <v>967</v>
      </c>
      <c r="H889" t="s">
        <v>11</v>
      </c>
      <c r="I889" t="str">
        <f>VLOOKUP($A889,Taxonomy!$A$2:$AA$6045,7,0)</f>
        <v>Bacteria</v>
      </c>
      <c r="J889" t="str">
        <f>VLOOKUP($A889,Taxonomy!$A$2:$AA$6045,8,0)</f>
        <v xml:space="preserve"> Proteobacteria</v>
      </c>
      <c r="K889" t="str">
        <f>VLOOKUP($A889,Taxonomy!$A$2:$AA$6045,9,0)</f>
        <v xml:space="preserve"> Alphaproteobacteria</v>
      </c>
      <c r="L889" t="str">
        <f>VLOOKUP($A889,Taxonomy!$A$2:$AA$6045,10,0)</f>
        <v xml:space="preserve"> Rhizobiales</v>
      </c>
      <c r="M889" t="str">
        <f>VLOOKUP($A889,Taxonomy!$A$2:$AA$6045,11,0)</f>
        <v>Rhizobiaceae</v>
      </c>
      <c r="N889" t="str">
        <f>VLOOKUP($A889,Taxonomy!$A$2:$AA$6045,12,0)</f>
        <v xml:space="preserve"> Rhizobium/Agrobacterium group</v>
      </c>
      <c r="O889" t="str">
        <f>VLOOKUP($A889,Taxonomy!$A$2:$AA$6045,13,0)</f>
        <v xml:space="preserve"> Rhizobium.</v>
      </c>
      <c r="P889">
        <f>VLOOKUP($A889,Taxonomy!$A$2:$AA$6045,14,0)</f>
        <v>0</v>
      </c>
      <c r="Q889">
        <f>VLOOKUP($A889,Taxonomy!$A$2:$AA$6045,15,0)</f>
        <v>0</v>
      </c>
      <c r="R889">
        <f t="shared" si="13"/>
        <v>87</v>
      </c>
    </row>
    <row r="890" spans="1:18">
      <c r="A890" t="s">
        <v>1422</v>
      </c>
      <c r="B890" t="s">
        <v>1423</v>
      </c>
      <c r="C890">
        <v>915</v>
      </c>
      <c r="D890" t="s">
        <v>32</v>
      </c>
      <c r="E890">
        <v>535</v>
      </c>
      <c r="F890">
        <v>835</v>
      </c>
      <c r="G890">
        <v>6551</v>
      </c>
      <c r="H890" t="s">
        <v>33</v>
      </c>
      <c r="I890" t="str">
        <f>VLOOKUP($A890,Taxonomy!$A$2:$AA$6045,7,0)</f>
        <v>Bacteria</v>
      </c>
      <c r="J890" t="str">
        <f>VLOOKUP($A890,Taxonomy!$A$2:$AA$6045,8,0)</f>
        <v xml:space="preserve"> Proteobacteria</v>
      </c>
      <c r="K890" t="str">
        <f>VLOOKUP($A890,Taxonomy!$A$2:$AA$6045,9,0)</f>
        <v xml:space="preserve"> Gammaproteobacteria</v>
      </c>
      <c r="L890" t="str">
        <f>VLOOKUP($A890,Taxonomy!$A$2:$AA$6045,10,0)</f>
        <v xml:space="preserve"> Enterobacteriales</v>
      </c>
      <c r="M890" t="str">
        <f>VLOOKUP($A890,Taxonomy!$A$2:$AA$6045,11,0)</f>
        <v>Enterobacteriaceae</v>
      </c>
      <c r="N890" t="str">
        <f>VLOOKUP($A890,Taxonomy!$A$2:$AA$6045,12,0)</f>
        <v xml:space="preserve"> Escherichia.</v>
      </c>
      <c r="O890">
        <f>VLOOKUP($A890,Taxonomy!$A$2:$AA$6045,13,0)</f>
        <v>0</v>
      </c>
      <c r="P890">
        <f>VLOOKUP($A890,Taxonomy!$A$2:$AA$6045,14,0)</f>
        <v>0</v>
      </c>
      <c r="Q890">
        <f>VLOOKUP($A890,Taxonomy!$A$2:$AA$6045,15,0)</f>
        <v>0</v>
      </c>
      <c r="R890">
        <f t="shared" si="13"/>
        <v>300</v>
      </c>
    </row>
    <row r="891" spans="1:18">
      <c r="A891" t="s">
        <v>1422</v>
      </c>
      <c r="B891" t="s">
        <v>1423</v>
      </c>
      <c r="C891">
        <v>915</v>
      </c>
      <c r="D891" t="s">
        <v>34</v>
      </c>
      <c r="E891">
        <v>269</v>
      </c>
      <c r="F891">
        <v>472</v>
      </c>
      <c r="G891">
        <v>1506</v>
      </c>
      <c r="H891" t="s">
        <v>35</v>
      </c>
      <c r="I891" t="str">
        <f>VLOOKUP($A891,Taxonomy!$A$2:$AA$6045,7,0)</f>
        <v>Bacteria</v>
      </c>
      <c r="J891" t="str">
        <f>VLOOKUP($A891,Taxonomy!$A$2:$AA$6045,8,0)</f>
        <v xml:space="preserve"> Proteobacteria</v>
      </c>
      <c r="K891" t="str">
        <f>VLOOKUP($A891,Taxonomy!$A$2:$AA$6045,9,0)</f>
        <v xml:space="preserve"> Gammaproteobacteria</v>
      </c>
      <c r="L891" t="str">
        <f>VLOOKUP($A891,Taxonomy!$A$2:$AA$6045,10,0)</f>
        <v xml:space="preserve"> Enterobacteriales</v>
      </c>
      <c r="M891" t="str">
        <f>VLOOKUP($A891,Taxonomy!$A$2:$AA$6045,11,0)</f>
        <v>Enterobacteriaceae</v>
      </c>
      <c r="N891" t="str">
        <f>VLOOKUP($A891,Taxonomy!$A$2:$AA$6045,12,0)</f>
        <v xml:space="preserve"> Escherichia.</v>
      </c>
      <c r="O891">
        <f>VLOOKUP($A891,Taxonomy!$A$2:$AA$6045,13,0)</f>
        <v>0</v>
      </c>
      <c r="P891">
        <f>VLOOKUP($A891,Taxonomy!$A$2:$AA$6045,14,0)</f>
        <v>0</v>
      </c>
      <c r="Q891">
        <f>VLOOKUP($A891,Taxonomy!$A$2:$AA$6045,15,0)</f>
        <v>0</v>
      </c>
      <c r="R891">
        <f t="shared" si="13"/>
        <v>203</v>
      </c>
    </row>
    <row r="892" spans="1:18">
      <c r="A892" t="s">
        <v>1422</v>
      </c>
      <c r="B892" t="s">
        <v>1423</v>
      </c>
      <c r="C892">
        <v>915</v>
      </c>
      <c r="D892" t="s">
        <v>10</v>
      </c>
      <c r="E892">
        <v>1</v>
      </c>
      <c r="F892">
        <v>84</v>
      </c>
      <c r="G892">
        <v>967</v>
      </c>
      <c r="H892" t="s">
        <v>11</v>
      </c>
      <c r="I892" t="str">
        <f>VLOOKUP($A892,Taxonomy!$A$2:$AA$6045,7,0)</f>
        <v>Bacteria</v>
      </c>
      <c r="J892" t="str">
        <f>VLOOKUP($A892,Taxonomy!$A$2:$AA$6045,8,0)</f>
        <v xml:space="preserve"> Proteobacteria</v>
      </c>
      <c r="K892" t="str">
        <f>VLOOKUP($A892,Taxonomy!$A$2:$AA$6045,9,0)</f>
        <v xml:space="preserve"> Gammaproteobacteria</v>
      </c>
      <c r="L892" t="str">
        <f>VLOOKUP($A892,Taxonomy!$A$2:$AA$6045,10,0)</f>
        <v xml:space="preserve"> Enterobacteriales</v>
      </c>
      <c r="M892" t="str">
        <f>VLOOKUP($A892,Taxonomy!$A$2:$AA$6045,11,0)</f>
        <v>Enterobacteriaceae</v>
      </c>
      <c r="N892" t="str">
        <f>VLOOKUP($A892,Taxonomy!$A$2:$AA$6045,12,0)</f>
        <v xml:space="preserve"> Escherichia.</v>
      </c>
      <c r="O892">
        <f>VLOOKUP($A892,Taxonomy!$A$2:$AA$6045,13,0)</f>
        <v>0</v>
      </c>
      <c r="P892">
        <f>VLOOKUP($A892,Taxonomy!$A$2:$AA$6045,14,0)</f>
        <v>0</v>
      </c>
      <c r="Q892">
        <f>VLOOKUP($A892,Taxonomy!$A$2:$AA$6045,15,0)</f>
        <v>0</v>
      </c>
      <c r="R892">
        <f t="shared" si="13"/>
        <v>83</v>
      </c>
    </row>
    <row r="893" spans="1:18">
      <c r="A893" t="s">
        <v>1424</v>
      </c>
      <c r="B893" t="s">
        <v>1425</v>
      </c>
      <c r="C893">
        <v>106</v>
      </c>
      <c r="D893" t="s">
        <v>10</v>
      </c>
      <c r="E893">
        <v>7</v>
      </c>
      <c r="F893">
        <v>98</v>
      </c>
      <c r="G893">
        <v>967</v>
      </c>
      <c r="H893" t="s">
        <v>11</v>
      </c>
      <c r="I893" t="str">
        <f>VLOOKUP($A893,Taxonomy!$A$2:$AA$6045,7,0)</f>
        <v>Bacteria</v>
      </c>
      <c r="J893" t="str">
        <f>VLOOKUP($A893,Taxonomy!$A$2:$AA$6045,8,0)</f>
        <v xml:space="preserve"> Proteobacteria</v>
      </c>
      <c r="K893" t="str">
        <f>VLOOKUP($A893,Taxonomy!$A$2:$AA$6045,9,0)</f>
        <v xml:space="preserve"> Gammaproteobacteria</v>
      </c>
      <c r="L893" t="str">
        <f>VLOOKUP($A893,Taxonomy!$A$2:$AA$6045,10,0)</f>
        <v xml:space="preserve"> Enterobacteriales</v>
      </c>
      <c r="M893" t="str">
        <f>VLOOKUP($A893,Taxonomy!$A$2:$AA$6045,11,0)</f>
        <v>Enterobacteriaceae</v>
      </c>
      <c r="N893" t="str">
        <f>VLOOKUP($A893,Taxonomy!$A$2:$AA$6045,12,0)</f>
        <v xml:space="preserve"> Escherichia.</v>
      </c>
      <c r="O893">
        <f>VLOOKUP($A893,Taxonomy!$A$2:$AA$6045,13,0)</f>
        <v>0</v>
      </c>
      <c r="P893">
        <f>VLOOKUP($A893,Taxonomy!$A$2:$AA$6045,14,0)</f>
        <v>0</v>
      </c>
      <c r="Q893">
        <f>VLOOKUP($A893,Taxonomy!$A$2:$AA$6045,15,0)</f>
        <v>0</v>
      </c>
      <c r="R893">
        <f t="shared" si="13"/>
        <v>91</v>
      </c>
    </row>
    <row r="894" spans="1:18">
      <c r="A894" t="s">
        <v>1426</v>
      </c>
      <c r="B894" t="s">
        <v>1427</v>
      </c>
      <c r="C894">
        <v>912</v>
      </c>
      <c r="D894" t="s">
        <v>32</v>
      </c>
      <c r="E894">
        <v>532</v>
      </c>
      <c r="F894">
        <v>828</v>
      </c>
      <c r="G894">
        <v>6551</v>
      </c>
      <c r="H894" t="s">
        <v>33</v>
      </c>
      <c r="I894" t="str">
        <f>VLOOKUP($A894,Taxonomy!$A$2:$AA$6045,7,0)</f>
        <v>Bacteria</v>
      </c>
      <c r="J894" t="str">
        <f>VLOOKUP($A894,Taxonomy!$A$2:$AA$6045,8,0)</f>
        <v xml:space="preserve"> Proteobacteria</v>
      </c>
      <c r="K894" t="str">
        <f>VLOOKUP($A894,Taxonomy!$A$2:$AA$6045,9,0)</f>
        <v xml:space="preserve"> Gammaproteobacteria</v>
      </c>
      <c r="L894" t="str">
        <f>VLOOKUP($A894,Taxonomy!$A$2:$AA$6045,10,0)</f>
        <v xml:space="preserve"> Enterobacteriales</v>
      </c>
      <c r="M894" t="str">
        <f>VLOOKUP($A894,Taxonomy!$A$2:$AA$6045,11,0)</f>
        <v>Enterobacteriaceae</v>
      </c>
      <c r="N894" t="str">
        <f>VLOOKUP($A894,Taxonomy!$A$2:$AA$6045,12,0)</f>
        <v xml:space="preserve"> Escherichia.</v>
      </c>
      <c r="O894">
        <f>VLOOKUP($A894,Taxonomy!$A$2:$AA$6045,13,0)</f>
        <v>0</v>
      </c>
      <c r="P894">
        <f>VLOOKUP($A894,Taxonomy!$A$2:$AA$6045,14,0)</f>
        <v>0</v>
      </c>
      <c r="Q894">
        <f>VLOOKUP($A894,Taxonomy!$A$2:$AA$6045,15,0)</f>
        <v>0</v>
      </c>
      <c r="R894">
        <f t="shared" si="13"/>
        <v>296</v>
      </c>
    </row>
    <row r="895" spans="1:18">
      <c r="A895" t="s">
        <v>1426</v>
      </c>
      <c r="B895" t="s">
        <v>1427</v>
      </c>
      <c r="C895">
        <v>912</v>
      </c>
      <c r="D895" t="s">
        <v>34</v>
      </c>
      <c r="E895">
        <v>267</v>
      </c>
      <c r="F895">
        <v>470</v>
      </c>
      <c r="G895">
        <v>1506</v>
      </c>
      <c r="H895" t="s">
        <v>35</v>
      </c>
      <c r="I895" t="str">
        <f>VLOOKUP($A895,Taxonomy!$A$2:$AA$6045,7,0)</f>
        <v>Bacteria</v>
      </c>
      <c r="J895" t="str">
        <f>VLOOKUP($A895,Taxonomy!$A$2:$AA$6045,8,0)</f>
        <v xml:space="preserve"> Proteobacteria</v>
      </c>
      <c r="K895" t="str">
        <f>VLOOKUP($A895,Taxonomy!$A$2:$AA$6045,9,0)</f>
        <v xml:space="preserve"> Gammaproteobacteria</v>
      </c>
      <c r="L895" t="str">
        <f>VLOOKUP($A895,Taxonomy!$A$2:$AA$6045,10,0)</f>
        <v xml:space="preserve"> Enterobacteriales</v>
      </c>
      <c r="M895" t="str">
        <f>VLOOKUP($A895,Taxonomy!$A$2:$AA$6045,11,0)</f>
        <v>Enterobacteriaceae</v>
      </c>
      <c r="N895" t="str">
        <f>VLOOKUP($A895,Taxonomy!$A$2:$AA$6045,12,0)</f>
        <v xml:space="preserve"> Escherichia.</v>
      </c>
      <c r="O895">
        <f>VLOOKUP($A895,Taxonomy!$A$2:$AA$6045,13,0)</f>
        <v>0</v>
      </c>
      <c r="P895">
        <f>VLOOKUP($A895,Taxonomy!$A$2:$AA$6045,14,0)</f>
        <v>0</v>
      </c>
      <c r="Q895">
        <f>VLOOKUP($A895,Taxonomy!$A$2:$AA$6045,15,0)</f>
        <v>0</v>
      </c>
      <c r="R895">
        <f t="shared" si="13"/>
        <v>203</v>
      </c>
    </row>
    <row r="896" spans="1:18">
      <c r="A896" t="s">
        <v>1426</v>
      </c>
      <c r="B896" t="s">
        <v>1427</v>
      </c>
      <c r="C896">
        <v>912</v>
      </c>
      <c r="D896" t="s">
        <v>84</v>
      </c>
      <c r="E896">
        <v>85</v>
      </c>
      <c r="F896">
        <v>166</v>
      </c>
      <c r="G896">
        <v>22</v>
      </c>
      <c r="H896" t="s">
        <v>84</v>
      </c>
      <c r="I896" t="str">
        <f>VLOOKUP($A896,Taxonomy!$A$2:$AA$6045,7,0)</f>
        <v>Bacteria</v>
      </c>
      <c r="J896" t="str">
        <f>VLOOKUP($A896,Taxonomy!$A$2:$AA$6045,8,0)</f>
        <v xml:space="preserve"> Proteobacteria</v>
      </c>
      <c r="K896" t="str">
        <f>VLOOKUP($A896,Taxonomy!$A$2:$AA$6045,9,0)</f>
        <v xml:space="preserve"> Gammaproteobacteria</v>
      </c>
      <c r="L896" t="str">
        <f>VLOOKUP($A896,Taxonomy!$A$2:$AA$6045,10,0)</f>
        <v xml:space="preserve"> Enterobacteriales</v>
      </c>
      <c r="M896" t="str">
        <f>VLOOKUP($A896,Taxonomy!$A$2:$AA$6045,11,0)</f>
        <v>Enterobacteriaceae</v>
      </c>
      <c r="N896" t="str">
        <f>VLOOKUP($A896,Taxonomy!$A$2:$AA$6045,12,0)</f>
        <v xml:space="preserve"> Escherichia.</v>
      </c>
      <c r="O896">
        <f>VLOOKUP($A896,Taxonomy!$A$2:$AA$6045,13,0)</f>
        <v>0</v>
      </c>
      <c r="P896">
        <f>VLOOKUP($A896,Taxonomy!$A$2:$AA$6045,14,0)</f>
        <v>0</v>
      </c>
      <c r="Q896">
        <f>VLOOKUP($A896,Taxonomy!$A$2:$AA$6045,15,0)</f>
        <v>0</v>
      </c>
      <c r="R896">
        <f t="shared" si="13"/>
        <v>81</v>
      </c>
    </row>
    <row r="897" spans="1:18">
      <c r="A897" t="s">
        <v>1426</v>
      </c>
      <c r="B897" t="s">
        <v>1427</v>
      </c>
      <c r="C897">
        <v>912</v>
      </c>
      <c r="D897" t="s">
        <v>10</v>
      </c>
      <c r="E897">
        <v>1</v>
      </c>
      <c r="F897">
        <v>84</v>
      </c>
      <c r="G897">
        <v>967</v>
      </c>
      <c r="H897" t="s">
        <v>11</v>
      </c>
      <c r="I897" t="str">
        <f>VLOOKUP($A897,Taxonomy!$A$2:$AA$6045,7,0)</f>
        <v>Bacteria</v>
      </c>
      <c r="J897" t="str">
        <f>VLOOKUP($A897,Taxonomy!$A$2:$AA$6045,8,0)</f>
        <v xml:space="preserve"> Proteobacteria</v>
      </c>
      <c r="K897" t="str">
        <f>VLOOKUP($A897,Taxonomy!$A$2:$AA$6045,9,0)</f>
        <v xml:space="preserve"> Gammaproteobacteria</v>
      </c>
      <c r="L897" t="str">
        <f>VLOOKUP($A897,Taxonomy!$A$2:$AA$6045,10,0)</f>
        <v xml:space="preserve"> Enterobacteriales</v>
      </c>
      <c r="M897" t="str">
        <f>VLOOKUP($A897,Taxonomy!$A$2:$AA$6045,11,0)</f>
        <v>Enterobacteriaceae</v>
      </c>
      <c r="N897" t="str">
        <f>VLOOKUP($A897,Taxonomy!$A$2:$AA$6045,12,0)</f>
        <v xml:space="preserve"> Escherichia.</v>
      </c>
      <c r="O897">
        <f>VLOOKUP($A897,Taxonomy!$A$2:$AA$6045,13,0)</f>
        <v>0</v>
      </c>
      <c r="P897">
        <f>VLOOKUP($A897,Taxonomy!$A$2:$AA$6045,14,0)</f>
        <v>0</v>
      </c>
      <c r="Q897">
        <f>VLOOKUP($A897,Taxonomy!$A$2:$AA$6045,15,0)</f>
        <v>0</v>
      </c>
      <c r="R897">
        <f t="shared" si="13"/>
        <v>83</v>
      </c>
    </row>
    <row r="898" spans="1:18">
      <c r="A898" t="s">
        <v>1428</v>
      </c>
      <c r="B898" t="s">
        <v>1429</v>
      </c>
      <c r="C898">
        <v>911</v>
      </c>
      <c r="D898" t="s">
        <v>32</v>
      </c>
      <c r="E898">
        <v>531</v>
      </c>
      <c r="F898">
        <v>829</v>
      </c>
      <c r="G898">
        <v>6551</v>
      </c>
      <c r="H898" t="s">
        <v>33</v>
      </c>
      <c r="I898" t="str">
        <f>VLOOKUP($A898,Taxonomy!$A$2:$AA$6045,7,0)</f>
        <v>Bacteria</v>
      </c>
      <c r="J898" t="str">
        <f>VLOOKUP($A898,Taxonomy!$A$2:$AA$6045,8,0)</f>
        <v xml:space="preserve"> Proteobacteria</v>
      </c>
      <c r="K898" t="str">
        <f>VLOOKUP($A898,Taxonomy!$A$2:$AA$6045,9,0)</f>
        <v xml:space="preserve"> Gammaproteobacteria</v>
      </c>
      <c r="L898" t="str">
        <f>VLOOKUP($A898,Taxonomy!$A$2:$AA$6045,10,0)</f>
        <v xml:space="preserve"> Enterobacteriales</v>
      </c>
      <c r="M898" t="str">
        <f>VLOOKUP($A898,Taxonomy!$A$2:$AA$6045,11,0)</f>
        <v>Enterobacteriaceae</v>
      </c>
      <c r="N898" t="str">
        <f>VLOOKUP($A898,Taxonomy!$A$2:$AA$6045,12,0)</f>
        <v xml:space="preserve"> Escherichia.</v>
      </c>
      <c r="O898">
        <f>VLOOKUP($A898,Taxonomy!$A$2:$AA$6045,13,0)</f>
        <v>0</v>
      </c>
      <c r="P898">
        <f>VLOOKUP($A898,Taxonomy!$A$2:$AA$6045,14,0)</f>
        <v>0</v>
      </c>
      <c r="Q898">
        <f>VLOOKUP($A898,Taxonomy!$A$2:$AA$6045,15,0)</f>
        <v>0</v>
      </c>
      <c r="R898">
        <f t="shared" si="13"/>
        <v>298</v>
      </c>
    </row>
    <row r="899" spans="1:18">
      <c r="A899" t="s">
        <v>1428</v>
      </c>
      <c r="B899" t="s">
        <v>1429</v>
      </c>
      <c r="C899">
        <v>911</v>
      </c>
      <c r="D899" t="s">
        <v>34</v>
      </c>
      <c r="E899">
        <v>269</v>
      </c>
      <c r="F899">
        <v>469</v>
      </c>
      <c r="G899">
        <v>1506</v>
      </c>
      <c r="H899" t="s">
        <v>35</v>
      </c>
      <c r="I899" t="str">
        <f>VLOOKUP($A899,Taxonomy!$A$2:$AA$6045,7,0)</f>
        <v>Bacteria</v>
      </c>
      <c r="J899" t="str">
        <f>VLOOKUP($A899,Taxonomy!$A$2:$AA$6045,8,0)</f>
        <v xml:space="preserve"> Proteobacteria</v>
      </c>
      <c r="K899" t="str">
        <f>VLOOKUP($A899,Taxonomy!$A$2:$AA$6045,9,0)</f>
        <v xml:space="preserve"> Gammaproteobacteria</v>
      </c>
      <c r="L899" t="str">
        <f>VLOOKUP($A899,Taxonomy!$A$2:$AA$6045,10,0)</f>
        <v xml:space="preserve"> Enterobacteriales</v>
      </c>
      <c r="M899" t="str">
        <f>VLOOKUP($A899,Taxonomy!$A$2:$AA$6045,11,0)</f>
        <v>Enterobacteriaceae</v>
      </c>
      <c r="N899" t="str">
        <f>VLOOKUP($A899,Taxonomy!$A$2:$AA$6045,12,0)</f>
        <v xml:space="preserve"> Escherichia.</v>
      </c>
      <c r="O899">
        <f>VLOOKUP($A899,Taxonomy!$A$2:$AA$6045,13,0)</f>
        <v>0</v>
      </c>
      <c r="P899">
        <f>VLOOKUP($A899,Taxonomy!$A$2:$AA$6045,14,0)</f>
        <v>0</v>
      </c>
      <c r="Q899">
        <f>VLOOKUP($A899,Taxonomy!$A$2:$AA$6045,15,0)</f>
        <v>0</v>
      </c>
      <c r="R899">
        <f t="shared" ref="R899:R962" si="14">F899-E899</f>
        <v>200</v>
      </c>
    </row>
    <row r="900" spans="1:18">
      <c r="A900" t="s">
        <v>1428</v>
      </c>
      <c r="B900" t="s">
        <v>1429</v>
      </c>
      <c r="C900">
        <v>911</v>
      </c>
      <c r="D900" t="s">
        <v>10</v>
      </c>
      <c r="E900">
        <v>1</v>
      </c>
      <c r="F900">
        <v>84</v>
      </c>
      <c r="G900">
        <v>967</v>
      </c>
      <c r="H900" t="s">
        <v>11</v>
      </c>
      <c r="I900" t="str">
        <f>VLOOKUP($A900,Taxonomy!$A$2:$AA$6045,7,0)</f>
        <v>Bacteria</v>
      </c>
      <c r="J900" t="str">
        <f>VLOOKUP($A900,Taxonomy!$A$2:$AA$6045,8,0)</f>
        <v xml:space="preserve"> Proteobacteria</v>
      </c>
      <c r="K900" t="str">
        <f>VLOOKUP($A900,Taxonomy!$A$2:$AA$6045,9,0)</f>
        <v xml:space="preserve"> Gammaproteobacteria</v>
      </c>
      <c r="L900" t="str">
        <f>VLOOKUP($A900,Taxonomy!$A$2:$AA$6045,10,0)</f>
        <v xml:space="preserve"> Enterobacteriales</v>
      </c>
      <c r="M900" t="str">
        <f>VLOOKUP($A900,Taxonomy!$A$2:$AA$6045,11,0)</f>
        <v>Enterobacteriaceae</v>
      </c>
      <c r="N900" t="str">
        <f>VLOOKUP($A900,Taxonomy!$A$2:$AA$6045,12,0)</f>
        <v xml:space="preserve"> Escherichia.</v>
      </c>
      <c r="O900">
        <f>VLOOKUP($A900,Taxonomy!$A$2:$AA$6045,13,0)</f>
        <v>0</v>
      </c>
      <c r="P900">
        <f>VLOOKUP($A900,Taxonomy!$A$2:$AA$6045,14,0)</f>
        <v>0</v>
      </c>
      <c r="Q900">
        <f>VLOOKUP($A900,Taxonomy!$A$2:$AA$6045,15,0)</f>
        <v>0</v>
      </c>
      <c r="R900">
        <f t="shared" si="14"/>
        <v>83</v>
      </c>
    </row>
    <row r="901" spans="1:18">
      <c r="A901" t="s">
        <v>1430</v>
      </c>
      <c r="B901" t="s">
        <v>1431</v>
      </c>
      <c r="C901">
        <v>876</v>
      </c>
      <c r="D901" t="s">
        <v>32</v>
      </c>
      <c r="E901">
        <v>497</v>
      </c>
      <c r="F901">
        <v>791</v>
      </c>
      <c r="G901">
        <v>6551</v>
      </c>
      <c r="H901" t="s">
        <v>33</v>
      </c>
      <c r="I901" t="str">
        <f>VLOOKUP($A901,Taxonomy!$A$2:$AA$6045,7,0)</f>
        <v>Bacteria</v>
      </c>
      <c r="J901" t="str">
        <f>VLOOKUP($A901,Taxonomy!$A$2:$AA$6045,8,0)</f>
        <v xml:space="preserve"> Proteobacteria</v>
      </c>
      <c r="K901" t="str">
        <f>VLOOKUP($A901,Taxonomy!$A$2:$AA$6045,9,0)</f>
        <v xml:space="preserve"> Gammaproteobacteria</v>
      </c>
      <c r="L901" t="str">
        <f>VLOOKUP($A901,Taxonomy!$A$2:$AA$6045,10,0)</f>
        <v xml:space="preserve"> Enterobacteriales</v>
      </c>
      <c r="M901" t="str">
        <f>VLOOKUP($A901,Taxonomy!$A$2:$AA$6045,11,0)</f>
        <v>Enterobacteriaceae</v>
      </c>
      <c r="N901" t="str">
        <f>VLOOKUP($A901,Taxonomy!$A$2:$AA$6045,12,0)</f>
        <v xml:space="preserve"> Escherichia.</v>
      </c>
      <c r="O901">
        <f>VLOOKUP($A901,Taxonomy!$A$2:$AA$6045,13,0)</f>
        <v>0</v>
      </c>
      <c r="P901">
        <f>VLOOKUP($A901,Taxonomy!$A$2:$AA$6045,14,0)</f>
        <v>0</v>
      </c>
      <c r="Q901">
        <f>VLOOKUP($A901,Taxonomy!$A$2:$AA$6045,15,0)</f>
        <v>0</v>
      </c>
      <c r="R901">
        <f t="shared" si="14"/>
        <v>294</v>
      </c>
    </row>
    <row r="902" spans="1:18">
      <c r="A902" t="s">
        <v>1430</v>
      </c>
      <c r="B902" t="s">
        <v>1431</v>
      </c>
      <c r="C902">
        <v>876</v>
      </c>
      <c r="D902" t="s">
        <v>34</v>
      </c>
      <c r="E902">
        <v>230</v>
      </c>
      <c r="F902">
        <v>433</v>
      </c>
      <c r="G902">
        <v>1506</v>
      </c>
      <c r="H902" t="s">
        <v>35</v>
      </c>
      <c r="I902" t="str">
        <f>VLOOKUP($A902,Taxonomy!$A$2:$AA$6045,7,0)</f>
        <v>Bacteria</v>
      </c>
      <c r="J902" t="str">
        <f>VLOOKUP($A902,Taxonomy!$A$2:$AA$6045,8,0)</f>
        <v xml:space="preserve"> Proteobacteria</v>
      </c>
      <c r="K902" t="str">
        <f>VLOOKUP($A902,Taxonomy!$A$2:$AA$6045,9,0)</f>
        <v xml:space="preserve"> Gammaproteobacteria</v>
      </c>
      <c r="L902" t="str">
        <f>VLOOKUP($A902,Taxonomy!$A$2:$AA$6045,10,0)</f>
        <v xml:space="preserve"> Enterobacteriales</v>
      </c>
      <c r="M902" t="str">
        <f>VLOOKUP($A902,Taxonomy!$A$2:$AA$6045,11,0)</f>
        <v>Enterobacteriaceae</v>
      </c>
      <c r="N902" t="str">
        <f>VLOOKUP($A902,Taxonomy!$A$2:$AA$6045,12,0)</f>
        <v xml:space="preserve"> Escherichia.</v>
      </c>
      <c r="O902">
        <f>VLOOKUP($A902,Taxonomy!$A$2:$AA$6045,13,0)</f>
        <v>0</v>
      </c>
      <c r="P902">
        <f>VLOOKUP($A902,Taxonomy!$A$2:$AA$6045,14,0)</f>
        <v>0</v>
      </c>
      <c r="Q902">
        <f>VLOOKUP($A902,Taxonomy!$A$2:$AA$6045,15,0)</f>
        <v>0</v>
      </c>
      <c r="R902">
        <f t="shared" si="14"/>
        <v>203</v>
      </c>
    </row>
    <row r="903" spans="1:18">
      <c r="A903" t="s">
        <v>1430</v>
      </c>
      <c r="B903" t="s">
        <v>1431</v>
      </c>
      <c r="C903">
        <v>876</v>
      </c>
      <c r="D903" t="s">
        <v>10</v>
      </c>
      <c r="E903">
        <v>1</v>
      </c>
      <c r="F903">
        <v>46</v>
      </c>
      <c r="G903">
        <v>967</v>
      </c>
      <c r="H903" t="s">
        <v>11</v>
      </c>
      <c r="I903" t="str">
        <f>VLOOKUP($A903,Taxonomy!$A$2:$AA$6045,7,0)</f>
        <v>Bacteria</v>
      </c>
      <c r="J903" t="str">
        <f>VLOOKUP($A903,Taxonomy!$A$2:$AA$6045,8,0)</f>
        <v xml:space="preserve"> Proteobacteria</v>
      </c>
      <c r="K903" t="str">
        <f>VLOOKUP($A903,Taxonomy!$A$2:$AA$6045,9,0)</f>
        <v xml:space="preserve"> Gammaproteobacteria</v>
      </c>
      <c r="L903" t="str">
        <f>VLOOKUP($A903,Taxonomy!$A$2:$AA$6045,10,0)</f>
        <v xml:space="preserve"> Enterobacteriales</v>
      </c>
      <c r="M903" t="str">
        <f>VLOOKUP($A903,Taxonomy!$A$2:$AA$6045,11,0)</f>
        <v>Enterobacteriaceae</v>
      </c>
      <c r="N903" t="str">
        <f>VLOOKUP($A903,Taxonomy!$A$2:$AA$6045,12,0)</f>
        <v xml:space="preserve"> Escherichia.</v>
      </c>
      <c r="O903">
        <f>VLOOKUP($A903,Taxonomy!$A$2:$AA$6045,13,0)</f>
        <v>0</v>
      </c>
      <c r="P903">
        <f>VLOOKUP($A903,Taxonomy!$A$2:$AA$6045,14,0)</f>
        <v>0</v>
      </c>
      <c r="Q903">
        <f>VLOOKUP($A903,Taxonomy!$A$2:$AA$6045,15,0)</f>
        <v>0</v>
      </c>
      <c r="R903">
        <f t="shared" si="14"/>
        <v>45</v>
      </c>
    </row>
    <row r="904" spans="1:18">
      <c r="A904" t="s">
        <v>1432</v>
      </c>
      <c r="B904" t="s">
        <v>1433</v>
      </c>
      <c r="C904">
        <v>106</v>
      </c>
      <c r="D904" t="s">
        <v>10</v>
      </c>
      <c r="E904">
        <v>7</v>
      </c>
      <c r="F904">
        <v>98</v>
      </c>
      <c r="G904">
        <v>967</v>
      </c>
      <c r="H904" t="s">
        <v>11</v>
      </c>
      <c r="I904" t="str">
        <f>VLOOKUP($A904,Taxonomy!$A$2:$AA$6045,7,0)</f>
        <v>Bacteria</v>
      </c>
      <c r="J904" t="str">
        <f>VLOOKUP($A904,Taxonomy!$A$2:$AA$6045,8,0)</f>
        <v xml:space="preserve"> Proteobacteria</v>
      </c>
      <c r="K904" t="str">
        <f>VLOOKUP($A904,Taxonomy!$A$2:$AA$6045,9,0)</f>
        <v xml:space="preserve"> Gammaproteobacteria</v>
      </c>
      <c r="L904" t="str">
        <f>VLOOKUP($A904,Taxonomy!$A$2:$AA$6045,10,0)</f>
        <v xml:space="preserve"> Enterobacteriales</v>
      </c>
      <c r="M904" t="str">
        <f>VLOOKUP($A904,Taxonomy!$A$2:$AA$6045,11,0)</f>
        <v>Enterobacteriaceae</v>
      </c>
      <c r="N904" t="str">
        <f>VLOOKUP($A904,Taxonomy!$A$2:$AA$6045,12,0)</f>
        <v xml:space="preserve"> Escherichia.</v>
      </c>
      <c r="O904">
        <f>VLOOKUP($A904,Taxonomy!$A$2:$AA$6045,13,0)</f>
        <v>0</v>
      </c>
      <c r="P904">
        <f>VLOOKUP($A904,Taxonomy!$A$2:$AA$6045,14,0)</f>
        <v>0</v>
      </c>
      <c r="Q904">
        <f>VLOOKUP($A904,Taxonomy!$A$2:$AA$6045,15,0)</f>
        <v>0</v>
      </c>
      <c r="R904">
        <f t="shared" si="14"/>
        <v>91</v>
      </c>
    </row>
    <row r="905" spans="1:18">
      <c r="A905" t="s">
        <v>1434</v>
      </c>
      <c r="B905" t="s">
        <v>1435</v>
      </c>
      <c r="C905">
        <v>106</v>
      </c>
      <c r="D905" t="s">
        <v>10</v>
      </c>
      <c r="E905">
        <v>7</v>
      </c>
      <c r="F905">
        <v>98</v>
      </c>
      <c r="G905">
        <v>967</v>
      </c>
      <c r="H905" t="s">
        <v>11</v>
      </c>
      <c r="I905" t="str">
        <f>VLOOKUP($A905,Taxonomy!$A$2:$AA$6045,7,0)</f>
        <v>Bacteria</v>
      </c>
      <c r="J905" t="str">
        <f>VLOOKUP($A905,Taxonomy!$A$2:$AA$6045,8,0)</f>
        <v xml:space="preserve"> Proteobacteria</v>
      </c>
      <c r="K905" t="str">
        <f>VLOOKUP($A905,Taxonomy!$A$2:$AA$6045,9,0)</f>
        <v xml:space="preserve"> Gammaproteobacteria</v>
      </c>
      <c r="L905" t="str">
        <f>VLOOKUP($A905,Taxonomy!$A$2:$AA$6045,10,0)</f>
        <v xml:space="preserve"> Enterobacteriales</v>
      </c>
      <c r="M905" t="str">
        <f>VLOOKUP($A905,Taxonomy!$A$2:$AA$6045,11,0)</f>
        <v>Enterobacteriaceae</v>
      </c>
      <c r="N905" t="str">
        <f>VLOOKUP($A905,Taxonomy!$A$2:$AA$6045,12,0)</f>
        <v xml:space="preserve"> Escherichia.</v>
      </c>
      <c r="O905">
        <f>VLOOKUP($A905,Taxonomy!$A$2:$AA$6045,13,0)</f>
        <v>0</v>
      </c>
      <c r="P905">
        <f>VLOOKUP($A905,Taxonomy!$A$2:$AA$6045,14,0)</f>
        <v>0</v>
      </c>
      <c r="Q905">
        <f>VLOOKUP($A905,Taxonomy!$A$2:$AA$6045,15,0)</f>
        <v>0</v>
      </c>
      <c r="R905">
        <f t="shared" si="14"/>
        <v>91</v>
      </c>
    </row>
    <row r="906" spans="1:18">
      <c r="A906" t="s">
        <v>1436</v>
      </c>
      <c r="B906" t="s">
        <v>1437</v>
      </c>
      <c r="C906">
        <v>873</v>
      </c>
      <c r="D906" t="s">
        <v>32</v>
      </c>
      <c r="E906">
        <v>494</v>
      </c>
      <c r="F906">
        <v>788</v>
      </c>
      <c r="G906">
        <v>6551</v>
      </c>
      <c r="H906" t="s">
        <v>33</v>
      </c>
      <c r="I906" t="str">
        <f>VLOOKUP($A906,Taxonomy!$A$2:$AA$6045,7,0)</f>
        <v>Bacteria</v>
      </c>
      <c r="J906" t="str">
        <f>VLOOKUP($A906,Taxonomy!$A$2:$AA$6045,8,0)</f>
        <v xml:space="preserve"> Proteobacteria</v>
      </c>
      <c r="K906" t="str">
        <f>VLOOKUP($A906,Taxonomy!$A$2:$AA$6045,9,0)</f>
        <v xml:space="preserve"> Gammaproteobacteria</v>
      </c>
      <c r="L906" t="str">
        <f>VLOOKUP($A906,Taxonomy!$A$2:$AA$6045,10,0)</f>
        <v xml:space="preserve"> Enterobacteriales</v>
      </c>
      <c r="M906" t="str">
        <f>VLOOKUP($A906,Taxonomy!$A$2:$AA$6045,11,0)</f>
        <v>Enterobacteriaceae</v>
      </c>
      <c r="N906" t="str">
        <f>VLOOKUP($A906,Taxonomy!$A$2:$AA$6045,12,0)</f>
        <v xml:space="preserve"> Escherichia.</v>
      </c>
      <c r="O906">
        <f>VLOOKUP($A906,Taxonomy!$A$2:$AA$6045,13,0)</f>
        <v>0</v>
      </c>
      <c r="P906">
        <f>VLOOKUP($A906,Taxonomy!$A$2:$AA$6045,14,0)</f>
        <v>0</v>
      </c>
      <c r="Q906">
        <f>VLOOKUP($A906,Taxonomy!$A$2:$AA$6045,15,0)</f>
        <v>0</v>
      </c>
      <c r="R906">
        <f t="shared" si="14"/>
        <v>294</v>
      </c>
    </row>
    <row r="907" spans="1:18">
      <c r="A907" t="s">
        <v>1436</v>
      </c>
      <c r="B907" t="s">
        <v>1437</v>
      </c>
      <c r="C907">
        <v>873</v>
      </c>
      <c r="D907" t="s">
        <v>34</v>
      </c>
      <c r="E907">
        <v>227</v>
      </c>
      <c r="F907">
        <v>430</v>
      </c>
      <c r="G907">
        <v>1506</v>
      </c>
      <c r="H907" t="s">
        <v>35</v>
      </c>
      <c r="I907" t="str">
        <f>VLOOKUP($A907,Taxonomy!$A$2:$AA$6045,7,0)</f>
        <v>Bacteria</v>
      </c>
      <c r="J907" t="str">
        <f>VLOOKUP($A907,Taxonomy!$A$2:$AA$6045,8,0)</f>
        <v xml:space="preserve"> Proteobacteria</v>
      </c>
      <c r="K907" t="str">
        <f>VLOOKUP($A907,Taxonomy!$A$2:$AA$6045,9,0)</f>
        <v xml:space="preserve"> Gammaproteobacteria</v>
      </c>
      <c r="L907" t="str">
        <f>VLOOKUP($A907,Taxonomy!$A$2:$AA$6045,10,0)</f>
        <v xml:space="preserve"> Enterobacteriales</v>
      </c>
      <c r="M907" t="str">
        <f>VLOOKUP($A907,Taxonomy!$A$2:$AA$6045,11,0)</f>
        <v>Enterobacteriaceae</v>
      </c>
      <c r="N907" t="str">
        <f>VLOOKUP($A907,Taxonomy!$A$2:$AA$6045,12,0)</f>
        <v xml:space="preserve"> Escherichia.</v>
      </c>
      <c r="O907">
        <f>VLOOKUP($A907,Taxonomy!$A$2:$AA$6045,13,0)</f>
        <v>0</v>
      </c>
      <c r="P907">
        <f>VLOOKUP($A907,Taxonomy!$A$2:$AA$6045,14,0)</f>
        <v>0</v>
      </c>
      <c r="Q907">
        <f>VLOOKUP($A907,Taxonomy!$A$2:$AA$6045,15,0)</f>
        <v>0</v>
      </c>
      <c r="R907">
        <f t="shared" si="14"/>
        <v>203</v>
      </c>
    </row>
    <row r="908" spans="1:18">
      <c r="A908" t="s">
        <v>1436</v>
      </c>
      <c r="B908" t="s">
        <v>1437</v>
      </c>
      <c r="C908">
        <v>873</v>
      </c>
      <c r="D908" t="s">
        <v>10</v>
      </c>
      <c r="E908">
        <v>1</v>
      </c>
      <c r="F908">
        <v>46</v>
      </c>
      <c r="G908">
        <v>967</v>
      </c>
      <c r="H908" t="s">
        <v>11</v>
      </c>
      <c r="I908" t="str">
        <f>VLOOKUP($A908,Taxonomy!$A$2:$AA$6045,7,0)</f>
        <v>Bacteria</v>
      </c>
      <c r="J908" t="str">
        <f>VLOOKUP($A908,Taxonomy!$A$2:$AA$6045,8,0)</f>
        <v xml:space="preserve"> Proteobacteria</v>
      </c>
      <c r="K908" t="str">
        <f>VLOOKUP($A908,Taxonomy!$A$2:$AA$6045,9,0)</f>
        <v xml:space="preserve"> Gammaproteobacteria</v>
      </c>
      <c r="L908" t="str">
        <f>VLOOKUP($A908,Taxonomy!$A$2:$AA$6045,10,0)</f>
        <v xml:space="preserve"> Enterobacteriales</v>
      </c>
      <c r="M908" t="str">
        <f>VLOOKUP($A908,Taxonomy!$A$2:$AA$6045,11,0)</f>
        <v>Enterobacteriaceae</v>
      </c>
      <c r="N908" t="str">
        <f>VLOOKUP($A908,Taxonomy!$A$2:$AA$6045,12,0)</f>
        <v xml:space="preserve"> Escherichia.</v>
      </c>
      <c r="O908">
        <f>VLOOKUP($A908,Taxonomy!$A$2:$AA$6045,13,0)</f>
        <v>0</v>
      </c>
      <c r="P908">
        <f>VLOOKUP($A908,Taxonomy!$A$2:$AA$6045,14,0)</f>
        <v>0</v>
      </c>
      <c r="Q908">
        <f>VLOOKUP($A908,Taxonomy!$A$2:$AA$6045,15,0)</f>
        <v>0</v>
      </c>
      <c r="R908">
        <f t="shared" si="14"/>
        <v>45</v>
      </c>
    </row>
    <row r="909" spans="1:18">
      <c r="A909" t="s">
        <v>1438</v>
      </c>
      <c r="B909" t="s">
        <v>1439</v>
      </c>
      <c r="C909">
        <v>110</v>
      </c>
      <c r="D909" t="s">
        <v>10</v>
      </c>
      <c r="E909">
        <v>1</v>
      </c>
      <c r="F909">
        <v>94</v>
      </c>
      <c r="G909">
        <v>967</v>
      </c>
      <c r="H909" t="s">
        <v>11</v>
      </c>
      <c r="I909" t="str">
        <f>VLOOKUP($A909,Taxonomy!$A$2:$AA$6045,7,0)</f>
        <v>Bacteria</v>
      </c>
      <c r="J909" t="str">
        <f>VLOOKUP($A909,Taxonomy!$A$2:$AA$6045,8,0)</f>
        <v xml:space="preserve"> Proteobacteria</v>
      </c>
      <c r="K909" t="str">
        <f>VLOOKUP($A909,Taxonomy!$A$2:$AA$6045,9,0)</f>
        <v xml:space="preserve"> Betaproteobacteria</v>
      </c>
      <c r="L909" t="str">
        <f>VLOOKUP($A909,Taxonomy!$A$2:$AA$6045,10,0)</f>
        <v xml:space="preserve"> Burkholderiales.</v>
      </c>
      <c r="M909">
        <f>VLOOKUP($A909,Taxonomy!$A$2:$AA$6045,11,0)</f>
        <v>0</v>
      </c>
      <c r="N909">
        <f>VLOOKUP($A909,Taxonomy!$A$2:$AA$6045,12,0)</f>
        <v>0</v>
      </c>
      <c r="O909">
        <f>VLOOKUP($A909,Taxonomy!$A$2:$AA$6045,13,0)</f>
        <v>0</v>
      </c>
      <c r="P909">
        <f>VLOOKUP($A909,Taxonomy!$A$2:$AA$6045,14,0)</f>
        <v>0</v>
      </c>
      <c r="Q909">
        <f>VLOOKUP($A909,Taxonomy!$A$2:$AA$6045,15,0)</f>
        <v>0</v>
      </c>
      <c r="R909">
        <f t="shared" si="14"/>
        <v>93</v>
      </c>
    </row>
    <row r="910" spans="1:18">
      <c r="A910" t="s">
        <v>1440</v>
      </c>
      <c r="B910" t="s">
        <v>1441</v>
      </c>
      <c r="C910">
        <v>112</v>
      </c>
      <c r="D910" t="s">
        <v>10</v>
      </c>
      <c r="E910">
        <v>1</v>
      </c>
      <c r="F910">
        <v>94</v>
      </c>
      <c r="G910">
        <v>967</v>
      </c>
      <c r="H910" t="s">
        <v>11</v>
      </c>
      <c r="I910" t="str">
        <f>VLOOKUP($A910,Taxonomy!$A$2:$AA$6045,7,0)</f>
        <v>Bacteria</v>
      </c>
      <c r="J910" t="str">
        <f>VLOOKUP($A910,Taxonomy!$A$2:$AA$6045,8,0)</f>
        <v xml:space="preserve"> Proteobacteria</v>
      </c>
      <c r="K910" t="str">
        <f>VLOOKUP($A910,Taxonomy!$A$2:$AA$6045,9,0)</f>
        <v xml:space="preserve"> Betaproteobacteria</v>
      </c>
      <c r="L910" t="str">
        <f>VLOOKUP($A910,Taxonomy!$A$2:$AA$6045,10,0)</f>
        <v xml:space="preserve"> Burkholderiales.</v>
      </c>
      <c r="M910">
        <f>VLOOKUP($A910,Taxonomy!$A$2:$AA$6045,11,0)</f>
        <v>0</v>
      </c>
      <c r="N910">
        <f>VLOOKUP($A910,Taxonomy!$A$2:$AA$6045,12,0)</f>
        <v>0</v>
      </c>
      <c r="O910">
        <f>VLOOKUP($A910,Taxonomy!$A$2:$AA$6045,13,0)</f>
        <v>0</v>
      </c>
      <c r="P910">
        <f>VLOOKUP($A910,Taxonomy!$A$2:$AA$6045,14,0)</f>
        <v>0</v>
      </c>
      <c r="Q910">
        <f>VLOOKUP($A910,Taxonomy!$A$2:$AA$6045,15,0)</f>
        <v>0</v>
      </c>
      <c r="R910">
        <f t="shared" si="14"/>
        <v>93</v>
      </c>
    </row>
    <row r="911" spans="1:18">
      <c r="A911" t="s">
        <v>1442</v>
      </c>
      <c r="B911" t="s">
        <v>1443</v>
      </c>
      <c r="C911">
        <v>87</v>
      </c>
      <c r="D911" t="s">
        <v>10</v>
      </c>
      <c r="E911">
        <v>1</v>
      </c>
      <c r="F911">
        <v>86</v>
      </c>
      <c r="G911">
        <v>967</v>
      </c>
      <c r="H911" t="s">
        <v>11</v>
      </c>
      <c r="I911" t="str">
        <f>VLOOKUP($A911,Taxonomy!$A$2:$AA$6045,7,0)</f>
        <v>Bacteria</v>
      </c>
      <c r="J911" t="str">
        <f>VLOOKUP($A911,Taxonomy!$A$2:$AA$6045,8,0)</f>
        <v xml:space="preserve"> Proteobacteria</v>
      </c>
      <c r="K911" t="str">
        <f>VLOOKUP($A911,Taxonomy!$A$2:$AA$6045,9,0)</f>
        <v xml:space="preserve"> Alphaproteobacteria</v>
      </c>
      <c r="L911" t="str">
        <f>VLOOKUP($A911,Taxonomy!$A$2:$AA$6045,10,0)</f>
        <v xml:space="preserve"> Rhizobiales</v>
      </c>
      <c r="M911" t="str">
        <f>VLOOKUP($A911,Taxonomy!$A$2:$AA$6045,11,0)</f>
        <v>Bradyrhizobiaceae</v>
      </c>
      <c r="N911" t="str">
        <f>VLOOKUP($A911,Taxonomy!$A$2:$AA$6045,12,0)</f>
        <v xml:space="preserve"> Bradyrhizobium.</v>
      </c>
      <c r="O911">
        <f>VLOOKUP($A911,Taxonomy!$A$2:$AA$6045,13,0)</f>
        <v>0</v>
      </c>
      <c r="P911">
        <f>VLOOKUP($A911,Taxonomy!$A$2:$AA$6045,14,0)</f>
        <v>0</v>
      </c>
      <c r="Q911">
        <f>VLOOKUP($A911,Taxonomy!$A$2:$AA$6045,15,0)</f>
        <v>0</v>
      </c>
      <c r="R911">
        <f t="shared" si="14"/>
        <v>85</v>
      </c>
    </row>
    <row r="912" spans="1:18">
      <c r="A912" t="s">
        <v>1444</v>
      </c>
      <c r="B912" t="s">
        <v>1445</v>
      </c>
      <c r="C912">
        <v>105</v>
      </c>
      <c r="D912" t="s">
        <v>10</v>
      </c>
      <c r="E912">
        <v>1</v>
      </c>
      <c r="F912">
        <v>91</v>
      </c>
      <c r="G912">
        <v>967</v>
      </c>
      <c r="H912" t="s">
        <v>11</v>
      </c>
      <c r="I912" t="str">
        <f>VLOOKUP($A912,Taxonomy!$A$2:$AA$6045,7,0)</f>
        <v>Bacteria</v>
      </c>
      <c r="J912" t="str">
        <f>VLOOKUP($A912,Taxonomy!$A$2:$AA$6045,8,0)</f>
        <v xml:space="preserve"> environmental samples.</v>
      </c>
      <c r="K912">
        <f>VLOOKUP($A912,Taxonomy!$A$2:$AA$6045,9,0)</f>
        <v>0</v>
      </c>
      <c r="L912">
        <f>VLOOKUP($A912,Taxonomy!$A$2:$AA$6045,10,0)</f>
        <v>0</v>
      </c>
      <c r="M912">
        <f>VLOOKUP($A912,Taxonomy!$A$2:$AA$6045,11,0)</f>
        <v>0</v>
      </c>
      <c r="N912">
        <f>VLOOKUP($A912,Taxonomy!$A$2:$AA$6045,12,0)</f>
        <v>0</v>
      </c>
      <c r="O912">
        <f>VLOOKUP($A912,Taxonomy!$A$2:$AA$6045,13,0)</f>
        <v>0</v>
      </c>
      <c r="P912">
        <f>VLOOKUP($A912,Taxonomy!$A$2:$AA$6045,14,0)</f>
        <v>0</v>
      </c>
      <c r="Q912">
        <f>VLOOKUP($A912,Taxonomy!$A$2:$AA$6045,15,0)</f>
        <v>0</v>
      </c>
      <c r="R912">
        <f t="shared" si="14"/>
        <v>90</v>
      </c>
    </row>
    <row r="913" spans="1:18">
      <c r="A913" t="s">
        <v>1446</v>
      </c>
      <c r="B913" t="s">
        <v>1447</v>
      </c>
      <c r="C913">
        <v>95</v>
      </c>
      <c r="D913" t="s">
        <v>10</v>
      </c>
      <c r="E913">
        <v>1</v>
      </c>
      <c r="F913">
        <v>91</v>
      </c>
      <c r="G913">
        <v>967</v>
      </c>
      <c r="H913" t="s">
        <v>11</v>
      </c>
      <c r="I913" t="str">
        <f>VLOOKUP($A913,Taxonomy!$A$2:$AA$6045,7,0)</f>
        <v>Bacteria</v>
      </c>
      <c r="J913" t="str">
        <f>VLOOKUP($A913,Taxonomy!$A$2:$AA$6045,8,0)</f>
        <v xml:space="preserve"> Proteobacteria</v>
      </c>
      <c r="K913" t="str">
        <f>VLOOKUP($A913,Taxonomy!$A$2:$AA$6045,9,0)</f>
        <v xml:space="preserve"> Alphaproteobacteria</v>
      </c>
      <c r="L913" t="str">
        <f>VLOOKUP($A913,Taxonomy!$A$2:$AA$6045,10,0)</f>
        <v xml:space="preserve"> Rickettsiales</v>
      </c>
      <c r="M913" t="str">
        <f>VLOOKUP($A913,Taxonomy!$A$2:$AA$6045,11,0)</f>
        <v>Rickettsiaceae</v>
      </c>
      <c r="N913" t="str">
        <f>VLOOKUP($A913,Taxonomy!$A$2:$AA$6045,12,0)</f>
        <v xml:space="preserve"> Rickettsieae</v>
      </c>
      <c r="O913" t="str">
        <f>VLOOKUP($A913,Taxonomy!$A$2:$AA$6045,13,0)</f>
        <v xml:space="preserve"> Rickettsia</v>
      </c>
      <c r="P913" t="str">
        <f>VLOOKUP($A913,Taxonomy!$A$2:$AA$6045,14,0)</f>
        <v xml:space="preserve"> belli group.</v>
      </c>
      <c r="Q913">
        <f>VLOOKUP($A913,Taxonomy!$A$2:$AA$6045,15,0)</f>
        <v>0</v>
      </c>
      <c r="R913">
        <f t="shared" si="14"/>
        <v>90</v>
      </c>
    </row>
    <row r="914" spans="1:18">
      <c r="A914" t="s">
        <v>1448</v>
      </c>
      <c r="B914" t="s">
        <v>1449</v>
      </c>
      <c r="C914">
        <v>95</v>
      </c>
      <c r="D914" t="s">
        <v>10</v>
      </c>
      <c r="E914">
        <v>1</v>
      </c>
      <c r="F914">
        <v>91</v>
      </c>
      <c r="G914">
        <v>967</v>
      </c>
      <c r="H914" t="s">
        <v>11</v>
      </c>
      <c r="I914" t="str">
        <f>VLOOKUP($A914,Taxonomy!$A$2:$AA$6045,7,0)</f>
        <v>Bacteria</v>
      </c>
      <c r="J914" t="str">
        <f>VLOOKUP($A914,Taxonomy!$A$2:$AA$6045,8,0)</f>
        <v xml:space="preserve"> Proteobacteria</v>
      </c>
      <c r="K914" t="str">
        <f>VLOOKUP($A914,Taxonomy!$A$2:$AA$6045,9,0)</f>
        <v xml:space="preserve"> Alphaproteobacteria</v>
      </c>
      <c r="L914" t="str">
        <f>VLOOKUP($A914,Taxonomy!$A$2:$AA$6045,10,0)</f>
        <v xml:space="preserve"> Rickettsiales</v>
      </c>
      <c r="M914" t="str">
        <f>VLOOKUP($A914,Taxonomy!$A$2:$AA$6045,11,0)</f>
        <v>Rickettsiaceae</v>
      </c>
      <c r="N914" t="str">
        <f>VLOOKUP($A914,Taxonomy!$A$2:$AA$6045,12,0)</f>
        <v xml:space="preserve"> Rickettsieae</v>
      </c>
      <c r="O914" t="str">
        <f>VLOOKUP($A914,Taxonomy!$A$2:$AA$6045,13,0)</f>
        <v xml:space="preserve"> Rickettsia</v>
      </c>
      <c r="P914" t="str">
        <f>VLOOKUP($A914,Taxonomy!$A$2:$AA$6045,14,0)</f>
        <v xml:space="preserve"> spotted fever group.</v>
      </c>
      <c r="Q914">
        <f>VLOOKUP($A914,Taxonomy!$A$2:$AA$6045,15,0)</f>
        <v>0</v>
      </c>
      <c r="R914">
        <f t="shared" si="14"/>
        <v>90</v>
      </c>
    </row>
    <row r="915" spans="1:18">
      <c r="A915" t="s">
        <v>1450</v>
      </c>
      <c r="B915" t="s">
        <v>1451</v>
      </c>
      <c r="C915">
        <v>95</v>
      </c>
      <c r="D915" t="s">
        <v>10</v>
      </c>
      <c r="E915">
        <v>1</v>
      </c>
      <c r="F915">
        <v>91</v>
      </c>
      <c r="G915">
        <v>967</v>
      </c>
      <c r="H915" t="s">
        <v>11</v>
      </c>
      <c r="I915" t="str">
        <f>VLOOKUP($A915,Taxonomy!$A$2:$AA$6045,7,0)</f>
        <v>Bacteria</v>
      </c>
      <c r="J915" t="str">
        <f>VLOOKUP($A915,Taxonomy!$A$2:$AA$6045,8,0)</f>
        <v xml:space="preserve"> Proteobacteria</v>
      </c>
      <c r="K915" t="str">
        <f>VLOOKUP($A915,Taxonomy!$A$2:$AA$6045,9,0)</f>
        <v xml:space="preserve"> Alphaproteobacteria</v>
      </c>
      <c r="L915" t="str">
        <f>VLOOKUP($A915,Taxonomy!$A$2:$AA$6045,10,0)</f>
        <v xml:space="preserve"> Rickettsiales</v>
      </c>
      <c r="M915" t="str">
        <f>VLOOKUP($A915,Taxonomy!$A$2:$AA$6045,11,0)</f>
        <v>Rickettsiaceae</v>
      </c>
      <c r="N915" t="str">
        <f>VLOOKUP($A915,Taxonomy!$A$2:$AA$6045,12,0)</f>
        <v xml:space="preserve"> Rickettsieae</v>
      </c>
      <c r="O915" t="str">
        <f>VLOOKUP($A915,Taxonomy!$A$2:$AA$6045,13,0)</f>
        <v xml:space="preserve"> Rickettsia</v>
      </c>
      <c r="P915" t="str">
        <f>VLOOKUP($A915,Taxonomy!$A$2:$AA$6045,14,0)</f>
        <v xml:space="preserve"> spotted fever group.</v>
      </c>
      <c r="Q915">
        <f>VLOOKUP($A915,Taxonomy!$A$2:$AA$6045,15,0)</f>
        <v>0</v>
      </c>
      <c r="R915">
        <f t="shared" si="14"/>
        <v>90</v>
      </c>
    </row>
    <row r="916" spans="1:18">
      <c r="A916" t="s">
        <v>1452</v>
      </c>
      <c r="B916" t="s">
        <v>1453</v>
      </c>
      <c r="C916">
        <v>95</v>
      </c>
      <c r="D916" t="s">
        <v>10</v>
      </c>
      <c r="E916">
        <v>1</v>
      </c>
      <c r="F916">
        <v>91</v>
      </c>
      <c r="G916">
        <v>967</v>
      </c>
      <c r="H916" t="s">
        <v>11</v>
      </c>
      <c r="I916" t="str">
        <f>VLOOKUP($A916,Taxonomy!$A$2:$AA$6045,7,0)</f>
        <v>Bacteria</v>
      </c>
      <c r="J916" t="str">
        <f>VLOOKUP($A916,Taxonomy!$A$2:$AA$6045,8,0)</f>
        <v xml:space="preserve"> Proteobacteria</v>
      </c>
      <c r="K916" t="str">
        <f>VLOOKUP($A916,Taxonomy!$A$2:$AA$6045,9,0)</f>
        <v xml:space="preserve"> Alphaproteobacteria</v>
      </c>
      <c r="L916" t="str">
        <f>VLOOKUP($A916,Taxonomy!$A$2:$AA$6045,10,0)</f>
        <v xml:space="preserve"> Rickettsiales</v>
      </c>
      <c r="M916" t="str">
        <f>VLOOKUP($A916,Taxonomy!$A$2:$AA$6045,11,0)</f>
        <v>Rickettsiaceae</v>
      </c>
      <c r="N916" t="str">
        <f>VLOOKUP($A916,Taxonomy!$A$2:$AA$6045,12,0)</f>
        <v xml:space="preserve"> Rickettsieae</v>
      </c>
      <c r="O916" t="str">
        <f>VLOOKUP($A916,Taxonomy!$A$2:$AA$6045,13,0)</f>
        <v xml:space="preserve"> Rickettsia</v>
      </c>
      <c r="P916" t="str">
        <f>VLOOKUP($A916,Taxonomy!$A$2:$AA$6045,14,0)</f>
        <v xml:space="preserve"> spotted fever group.</v>
      </c>
      <c r="Q916">
        <f>VLOOKUP($A916,Taxonomy!$A$2:$AA$6045,15,0)</f>
        <v>0</v>
      </c>
      <c r="R916">
        <f t="shared" si="14"/>
        <v>90</v>
      </c>
    </row>
    <row r="917" spans="1:18">
      <c r="A917" t="s">
        <v>1454</v>
      </c>
      <c r="B917" t="s">
        <v>1455</v>
      </c>
      <c r="C917">
        <v>95</v>
      </c>
      <c r="D917" t="s">
        <v>10</v>
      </c>
      <c r="E917">
        <v>1</v>
      </c>
      <c r="F917">
        <v>91</v>
      </c>
      <c r="G917">
        <v>967</v>
      </c>
      <c r="H917" t="s">
        <v>11</v>
      </c>
      <c r="I917" t="str">
        <f>VLOOKUP($A917,Taxonomy!$A$2:$AA$6045,7,0)</f>
        <v>Bacteria</v>
      </c>
      <c r="J917" t="str">
        <f>VLOOKUP($A917,Taxonomy!$A$2:$AA$6045,8,0)</f>
        <v xml:space="preserve"> Proteobacteria</v>
      </c>
      <c r="K917" t="str">
        <f>VLOOKUP($A917,Taxonomy!$A$2:$AA$6045,9,0)</f>
        <v xml:space="preserve"> Alphaproteobacteria</v>
      </c>
      <c r="L917" t="str">
        <f>VLOOKUP($A917,Taxonomy!$A$2:$AA$6045,10,0)</f>
        <v xml:space="preserve"> Rickettsiales</v>
      </c>
      <c r="M917" t="str">
        <f>VLOOKUP($A917,Taxonomy!$A$2:$AA$6045,11,0)</f>
        <v>Rickettsiaceae</v>
      </c>
      <c r="N917" t="str">
        <f>VLOOKUP($A917,Taxonomy!$A$2:$AA$6045,12,0)</f>
        <v xml:space="preserve"> Rickettsieae</v>
      </c>
      <c r="O917" t="str">
        <f>VLOOKUP($A917,Taxonomy!$A$2:$AA$6045,13,0)</f>
        <v xml:space="preserve"> Rickettsia</v>
      </c>
      <c r="P917" t="str">
        <f>VLOOKUP($A917,Taxonomy!$A$2:$AA$6045,14,0)</f>
        <v xml:space="preserve"> spotted fever group.</v>
      </c>
      <c r="Q917">
        <f>VLOOKUP($A917,Taxonomy!$A$2:$AA$6045,15,0)</f>
        <v>0</v>
      </c>
      <c r="R917">
        <f t="shared" si="14"/>
        <v>90</v>
      </c>
    </row>
    <row r="918" spans="1:18">
      <c r="A918" t="s">
        <v>1456</v>
      </c>
      <c r="B918" t="s">
        <v>1457</v>
      </c>
      <c r="C918">
        <v>95</v>
      </c>
      <c r="D918" t="s">
        <v>10</v>
      </c>
      <c r="E918">
        <v>1</v>
      </c>
      <c r="F918">
        <v>91</v>
      </c>
      <c r="G918">
        <v>967</v>
      </c>
      <c r="H918" t="s">
        <v>11</v>
      </c>
      <c r="I918" t="str">
        <f>VLOOKUP($A918,Taxonomy!$A$2:$AA$6045,7,0)</f>
        <v>Bacteria</v>
      </c>
      <c r="J918" t="str">
        <f>VLOOKUP($A918,Taxonomy!$A$2:$AA$6045,8,0)</f>
        <v xml:space="preserve"> Proteobacteria</v>
      </c>
      <c r="K918" t="str">
        <f>VLOOKUP($A918,Taxonomy!$A$2:$AA$6045,9,0)</f>
        <v xml:space="preserve"> Alphaproteobacteria</v>
      </c>
      <c r="L918" t="str">
        <f>VLOOKUP($A918,Taxonomy!$A$2:$AA$6045,10,0)</f>
        <v xml:space="preserve"> Rickettsiales</v>
      </c>
      <c r="M918" t="str">
        <f>VLOOKUP($A918,Taxonomy!$A$2:$AA$6045,11,0)</f>
        <v>Rickettsiaceae</v>
      </c>
      <c r="N918" t="str">
        <f>VLOOKUP($A918,Taxonomy!$A$2:$AA$6045,12,0)</f>
        <v xml:space="preserve"> Rickettsieae</v>
      </c>
      <c r="O918" t="str">
        <f>VLOOKUP($A918,Taxonomy!$A$2:$AA$6045,13,0)</f>
        <v xml:space="preserve"> Rickettsia</v>
      </c>
      <c r="P918" t="str">
        <f>VLOOKUP($A918,Taxonomy!$A$2:$AA$6045,14,0)</f>
        <v xml:space="preserve"> spotted fever group.</v>
      </c>
      <c r="Q918">
        <f>VLOOKUP($A918,Taxonomy!$A$2:$AA$6045,15,0)</f>
        <v>0</v>
      </c>
      <c r="R918">
        <f t="shared" si="14"/>
        <v>90</v>
      </c>
    </row>
    <row r="919" spans="1:18">
      <c r="A919" t="s">
        <v>1458</v>
      </c>
      <c r="B919" t="s">
        <v>1459</v>
      </c>
      <c r="C919">
        <v>95</v>
      </c>
      <c r="D919" t="s">
        <v>10</v>
      </c>
      <c r="E919">
        <v>1</v>
      </c>
      <c r="F919">
        <v>91</v>
      </c>
      <c r="G919">
        <v>967</v>
      </c>
      <c r="H919" t="s">
        <v>11</v>
      </c>
      <c r="I919" t="str">
        <f>VLOOKUP($A919,Taxonomy!$A$2:$AA$6045,7,0)</f>
        <v>Bacteria</v>
      </c>
      <c r="J919" t="str">
        <f>VLOOKUP($A919,Taxonomy!$A$2:$AA$6045,8,0)</f>
        <v xml:space="preserve"> Proteobacteria</v>
      </c>
      <c r="K919" t="str">
        <f>VLOOKUP($A919,Taxonomy!$A$2:$AA$6045,9,0)</f>
        <v xml:space="preserve"> Alphaproteobacteria</v>
      </c>
      <c r="L919" t="str">
        <f>VLOOKUP($A919,Taxonomy!$A$2:$AA$6045,10,0)</f>
        <v xml:space="preserve"> Rickettsiales</v>
      </c>
      <c r="M919" t="str">
        <f>VLOOKUP($A919,Taxonomy!$A$2:$AA$6045,11,0)</f>
        <v>Rickettsiaceae</v>
      </c>
      <c r="N919" t="str">
        <f>VLOOKUP($A919,Taxonomy!$A$2:$AA$6045,12,0)</f>
        <v xml:space="preserve"> Rickettsieae</v>
      </c>
      <c r="O919" t="str">
        <f>VLOOKUP($A919,Taxonomy!$A$2:$AA$6045,13,0)</f>
        <v xml:space="preserve"> Rickettsia</v>
      </c>
      <c r="P919" t="str">
        <f>VLOOKUP($A919,Taxonomy!$A$2:$AA$6045,14,0)</f>
        <v xml:space="preserve"> spotted fever group.</v>
      </c>
      <c r="Q919">
        <f>VLOOKUP($A919,Taxonomy!$A$2:$AA$6045,15,0)</f>
        <v>0</v>
      </c>
      <c r="R919">
        <f t="shared" si="14"/>
        <v>90</v>
      </c>
    </row>
    <row r="920" spans="1:18">
      <c r="A920" t="s">
        <v>1460</v>
      </c>
      <c r="B920" t="s">
        <v>1461</v>
      </c>
      <c r="C920">
        <v>95</v>
      </c>
      <c r="D920" t="s">
        <v>10</v>
      </c>
      <c r="E920">
        <v>1</v>
      </c>
      <c r="F920">
        <v>91</v>
      </c>
      <c r="G920">
        <v>967</v>
      </c>
      <c r="H920" t="s">
        <v>11</v>
      </c>
      <c r="I920" t="str">
        <f>VLOOKUP($A920,Taxonomy!$A$2:$AA$6045,7,0)</f>
        <v>Bacteria</v>
      </c>
      <c r="J920" t="str">
        <f>VLOOKUP($A920,Taxonomy!$A$2:$AA$6045,8,0)</f>
        <v xml:space="preserve"> Proteobacteria</v>
      </c>
      <c r="K920" t="str">
        <f>VLOOKUP($A920,Taxonomy!$A$2:$AA$6045,9,0)</f>
        <v xml:space="preserve"> Alphaproteobacteria</v>
      </c>
      <c r="L920" t="str">
        <f>VLOOKUP($A920,Taxonomy!$A$2:$AA$6045,10,0)</f>
        <v xml:space="preserve"> Rickettsiales</v>
      </c>
      <c r="M920" t="str">
        <f>VLOOKUP($A920,Taxonomy!$A$2:$AA$6045,11,0)</f>
        <v>Rickettsiaceae</v>
      </c>
      <c r="N920" t="str">
        <f>VLOOKUP($A920,Taxonomy!$A$2:$AA$6045,12,0)</f>
        <v xml:space="preserve"> Rickettsieae</v>
      </c>
      <c r="O920" t="str">
        <f>VLOOKUP($A920,Taxonomy!$A$2:$AA$6045,13,0)</f>
        <v xml:space="preserve"> Rickettsia</v>
      </c>
      <c r="P920" t="str">
        <f>VLOOKUP($A920,Taxonomy!$A$2:$AA$6045,14,0)</f>
        <v xml:space="preserve"> spotted fever group.</v>
      </c>
      <c r="Q920">
        <f>VLOOKUP($A920,Taxonomy!$A$2:$AA$6045,15,0)</f>
        <v>0</v>
      </c>
      <c r="R920">
        <f t="shared" si="14"/>
        <v>90</v>
      </c>
    </row>
    <row r="921" spans="1:18">
      <c r="A921" t="s">
        <v>1462</v>
      </c>
      <c r="B921" t="s">
        <v>1463</v>
      </c>
      <c r="C921">
        <v>95</v>
      </c>
      <c r="D921" t="s">
        <v>10</v>
      </c>
      <c r="E921">
        <v>1</v>
      </c>
      <c r="F921">
        <v>91</v>
      </c>
      <c r="G921">
        <v>967</v>
      </c>
      <c r="H921" t="s">
        <v>11</v>
      </c>
      <c r="I921" t="str">
        <f>VLOOKUP($A921,Taxonomy!$A$2:$AA$6045,7,0)</f>
        <v>Bacteria</v>
      </c>
      <c r="J921" t="str">
        <f>VLOOKUP($A921,Taxonomy!$A$2:$AA$6045,8,0)</f>
        <v xml:space="preserve"> Proteobacteria</v>
      </c>
      <c r="K921" t="str">
        <f>VLOOKUP($A921,Taxonomy!$A$2:$AA$6045,9,0)</f>
        <v xml:space="preserve"> Alphaproteobacteria</v>
      </c>
      <c r="L921" t="str">
        <f>VLOOKUP($A921,Taxonomy!$A$2:$AA$6045,10,0)</f>
        <v xml:space="preserve"> Rickettsiales</v>
      </c>
      <c r="M921" t="str">
        <f>VLOOKUP($A921,Taxonomy!$A$2:$AA$6045,11,0)</f>
        <v>Rickettsiaceae</v>
      </c>
      <c r="N921" t="str">
        <f>VLOOKUP($A921,Taxonomy!$A$2:$AA$6045,12,0)</f>
        <v xml:space="preserve"> Rickettsieae</v>
      </c>
      <c r="O921" t="str">
        <f>VLOOKUP($A921,Taxonomy!$A$2:$AA$6045,13,0)</f>
        <v xml:space="preserve"> Rickettsia</v>
      </c>
      <c r="P921" t="str">
        <f>VLOOKUP($A921,Taxonomy!$A$2:$AA$6045,14,0)</f>
        <v xml:space="preserve"> spotted fever group.</v>
      </c>
      <c r="Q921">
        <f>VLOOKUP($A921,Taxonomy!$A$2:$AA$6045,15,0)</f>
        <v>0</v>
      </c>
      <c r="R921">
        <f t="shared" si="14"/>
        <v>90</v>
      </c>
    </row>
    <row r="922" spans="1:18">
      <c r="A922" t="s">
        <v>1464</v>
      </c>
      <c r="B922" t="s">
        <v>1465</v>
      </c>
      <c r="C922">
        <v>93</v>
      </c>
      <c r="D922" t="s">
        <v>10</v>
      </c>
      <c r="E922">
        <v>1</v>
      </c>
      <c r="F922">
        <v>90</v>
      </c>
      <c r="G922">
        <v>967</v>
      </c>
      <c r="H922" t="s">
        <v>11</v>
      </c>
      <c r="I922" t="str">
        <f>VLOOKUP($A922,Taxonomy!$A$2:$AA$6045,7,0)</f>
        <v>Bacteria</v>
      </c>
      <c r="J922" t="str">
        <f>VLOOKUP($A922,Taxonomy!$A$2:$AA$6045,8,0)</f>
        <v xml:space="preserve"> Proteobacteria</v>
      </c>
      <c r="K922" t="str">
        <f>VLOOKUP($A922,Taxonomy!$A$2:$AA$6045,9,0)</f>
        <v xml:space="preserve"> Alphaproteobacteria</v>
      </c>
      <c r="L922" t="str">
        <f>VLOOKUP($A922,Taxonomy!$A$2:$AA$6045,10,0)</f>
        <v xml:space="preserve"> Rhodospirillales</v>
      </c>
      <c r="M922" t="str">
        <f>VLOOKUP($A922,Taxonomy!$A$2:$AA$6045,11,0)</f>
        <v>Rhodospirillaceae</v>
      </c>
      <c r="N922" t="str">
        <f>VLOOKUP($A922,Taxonomy!$A$2:$AA$6045,12,0)</f>
        <v xml:space="preserve"> Rhodospirillum.</v>
      </c>
      <c r="O922">
        <f>VLOOKUP($A922,Taxonomy!$A$2:$AA$6045,13,0)</f>
        <v>0</v>
      </c>
      <c r="P922">
        <f>VLOOKUP($A922,Taxonomy!$A$2:$AA$6045,14,0)</f>
        <v>0</v>
      </c>
      <c r="Q922">
        <f>VLOOKUP($A922,Taxonomy!$A$2:$AA$6045,15,0)</f>
        <v>0</v>
      </c>
      <c r="R922">
        <f t="shared" si="14"/>
        <v>89</v>
      </c>
    </row>
    <row r="923" spans="1:18">
      <c r="A923" t="s">
        <v>1466</v>
      </c>
      <c r="B923" t="s">
        <v>1467</v>
      </c>
      <c r="C923">
        <v>86</v>
      </c>
      <c r="D923" t="s">
        <v>10</v>
      </c>
      <c r="E923">
        <v>2</v>
      </c>
      <c r="F923">
        <v>83</v>
      </c>
      <c r="G923">
        <v>967</v>
      </c>
      <c r="H923" t="s">
        <v>11</v>
      </c>
      <c r="I923" t="str">
        <f>VLOOKUP($A923,Taxonomy!$A$2:$AA$6045,7,0)</f>
        <v>Bacteria</v>
      </c>
      <c r="J923" t="str">
        <f>VLOOKUP($A923,Taxonomy!$A$2:$AA$6045,8,0)</f>
        <v xml:space="preserve"> Proteobacteria</v>
      </c>
      <c r="K923" t="str">
        <f>VLOOKUP($A923,Taxonomy!$A$2:$AA$6045,9,0)</f>
        <v xml:space="preserve"> Alphaproteobacteria</v>
      </c>
      <c r="L923" t="str">
        <f>VLOOKUP($A923,Taxonomy!$A$2:$AA$6045,10,0)</f>
        <v xml:space="preserve"> Rhodospirillales</v>
      </c>
      <c r="M923" t="str">
        <f>VLOOKUP($A923,Taxonomy!$A$2:$AA$6045,11,0)</f>
        <v>Rhodospirillaceae</v>
      </c>
      <c r="N923" t="str">
        <f>VLOOKUP($A923,Taxonomy!$A$2:$AA$6045,12,0)</f>
        <v xml:space="preserve"> Rhodospirillum.</v>
      </c>
      <c r="O923">
        <f>VLOOKUP($A923,Taxonomy!$A$2:$AA$6045,13,0)</f>
        <v>0</v>
      </c>
      <c r="P923">
        <f>VLOOKUP($A923,Taxonomy!$A$2:$AA$6045,14,0)</f>
        <v>0</v>
      </c>
      <c r="Q923">
        <f>VLOOKUP($A923,Taxonomy!$A$2:$AA$6045,15,0)</f>
        <v>0</v>
      </c>
      <c r="R923">
        <f t="shared" si="14"/>
        <v>81</v>
      </c>
    </row>
    <row r="924" spans="1:18">
      <c r="A924" t="s">
        <v>1468</v>
      </c>
      <c r="B924" t="s">
        <v>1469</v>
      </c>
      <c r="C924">
        <v>103</v>
      </c>
      <c r="D924" t="s">
        <v>10</v>
      </c>
      <c r="E924">
        <v>1</v>
      </c>
      <c r="F924">
        <v>87</v>
      </c>
      <c r="G924">
        <v>967</v>
      </c>
      <c r="H924" t="s">
        <v>11</v>
      </c>
      <c r="I924" t="str">
        <f>VLOOKUP($A924,Taxonomy!$A$2:$AA$6045,7,0)</f>
        <v>Bacteria</v>
      </c>
      <c r="J924" t="str">
        <f>VLOOKUP($A924,Taxonomy!$A$2:$AA$6045,8,0)</f>
        <v xml:space="preserve"> Proteobacteria</v>
      </c>
      <c r="K924" t="str">
        <f>VLOOKUP($A924,Taxonomy!$A$2:$AA$6045,9,0)</f>
        <v xml:space="preserve"> Gammaproteobacteria</v>
      </c>
      <c r="L924" t="str">
        <f>VLOOKUP($A924,Taxonomy!$A$2:$AA$6045,10,0)</f>
        <v xml:space="preserve"> Enterobacteriales</v>
      </c>
      <c r="M924" t="str">
        <f>VLOOKUP($A924,Taxonomy!$A$2:$AA$6045,11,0)</f>
        <v>Enterobacteriaceae</v>
      </c>
      <c r="N924" t="str">
        <f>VLOOKUP($A924,Taxonomy!$A$2:$AA$6045,12,0)</f>
        <v xml:space="preserve"> Salmonella.</v>
      </c>
      <c r="O924">
        <f>VLOOKUP($A924,Taxonomy!$A$2:$AA$6045,13,0)</f>
        <v>0</v>
      </c>
      <c r="P924">
        <f>VLOOKUP($A924,Taxonomy!$A$2:$AA$6045,14,0)</f>
        <v>0</v>
      </c>
      <c r="Q924">
        <f>VLOOKUP($A924,Taxonomy!$A$2:$AA$6045,15,0)</f>
        <v>0</v>
      </c>
      <c r="R924">
        <f t="shared" si="14"/>
        <v>86</v>
      </c>
    </row>
    <row r="925" spans="1:18">
      <c r="A925" t="s">
        <v>1470</v>
      </c>
      <c r="B925" t="s">
        <v>1471</v>
      </c>
      <c r="C925">
        <v>95</v>
      </c>
      <c r="D925" t="s">
        <v>10</v>
      </c>
      <c r="E925">
        <v>1</v>
      </c>
      <c r="F925">
        <v>88</v>
      </c>
      <c r="G925">
        <v>967</v>
      </c>
      <c r="H925" t="s">
        <v>11</v>
      </c>
      <c r="I925" t="str">
        <f>VLOOKUP($A925,Taxonomy!$A$2:$AA$6045,7,0)</f>
        <v>Bacteria</v>
      </c>
      <c r="J925" t="str">
        <f>VLOOKUP($A925,Taxonomy!$A$2:$AA$6045,8,0)</f>
        <v xml:space="preserve"> Proteobacteria</v>
      </c>
      <c r="K925" t="str">
        <f>VLOOKUP($A925,Taxonomy!$A$2:$AA$6045,9,0)</f>
        <v xml:space="preserve"> Epsilonproteobacteria</v>
      </c>
      <c r="L925" t="str">
        <f>VLOOKUP($A925,Taxonomy!$A$2:$AA$6045,10,0)</f>
        <v xml:space="preserve"> Campylobacterales</v>
      </c>
      <c r="M925" t="str">
        <f>VLOOKUP($A925,Taxonomy!$A$2:$AA$6045,11,0)</f>
        <v>Campylobacteraceae</v>
      </c>
      <c r="N925" t="str">
        <f>VLOOKUP($A925,Taxonomy!$A$2:$AA$6045,12,0)</f>
        <v xml:space="preserve"> Campylobacter.</v>
      </c>
      <c r="O925">
        <f>VLOOKUP($A925,Taxonomy!$A$2:$AA$6045,13,0)</f>
        <v>0</v>
      </c>
      <c r="P925">
        <f>VLOOKUP($A925,Taxonomy!$A$2:$AA$6045,14,0)</f>
        <v>0</v>
      </c>
      <c r="Q925">
        <f>VLOOKUP($A925,Taxonomy!$A$2:$AA$6045,15,0)</f>
        <v>0</v>
      </c>
      <c r="R925">
        <f t="shared" si="14"/>
        <v>87</v>
      </c>
    </row>
    <row r="926" spans="1:18">
      <c r="A926" t="s">
        <v>1472</v>
      </c>
      <c r="B926" t="s">
        <v>1473</v>
      </c>
      <c r="C926">
        <v>922</v>
      </c>
      <c r="D926" t="s">
        <v>32</v>
      </c>
      <c r="E926">
        <v>545</v>
      </c>
      <c r="F926">
        <v>845</v>
      </c>
      <c r="G926">
        <v>6551</v>
      </c>
      <c r="H926" t="s">
        <v>33</v>
      </c>
      <c r="I926" t="str">
        <f>VLOOKUP($A926,Taxonomy!$A$2:$AA$6045,7,0)</f>
        <v>Bacteria</v>
      </c>
      <c r="J926" t="str">
        <f>VLOOKUP($A926,Taxonomy!$A$2:$AA$6045,8,0)</f>
        <v xml:space="preserve"> Proteobacteria</v>
      </c>
      <c r="K926" t="str">
        <f>VLOOKUP($A926,Taxonomy!$A$2:$AA$6045,9,0)</f>
        <v xml:space="preserve"> Epsilonproteobacteria</v>
      </c>
      <c r="L926" t="str">
        <f>VLOOKUP($A926,Taxonomy!$A$2:$AA$6045,10,0)</f>
        <v xml:space="preserve"> Campylobacterales</v>
      </c>
      <c r="M926" t="str">
        <f>VLOOKUP($A926,Taxonomy!$A$2:$AA$6045,11,0)</f>
        <v>Campylobacteraceae</v>
      </c>
      <c r="N926" t="str">
        <f>VLOOKUP($A926,Taxonomy!$A$2:$AA$6045,12,0)</f>
        <v xml:space="preserve"> Campylobacter.</v>
      </c>
      <c r="O926">
        <f>VLOOKUP($A926,Taxonomy!$A$2:$AA$6045,13,0)</f>
        <v>0</v>
      </c>
      <c r="P926">
        <f>VLOOKUP($A926,Taxonomy!$A$2:$AA$6045,14,0)</f>
        <v>0</v>
      </c>
      <c r="Q926">
        <f>VLOOKUP($A926,Taxonomy!$A$2:$AA$6045,15,0)</f>
        <v>0</v>
      </c>
      <c r="R926">
        <f t="shared" si="14"/>
        <v>300</v>
      </c>
    </row>
    <row r="927" spans="1:18">
      <c r="A927" t="s">
        <v>1472</v>
      </c>
      <c r="B927" t="s">
        <v>1473</v>
      </c>
      <c r="C927">
        <v>922</v>
      </c>
      <c r="D927" t="s">
        <v>34</v>
      </c>
      <c r="E927">
        <v>276</v>
      </c>
      <c r="F927">
        <v>482</v>
      </c>
      <c r="G927">
        <v>1506</v>
      </c>
      <c r="H927" t="s">
        <v>35</v>
      </c>
      <c r="I927" t="str">
        <f>VLOOKUP($A927,Taxonomy!$A$2:$AA$6045,7,0)</f>
        <v>Bacteria</v>
      </c>
      <c r="J927" t="str">
        <f>VLOOKUP($A927,Taxonomy!$A$2:$AA$6045,8,0)</f>
        <v xml:space="preserve"> Proteobacteria</v>
      </c>
      <c r="K927" t="str">
        <f>VLOOKUP($A927,Taxonomy!$A$2:$AA$6045,9,0)</f>
        <v xml:space="preserve"> Epsilonproteobacteria</v>
      </c>
      <c r="L927" t="str">
        <f>VLOOKUP($A927,Taxonomy!$A$2:$AA$6045,10,0)</f>
        <v xml:space="preserve"> Campylobacterales</v>
      </c>
      <c r="M927" t="str">
        <f>VLOOKUP($A927,Taxonomy!$A$2:$AA$6045,11,0)</f>
        <v>Campylobacteraceae</v>
      </c>
      <c r="N927" t="str">
        <f>VLOOKUP($A927,Taxonomy!$A$2:$AA$6045,12,0)</f>
        <v xml:space="preserve"> Campylobacter.</v>
      </c>
      <c r="O927">
        <f>VLOOKUP($A927,Taxonomy!$A$2:$AA$6045,13,0)</f>
        <v>0</v>
      </c>
      <c r="P927">
        <f>VLOOKUP($A927,Taxonomy!$A$2:$AA$6045,14,0)</f>
        <v>0</v>
      </c>
      <c r="Q927">
        <f>VLOOKUP($A927,Taxonomy!$A$2:$AA$6045,15,0)</f>
        <v>0</v>
      </c>
      <c r="R927">
        <f t="shared" si="14"/>
        <v>206</v>
      </c>
    </row>
    <row r="928" spans="1:18">
      <c r="A928" t="s">
        <v>1472</v>
      </c>
      <c r="B928" t="s">
        <v>1473</v>
      </c>
      <c r="C928">
        <v>922</v>
      </c>
      <c r="D928" t="s">
        <v>10</v>
      </c>
      <c r="E928">
        <v>1</v>
      </c>
      <c r="F928">
        <v>87</v>
      </c>
      <c r="G928">
        <v>967</v>
      </c>
      <c r="H928" t="s">
        <v>11</v>
      </c>
      <c r="I928" t="str">
        <f>VLOOKUP($A928,Taxonomy!$A$2:$AA$6045,7,0)</f>
        <v>Bacteria</v>
      </c>
      <c r="J928" t="str">
        <f>VLOOKUP($A928,Taxonomy!$A$2:$AA$6045,8,0)</f>
        <v xml:space="preserve"> Proteobacteria</v>
      </c>
      <c r="K928" t="str">
        <f>VLOOKUP($A928,Taxonomy!$A$2:$AA$6045,9,0)</f>
        <v xml:space="preserve"> Epsilonproteobacteria</v>
      </c>
      <c r="L928" t="str">
        <f>VLOOKUP($A928,Taxonomy!$A$2:$AA$6045,10,0)</f>
        <v xml:space="preserve"> Campylobacterales</v>
      </c>
      <c r="M928" t="str">
        <f>VLOOKUP($A928,Taxonomy!$A$2:$AA$6045,11,0)</f>
        <v>Campylobacteraceae</v>
      </c>
      <c r="N928" t="str">
        <f>VLOOKUP($A928,Taxonomy!$A$2:$AA$6045,12,0)</f>
        <v xml:space="preserve"> Campylobacter.</v>
      </c>
      <c r="O928">
        <f>VLOOKUP($A928,Taxonomy!$A$2:$AA$6045,13,0)</f>
        <v>0</v>
      </c>
      <c r="P928">
        <f>VLOOKUP($A928,Taxonomy!$A$2:$AA$6045,14,0)</f>
        <v>0</v>
      </c>
      <c r="Q928">
        <f>VLOOKUP($A928,Taxonomy!$A$2:$AA$6045,15,0)</f>
        <v>0</v>
      </c>
      <c r="R928">
        <f t="shared" si="14"/>
        <v>86</v>
      </c>
    </row>
    <row r="929" spans="1:18">
      <c r="A929" t="s">
        <v>1474</v>
      </c>
      <c r="B929" t="s">
        <v>1475</v>
      </c>
      <c r="C929">
        <v>922</v>
      </c>
      <c r="D929" t="s">
        <v>32</v>
      </c>
      <c r="E929">
        <v>545</v>
      </c>
      <c r="F929">
        <v>845</v>
      </c>
      <c r="G929">
        <v>6551</v>
      </c>
      <c r="H929" s="4" t="s">
        <v>33</v>
      </c>
      <c r="I929" t="str">
        <f>VLOOKUP($A929,Taxonomy!$A$2:$AA$6045,7,0)</f>
        <v>Bacteria</v>
      </c>
      <c r="J929" t="str">
        <f>VLOOKUP($A929,Taxonomy!$A$2:$AA$6045,8,0)</f>
        <v xml:space="preserve"> Proteobacteria</v>
      </c>
      <c r="K929" t="str">
        <f>VLOOKUP($A929,Taxonomy!$A$2:$AA$6045,9,0)</f>
        <v xml:space="preserve"> Epsilonproteobacteria</v>
      </c>
      <c r="L929" t="str">
        <f>VLOOKUP($A929,Taxonomy!$A$2:$AA$6045,10,0)</f>
        <v xml:space="preserve"> Campylobacterales</v>
      </c>
      <c r="M929" t="str">
        <f>VLOOKUP($A929,Taxonomy!$A$2:$AA$6045,11,0)</f>
        <v>Campylobacteraceae</v>
      </c>
      <c r="N929" t="str">
        <f>VLOOKUP($A929,Taxonomy!$A$2:$AA$6045,12,0)</f>
        <v xml:space="preserve"> Campylobacter.</v>
      </c>
      <c r="O929">
        <f>VLOOKUP($A929,Taxonomy!$A$2:$AA$6045,13,0)</f>
        <v>0</v>
      </c>
      <c r="P929">
        <f>VLOOKUP($A929,Taxonomy!$A$2:$AA$6045,14,0)</f>
        <v>0</v>
      </c>
      <c r="Q929">
        <f>VLOOKUP($A929,Taxonomy!$A$2:$AA$6045,15,0)</f>
        <v>0</v>
      </c>
      <c r="R929">
        <f t="shared" si="14"/>
        <v>300</v>
      </c>
    </row>
    <row r="930" spans="1:18">
      <c r="A930" t="s">
        <v>1474</v>
      </c>
      <c r="B930" t="s">
        <v>1475</v>
      </c>
      <c r="C930">
        <v>922</v>
      </c>
      <c r="D930" t="s">
        <v>34</v>
      </c>
      <c r="E930">
        <v>276</v>
      </c>
      <c r="F930">
        <v>482</v>
      </c>
      <c r="G930">
        <v>1506</v>
      </c>
      <c r="H930" t="s">
        <v>35</v>
      </c>
      <c r="I930" t="str">
        <f>VLOOKUP($A930,Taxonomy!$A$2:$AA$6045,7,0)</f>
        <v>Bacteria</v>
      </c>
      <c r="J930" t="str">
        <f>VLOOKUP($A930,Taxonomy!$A$2:$AA$6045,8,0)</f>
        <v xml:space="preserve"> Proteobacteria</v>
      </c>
      <c r="K930" t="str">
        <f>VLOOKUP($A930,Taxonomy!$A$2:$AA$6045,9,0)</f>
        <v xml:space="preserve"> Epsilonproteobacteria</v>
      </c>
      <c r="L930" t="str">
        <f>VLOOKUP($A930,Taxonomy!$A$2:$AA$6045,10,0)</f>
        <v xml:space="preserve"> Campylobacterales</v>
      </c>
      <c r="M930" t="str">
        <f>VLOOKUP($A930,Taxonomy!$A$2:$AA$6045,11,0)</f>
        <v>Campylobacteraceae</v>
      </c>
      <c r="N930" t="str">
        <f>VLOOKUP($A930,Taxonomy!$A$2:$AA$6045,12,0)</f>
        <v xml:space="preserve"> Campylobacter.</v>
      </c>
      <c r="O930">
        <f>VLOOKUP($A930,Taxonomy!$A$2:$AA$6045,13,0)</f>
        <v>0</v>
      </c>
      <c r="P930">
        <f>VLOOKUP($A930,Taxonomy!$A$2:$AA$6045,14,0)</f>
        <v>0</v>
      </c>
      <c r="Q930">
        <f>VLOOKUP($A930,Taxonomy!$A$2:$AA$6045,15,0)</f>
        <v>0</v>
      </c>
      <c r="R930">
        <f t="shared" si="14"/>
        <v>206</v>
      </c>
    </row>
    <row r="931" spans="1:18">
      <c r="A931" t="s">
        <v>1474</v>
      </c>
      <c r="B931" t="s">
        <v>1475</v>
      </c>
      <c r="C931">
        <v>922</v>
      </c>
      <c r="D931" t="s">
        <v>10</v>
      </c>
      <c r="E931">
        <v>1</v>
      </c>
      <c r="F931">
        <v>87</v>
      </c>
      <c r="G931">
        <v>967</v>
      </c>
      <c r="H931" t="s">
        <v>11</v>
      </c>
      <c r="I931" t="str">
        <f>VLOOKUP($A931,Taxonomy!$A$2:$AA$6045,7,0)</f>
        <v>Bacteria</v>
      </c>
      <c r="J931" t="str">
        <f>VLOOKUP($A931,Taxonomy!$A$2:$AA$6045,8,0)</f>
        <v xml:space="preserve"> Proteobacteria</v>
      </c>
      <c r="K931" t="str">
        <f>VLOOKUP($A931,Taxonomy!$A$2:$AA$6045,9,0)</f>
        <v xml:space="preserve"> Epsilonproteobacteria</v>
      </c>
      <c r="L931" t="str">
        <f>VLOOKUP($A931,Taxonomy!$A$2:$AA$6045,10,0)</f>
        <v xml:space="preserve"> Campylobacterales</v>
      </c>
      <c r="M931" t="str">
        <f>VLOOKUP($A931,Taxonomy!$A$2:$AA$6045,11,0)</f>
        <v>Campylobacteraceae</v>
      </c>
      <c r="N931" t="str">
        <f>VLOOKUP($A931,Taxonomy!$A$2:$AA$6045,12,0)</f>
        <v xml:space="preserve"> Campylobacter.</v>
      </c>
      <c r="O931">
        <f>VLOOKUP($A931,Taxonomy!$A$2:$AA$6045,13,0)</f>
        <v>0</v>
      </c>
      <c r="P931">
        <f>VLOOKUP($A931,Taxonomy!$A$2:$AA$6045,14,0)</f>
        <v>0</v>
      </c>
      <c r="Q931">
        <f>VLOOKUP($A931,Taxonomy!$A$2:$AA$6045,15,0)</f>
        <v>0</v>
      </c>
      <c r="R931">
        <f t="shared" si="14"/>
        <v>86</v>
      </c>
    </row>
    <row r="932" spans="1:18">
      <c r="A932" t="s">
        <v>1476</v>
      </c>
      <c r="B932" t="s">
        <v>1477</v>
      </c>
      <c r="C932">
        <v>95</v>
      </c>
      <c r="D932" t="s">
        <v>10</v>
      </c>
      <c r="E932">
        <v>1</v>
      </c>
      <c r="F932">
        <v>88</v>
      </c>
      <c r="G932">
        <v>967</v>
      </c>
      <c r="H932" t="s">
        <v>11</v>
      </c>
      <c r="I932" t="str">
        <f>VLOOKUP($A932,Taxonomy!$A$2:$AA$6045,7,0)</f>
        <v>Bacteria</v>
      </c>
      <c r="J932" t="str">
        <f>VLOOKUP($A932,Taxonomy!$A$2:$AA$6045,8,0)</f>
        <v xml:space="preserve"> Proteobacteria</v>
      </c>
      <c r="K932" t="str">
        <f>VLOOKUP($A932,Taxonomy!$A$2:$AA$6045,9,0)</f>
        <v xml:space="preserve"> Epsilonproteobacteria</v>
      </c>
      <c r="L932" t="str">
        <f>VLOOKUP($A932,Taxonomy!$A$2:$AA$6045,10,0)</f>
        <v xml:space="preserve"> Campylobacterales</v>
      </c>
      <c r="M932" t="str">
        <f>VLOOKUP($A932,Taxonomy!$A$2:$AA$6045,11,0)</f>
        <v>Campylobacteraceae</v>
      </c>
      <c r="N932" t="str">
        <f>VLOOKUP($A932,Taxonomy!$A$2:$AA$6045,12,0)</f>
        <v xml:space="preserve"> Campylobacter.</v>
      </c>
      <c r="O932">
        <f>VLOOKUP($A932,Taxonomy!$A$2:$AA$6045,13,0)</f>
        <v>0</v>
      </c>
      <c r="P932">
        <f>VLOOKUP($A932,Taxonomy!$A$2:$AA$6045,14,0)</f>
        <v>0</v>
      </c>
      <c r="Q932">
        <f>VLOOKUP($A932,Taxonomy!$A$2:$AA$6045,15,0)</f>
        <v>0</v>
      </c>
      <c r="R932">
        <f t="shared" si="14"/>
        <v>87</v>
      </c>
    </row>
    <row r="933" spans="1:18">
      <c r="A933" t="s">
        <v>1478</v>
      </c>
      <c r="B933" t="s">
        <v>1479</v>
      </c>
      <c r="C933">
        <v>95</v>
      </c>
      <c r="D933" t="s">
        <v>10</v>
      </c>
      <c r="E933">
        <v>1</v>
      </c>
      <c r="F933">
        <v>88</v>
      </c>
      <c r="G933">
        <v>967</v>
      </c>
      <c r="H933" t="s">
        <v>11</v>
      </c>
      <c r="I933" t="str">
        <f>VLOOKUP($A933,Taxonomy!$A$2:$AA$6045,7,0)</f>
        <v>Bacteria</v>
      </c>
      <c r="J933" t="str">
        <f>VLOOKUP($A933,Taxonomy!$A$2:$AA$6045,8,0)</f>
        <v xml:space="preserve"> Proteobacteria</v>
      </c>
      <c r="K933" t="str">
        <f>VLOOKUP($A933,Taxonomy!$A$2:$AA$6045,9,0)</f>
        <v xml:space="preserve"> Epsilonproteobacteria</v>
      </c>
      <c r="L933" t="str">
        <f>VLOOKUP($A933,Taxonomy!$A$2:$AA$6045,10,0)</f>
        <v xml:space="preserve"> Campylobacterales</v>
      </c>
      <c r="M933" t="str">
        <f>VLOOKUP($A933,Taxonomy!$A$2:$AA$6045,11,0)</f>
        <v>Campylobacteraceae</v>
      </c>
      <c r="N933" t="str">
        <f>VLOOKUP($A933,Taxonomy!$A$2:$AA$6045,12,0)</f>
        <v xml:space="preserve"> Campylobacter.</v>
      </c>
      <c r="O933">
        <f>VLOOKUP($A933,Taxonomy!$A$2:$AA$6045,13,0)</f>
        <v>0</v>
      </c>
      <c r="P933">
        <f>VLOOKUP($A933,Taxonomy!$A$2:$AA$6045,14,0)</f>
        <v>0</v>
      </c>
      <c r="Q933">
        <f>VLOOKUP($A933,Taxonomy!$A$2:$AA$6045,15,0)</f>
        <v>0</v>
      </c>
      <c r="R933">
        <f t="shared" si="14"/>
        <v>87</v>
      </c>
    </row>
    <row r="934" spans="1:18">
      <c r="A934" t="s">
        <v>1480</v>
      </c>
      <c r="B934" t="s">
        <v>1481</v>
      </c>
      <c r="C934">
        <v>95</v>
      </c>
      <c r="D934" t="s">
        <v>10</v>
      </c>
      <c r="E934">
        <v>1</v>
      </c>
      <c r="F934">
        <v>88</v>
      </c>
      <c r="G934">
        <v>967</v>
      </c>
      <c r="H934" t="s">
        <v>11</v>
      </c>
      <c r="I934" t="str">
        <f>VLOOKUP($A934,Taxonomy!$A$2:$AA$6045,7,0)</f>
        <v>Bacteria</v>
      </c>
      <c r="J934" t="str">
        <f>VLOOKUP($A934,Taxonomy!$A$2:$AA$6045,8,0)</f>
        <v xml:space="preserve"> Proteobacteria</v>
      </c>
      <c r="K934" t="str">
        <f>VLOOKUP($A934,Taxonomy!$A$2:$AA$6045,9,0)</f>
        <v xml:space="preserve"> Epsilonproteobacteria</v>
      </c>
      <c r="L934" t="str">
        <f>VLOOKUP($A934,Taxonomy!$A$2:$AA$6045,10,0)</f>
        <v xml:space="preserve"> Campylobacterales</v>
      </c>
      <c r="M934" t="str">
        <f>VLOOKUP($A934,Taxonomy!$A$2:$AA$6045,11,0)</f>
        <v>Campylobacteraceae</v>
      </c>
      <c r="N934" t="str">
        <f>VLOOKUP($A934,Taxonomy!$A$2:$AA$6045,12,0)</f>
        <v xml:space="preserve"> Campylobacter.</v>
      </c>
      <c r="O934">
        <f>VLOOKUP($A934,Taxonomy!$A$2:$AA$6045,13,0)</f>
        <v>0</v>
      </c>
      <c r="P934">
        <f>VLOOKUP($A934,Taxonomy!$A$2:$AA$6045,14,0)</f>
        <v>0</v>
      </c>
      <c r="Q934">
        <f>VLOOKUP($A934,Taxonomy!$A$2:$AA$6045,15,0)</f>
        <v>0</v>
      </c>
      <c r="R934">
        <f t="shared" si="14"/>
        <v>87</v>
      </c>
    </row>
    <row r="935" spans="1:18">
      <c r="A935" t="s">
        <v>1482</v>
      </c>
      <c r="B935" t="s">
        <v>1483</v>
      </c>
      <c r="C935">
        <v>95</v>
      </c>
      <c r="D935" t="s">
        <v>10</v>
      </c>
      <c r="E935">
        <v>1</v>
      </c>
      <c r="F935">
        <v>88</v>
      </c>
      <c r="G935">
        <v>967</v>
      </c>
      <c r="H935" t="s">
        <v>11</v>
      </c>
      <c r="I935" t="str">
        <f>VLOOKUP($A935,Taxonomy!$A$2:$AA$6045,7,0)</f>
        <v>Bacteria</v>
      </c>
      <c r="J935" t="str">
        <f>VLOOKUP($A935,Taxonomy!$A$2:$AA$6045,8,0)</f>
        <v xml:space="preserve"> Proteobacteria</v>
      </c>
      <c r="K935" t="str">
        <f>VLOOKUP($A935,Taxonomy!$A$2:$AA$6045,9,0)</f>
        <v xml:space="preserve"> Epsilonproteobacteria</v>
      </c>
      <c r="L935" t="str">
        <f>VLOOKUP($A935,Taxonomy!$A$2:$AA$6045,10,0)</f>
        <v xml:space="preserve"> Campylobacterales</v>
      </c>
      <c r="M935" t="str">
        <f>VLOOKUP($A935,Taxonomy!$A$2:$AA$6045,11,0)</f>
        <v>Campylobacteraceae</v>
      </c>
      <c r="N935" t="str">
        <f>VLOOKUP($A935,Taxonomy!$A$2:$AA$6045,12,0)</f>
        <v xml:space="preserve"> Campylobacter.</v>
      </c>
      <c r="O935">
        <f>VLOOKUP($A935,Taxonomy!$A$2:$AA$6045,13,0)</f>
        <v>0</v>
      </c>
      <c r="P935">
        <f>VLOOKUP($A935,Taxonomy!$A$2:$AA$6045,14,0)</f>
        <v>0</v>
      </c>
      <c r="Q935">
        <f>VLOOKUP($A935,Taxonomy!$A$2:$AA$6045,15,0)</f>
        <v>0</v>
      </c>
      <c r="R935">
        <f t="shared" si="14"/>
        <v>87</v>
      </c>
    </row>
    <row r="936" spans="1:18">
      <c r="A936" t="s">
        <v>1484</v>
      </c>
      <c r="B936" t="s">
        <v>1485</v>
      </c>
      <c r="C936">
        <v>922</v>
      </c>
      <c r="D936" t="s">
        <v>32</v>
      </c>
      <c r="E936">
        <v>545</v>
      </c>
      <c r="F936">
        <v>845</v>
      </c>
      <c r="G936">
        <v>6551</v>
      </c>
      <c r="H936" t="s">
        <v>33</v>
      </c>
      <c r="I936" t="str">
        <f>VLOOKUP($A936,Taxonomy!$A$2:$AA$6045,7,0)</f>
        <v>Bacteria</v>
      </c>
      <c r="J936" t="str">
        <f>VLOOKUP($A936,Taxonomy!$A$2:$AA$6045,8,0)</f>
        <v xml:space="preserve"> Proteobacteria</v>
      </c>
      <c r="K936" t="str">
        <f>VLOOKUP($A936,Taxonomy!$A$2:$AA$6045,9,0)</f>
        <v xml:space="preserve"> Epsilonproteobacteria</v>
      </c>
      <c r="L936" t="str">
        <f>VLOOKUP($A936,Taxonomy!$A$2:$AA$6045,10,0)</f>
        <v xml:space="preserve"> Campylobacterales</v>
      </c>
      <c r="M936" t="str">
        <f>VLOOKUP($A936,Taxonomy!$A$2:$AA$6045,11,0)</f>
        <v>Campylobacteraceae</v>
      </c>
      <c r="N936" t="str">
        <f>VLOOKUP($A936,Taxonomy!$A$2:$AA$6045,12,0)</f>
        <v xml:space="preserve"> Campylobacter.</v>
      </c>
      <c r="O936">
        <f>VLOOKUP($A936,Taxonomy!$A$2:$AA$6045,13,0)</f>
        <v>0</v>
      </c>
      <c r="P936">
        <f>VLOOKUP($A936,Taxonomy!$A$2:$AA$6045,14,0)</f>
        <v>0</v>
      </c>
      <c r="Q936">
        <f>VLOOKUP($A936,Taxonomy!$A$2:$AA$6045,15,0)</f>
        <v>0</v>
      </c>
      <c r="R936">
        <f t="shared" si="14"/>
        <v>300</v>
      </c>
    </row>
    <row r="937" spans="1:18">
      <c r="A937" t="s">
        <v>1484</v>
      </c>
      <c r="B937" t="s">
        <v>1485</v>
      </c>
      <c r="C937">
        <v>922</v>
      </c>
      <c r="D937" t="s">
        <v>34</v>
      </c>
      <c r="E937">
        <v>276</v>
      </c>
      <c r="F937">
        <v>482</v>
      </c>
      <c r="G937">
        <v>1506</v>
      </c>
      <c r="H937" t="s">
        <v>35</v>
      </c>
      <c r="I937" t="str">
        <f>VLOOKUP($A937,Taxonomy!$A$2:$AA$6045,7,0)</f>
        <v>Bacteria</v>
      </c>
      <c r="J937" t="str">
        <f>VLOOKUP($A937,Taxonomy!$A$2:$AA$6045,8,0)</f>
        <v xml:space="preserve"> Proteobacteria</v>
      </c>
      <c r="K937" t="str">
        <f>VLOOKUP($A937,Taxonomy!$A$2:$AA$6045,9,0)</f>
        <v xml:space="preserve"> Epsilonproteobacteria</v>
      </c>
      <c r="L937" t="str">
        <f>VLOOKUP($A937,Taxonomy!$A$2:$AA$6045,10,0)</f>
        <v xml:space="preserve"> Campylobacterales</v>
      </c>
      <c r="M937" t="str">
        <f>VLOOKUP($A937,Taxonomy!$A$2:$AA$6045,11,0)</f>
        <v>Campylobacteraceae</v>
      </c>
      <c r="N937" t="str">
        <f>VLOOKUP($A937,Taxonomy!$A$2:$AA$6045,12,0)</f>
        <v xml:space="preserve"> Campylobacter.</v>
      </c>
      <c r="O937">
        <f>VLOOKUP($A937,Taxonomy!$A$2:$AA$6045,13,0)</f>
        <v>0</v>
      </c>
      <c r="P937">
        <f>VLOOKUP($A937,Taxonomy!$A$2:$AA$6045,14,0)</f>
        <v>0</v>
      </c>
      <c r="Q937">
        <f>VLOOKUP($A937,Taxonomy!$A$2:$AA$6045,15,0)</f>
        <v>0</v>
      </c>
      <c r="R937">
        <f t="shared" si="14"/>
        <v>206</v>
      </c>
    </row>
    <row r="938" spans="1:18">
      <c r="A938" t="s">
        <v>1484</v>
      </c>
      <c r="B938" t="s">
        <v>1485</v>
      </c>
      <c r="C938">
        <v>922</v>
      </c>
      <c r="D938" t="s">
        <v>10</v>
      </c>
      <c r="E938">
        <v>1</v>
      </c>
      <c r="F938">
        <v>87</v>
      </c>
      <c r="G938">
        <v>967</v>
      </c>
      <c r="H938" t="s">
        <v>11</v>
      </c>
      <c r="I938" t="str">
        <f>VLOOKUP($A938,Taxonomy!$A$2:$AA$6045,7,0)</f>
        <v>Bacteria</v>
      </c>
      <c r="J938" t="str">
        <f>VLOOKUP($A938,Taxonomy!$A$2:$AA$6045,8,0)</f>
        <v xml:space="preserve"> Proteobacteria</v>
      </c>
      <c r="K938" t="str">
        <f>VLOOKUP($A938,Taxonomy!$A$2:$AA$6045,9,0)</f>
        <v xml:space="preserve"> Epsilonproteobacteria</v>
      </c>
      <c r="L938" t="str">
        <f>VLOOKUP($A938,Taxonomy!$A$2:$AA$6045,10,0)</f>
        <v xml:space="preserve"> Campylobacterales</v>
      </c>
      <c r="M938" t="str">
        <f>VLOOKUP($A938,Taxonomy!$A$2:$AA$6045,11,0)</f>
        <v>Campylobacteraceae</v>
      </c>
      <c r="N938" t="str">
        <f>VLOOKUP($A938,Taxonomy!$A$2:$AA$6045,12,0)</f>
        <v xml:space="preserve"> Campylobacter.</v>
      </c>
      <c r="O938">
        <f>VLOOKUP($A938,Taxonomy!$A$2:$AA$6045,13,0)</f>
        <v>0</v>
      </c>
      <c r="P938">
        <f>VLOOKUP($A938,Taxonomy!$A$2:$AA$6045,14,0)</f>
        <v>0</v>
      </c>
      <c r="Q938">
        <f>VLOOKUP($A938,Taxonomy!$A$2:$AA$6045,15,0)</f>
        <v>0</v>
      </c>
      <c r="R938">
        <f t="shared" si="14"/>
        <v>86</v>
      </c>
    </row>
    <row r="939" spans="1:18">
      <c r="A939" t="s">
        <v>1486</v>
      </c>
      <c r="B939" t="s">
        <v>1487</v>
      </c>
      <c r="C939">
        <v>95</v>
      </c>
      <c r="D939" t="s">
        <v>10</v>
      </c>
      <c r="E939">
        <v>1</v>
      </c>
      <c r="F939">
        <v>89</v>
      </c>
      <c r="G939">
        <v>967</v>
      </c>
      <c r="H939" t="s">
        <v>11</v>
      </c>
      <c r="I939" t="str">
        <f>VLOOKUP($A939,Taxonomy!$A$2:$AA$6045,7,0)</f>
        <v>Bacteria</v>
      </c>
      <c r="J939" t="str">
        <f>VLOOKUP($A939,Taxonomy!$A$2:$AA$6045,8,0)</f>
        <v xml:space="preserve"> Proteobacteria</v>
      </c>
      <c r="K939" t="str">
        <f>VLOOKUP($A939,Taxonomy!$A$2:$AA$6045,9,0)</f>
        <v xml:space="preserve"> Epsilonproteobacteria</v>
      </c>
      <c r="L939" t="str">
        <f>VLOOKUP($A939,Taxonomy!$A$2:$AA$6045,10,0)</f>
        <v xml:space="preserve"> Campylobacterales</v>
      </c>
      <c r="M939" t="str">
        <f>VLOOKUP($A939,Taxonomy!$A$2:$AA$6045,11,0)</f>
        <v>Campylobacteraceae</v>
      </c>
      <c r="N939" t="str">
        <f>VLOOKUP($A939,Taxonomy!$A$2:$AA$6045,12,0)</f>
        <v xml:space="preserve"> Campylobacter.</v>
      </c>
      <c r="O939">
        <f>VLOOKUP($A939,Taxonomy!$A$2:$AA$6045,13,0)</f>
        <v>0</v>
      </c>
      <c r="P939">
        <f>VLOOKUP($A939,Taxonomy!$A$2:$AA$6045,14,0)</f>
        <v>0</v>
      </c>
      <c r="Q939">
        <f>VLOOKUP($A939,Taxonomy!$A$2:$AA$6045,15,0)</f>
        <v>0</v>
      </c>
      <c r="R939">
        <f t="shared" si="14"/>
        <v>88</v>
      </c>
    </row>
    <row r="940" spans="1:18">
      <c r="A940" t="s">
        <v>1488</v>
      </c>
      <c r="B940" t="s">
        <v>1489</v>
      </c>
      <c r="C940">
        <v>922</v>
      </c>
      <c r="D940" t="s">
        <v>32</v>
      </c>
      <c r="E940">
        <v>545</v>
      </c>
      <c r="F940">
        <v>845</v>
      </c>
      <c r="G940">
        <v>6551</v>
      </c>
      <c r="H940" t="s">
        <v>33</v>
      </c>
      <c r="I940" t="str">
        <f>VLOOKUP($A940,Taxonomy!$A$2:$AA$6045,7,0)</f>
        <v>Bacteria</v>
      </c>
      <c r="J940" t="str">
        <f>VLOOKUP($A940,Taxonomy!$A$2:$AA$6045,8,0)</f>
        <v xml:space="preserve"> Proteobacteria</v>
      </c>
      <c r="K940" t="str">
        <f>VLOOKUP($A940,Taxonomy!$A$2:$AA$6045,9,0)</f>
        <v xml:space="preserve"> Epsilonproteobacteria</v>
      </c>
      <c r="L940" t="str">
        <f>VLOOKUP($A940,Taxonomy!$A$2:$AA$6045,10,0)</f>
        <v xml:space="preserve"> Campylobacterales</v>
      </c>
      <c r="M940" t="str">
        <f>VLOOKUP($A940,Taxonomy!$A$2:$AA$6045,11,0)</f>
        <v>Campylobacteraceae</v>
      </c>
      <c r="N940" t="str">
        <f>VLOOKUP($A940,Taxonomy!$A$2:$AA$6045,12,0)</f>
        <v xml:space="preserve"> Campylobacter.</v>
      </c>
      <c r="O940">
        <f>VLOOKUP($A940,Taxonomy!$A$2:$AA$6045,13,0)</f>
        <v>0</v>
      </c>
      <c r="P940">
        <f>VLOOKUP($A940,Taxonomy!$A$2:$AA$6045,14,0)</f>
        <v>0</v>
      </c>
      <c r="Q940">
        <f>VLOOKUP($A940,Taxonomy!$A$2:$AA$6045,15,0)</f>
        <v>0</v>
      </c>
      <c r="R940">
        <f t="shared" si="14"/>
        <v>300</v>
      </c>
    </row>
    <row r="941" spans="1:18">
      <c r="A941" t="s">
        <v>1488</v>
      </c>
      <c r="B941" t="s">
        <v>1489</v>
      </c>
      <c r="C941">
        <v>922</v>
      </c>
      <c r="D941" t="s">
        <v>34</v>
      </c>
      <c r="E941">
        <v>276</v>
      </c>
      <c r="F941">
        <v>482</v>
      </c>
      <c r="G941">
        <v>1506</v>
      </c>
      <c r="H941" t="s">
        <v>35</v>
      </c>
      <c r="I941" t="str">
        <f>VLOOKUP($A941,Taxonomy!$A$2:$AA$6045,7,0)</f>
        <v>Bacteria</v>
      </c>
      <c r="J941" t="str">
        <f>VLOOKUP($A941,Taxonomy!$A$2:$AA$6045,8,0)</f>
        <v xml:space="preserve"> Proteobacteria</v>
      </c>
      <c r="K941" t="str">
        <f>VLOOKUP($A941,Taxonomy!$A$2:$AA$6045,9,0)</f>
        <v xml:space="preserve"> Epsilonproteobacteria</v>
      </c>
      <c r="L941" t="str">
        <f>VLOOKUP($A941,Taxonomy!$A$2:$AA$6045,10,0)</f>
        <v xml:space="preserve"> Campylobacterales</v>
      </c>
      <c r="M941" t="str">
        <f>VLOOKUP($A941,Taxonomy!$A$2:$AA$6045,11,0)</f>
        <v>Campylobacteraceae</v>
      </c>
      <c r="N941" t="str">
        <f>VLOOKUP($A941,Taxonomy!$A$2:$AA$6045,12,0)</f>
        <v xml:space="preserve"> Campylobacter.</v>
      </c>
      <c r="O941">
        <f>VLOOKUP($A941,Taxonomy!$A$2:$AA$6045,13,0)</f>
        <v>0</v>
      </c>
      <c r="P941">
        <f>VLOOKUP($A941,Taxonomy!$A$2:$AA$6045,14,0)</f>
        <v>0</v>
      </c>
      <c r="Q941">
        <f>VLOOKUP($A941,Taxonomy!$A$2:$AA$6045,15,0)</f>
        <v>0</v>
      </c>
      <c r="R941">
        <f t="shared" si="14"/>
        <v>206</v>
      </c>
    </row>
    <row r="942" spans="1:18">
      <c r="A942" t="s">
        <v>1488</v>
      </c>
      <c r="B942" t="s">
        <v>1489</v>
      </c>
      <c r="C942">
        <v>922</v>
      </c>
      <c r="D942" t="s">
        <v>10</v>
      </c>
      <c r="E942">
        <v>1</v>
      </c>
      <c r="F942">
        <v>87</v>
      </c>
      <c r="G942">
        <v>967</v>
      </c>
      <c r="H942" t="s">
        <v>11</v>
      </c>
      <c r="I942" t="str">
        <f>VLOOKUP($A942,Taxonomy!$A$2:$AA$6045,7,0)</f>
        <v>Bacteria</v>
      </c>
      <c r="J942" t="str">
        <f>VLOOKUP($A942,Taxonomy!$A$2:$AA$6045,8,0)</f>
        <v xml:space="preserve"> Proteobacteria</v>
      </c>
      <c r="K942" t="str">
        <f>VLOOKUP($A942,Taxonomy!$A$2:$AA$6045,9,0)</f>
        <v xml:space="preserve"> Epsilonproteobacteria</v>
      </c>
      <c r="L942" t="str">
        <f>VLOOKUP($A942,Taxonomy!$A$2:$AA$6045,10,0)</f>
        <v xml:space="preserve"> Campylobacterales</v>
      </c>
      <c r="M942" t="str">
        <f>VLOOKUP($A942,Taxonomy!$A$2:$AA$6045,11,0)</f>
        <v>Campylobacteraceae</v>
      </c>
      <c r="N942" t="str">
        <f>VLOOKUP($A942,Taxonomy!$A$2:$AA$6045,12,0)</f>
        <v xml:space="preserve"> Campylobacter.</v>
      </c>
      <c r="O942">
        <f>VLOOKUP($A942,Taxonomy!$A$2:$AA$6045,13,0)</f>
        <v>0</v>
      </c>
      <c r="P942">
        <f>VLOOKUP($A942,Taxonomy!$A$2:$AA$6045,14,0)</f>
        <v>0</v>
      </c>
      <c r="Q942">
        <f>VLOOKUP($A942,Taxonomy!$A$2:$AA$6045,15,0)</f>
        <v>0</v>
      </c>
      <c r="R942">
        <f t="shared" si="14"/>
        <v>86</v>
      </c>
    </row>
    <row r="943" spans="1:18">
      <c r="A943" t="s">
        <v>1490</v>
      </c>
      <c r="B943" t="s">
        <v>1491</v>
      </c>
      <c r="C943">
        <v>95</v>
      </c>
      <c r="D943" t="s">
        <v>10</v>
      </c>
      <c r="E943">
        <v>1</v>
      </c>
      <c r="F943">
        <v>88</v>
      </c>
      <c r="G943">
        <v>967</v>
      </c>
      <c r="H943" t="s">
        <v>11</v>
      </c>
      <c r="I943" t="str">
        <f>VLOOKUP($A943,Taxonomy!$A$2:$AA$6045,7,0)</f>
        <v>Bacteria</v>
      </c>
      <c r="J943" t="str">
        <f>VLOOKUP($A943,Taxonomy!$A$2:$AA$6045,8,0)</f>
        <v xml:space="preserve"> Proteobacteria</v>
      </c>
      <c r="K943" t="str">
        <f>VLOOKUP($A943,Taxonomy!$A$2:$AA$6045,9,0)</f>
        <v xml:space="preserve"> Epsilonproteobacteria</v>
      </c>
      <c r="L943" t="str">
        <f>VLOOKUP($A943,Taxonomy!$A$2:$AA$6045,10,0)</f>
        <v xml:space="preserve"> Campylobacterales</v>
      </c>
      <c r="M943" t="str">
        <f>VLOOKUP($A943,Taxonomy!$A$2:$AA$6045,11,0)</f>
        <v>Campylobacteraceae</v>
      </c>
      <c r="N943" t="str">
        <f>VLOOKUP($A943,Taxonomy!$A$2:$AA$6045,12,0)</f>
        <v xml:space="preserve"> Campylobacter.</v>
      </c>
      <c r="O943">
        <f>VLOOKUP($A943,Taxonomy!$A$2:$AA$6045,13,0)</f>
        <v>0</v>
      </c>
      <c r="P943">
        <f>VLOOKUP($A943,Taxonomy!$A$2:$AA$6045,14,0)</f>
        <v>0</v>
      </c>
      <c r="Q943">
        <f>VLOOKUP($A943,Taxonomy!$A$2:$AA$6045,15,0)</f>
        <v>0</v>
      </c>
      <c r="R943">
        <f t="shared" si="14"/>
        <v>87</v>
      </c>
    </row>
    <row r="944" spans="1:18">
      <c r="A944" t="s">
        <v>1492</v>
      </c>
      <c r="B944" t="s">
        <v>1493</v>
      </c>
      <c r="C944">
        <v>922</v>
      </c>
      <c r="D944" t="s">
        <v>32</v>
      </c>
      <c r="E944">
        <v>545</v>
      </c>
      <c r="F944">
        <v>845</v>
      </c>
      <c r="G944">
        <v>6551</v>
      </c>
      <c r="H944" t="s">
        <v>33</v>
      </c>
      <c r="I944" t="str">
        <f>VLOOKUP($A944,Taxonomy!$A$2:$AA$6045,7,0)</f>
        <v>Bacteria</v>
      </c>
      <c r="J944" t="str">
        <f>VLOOKUP($A944,Taxonomy!$A$2:$AA$6045,8,0)</f>
        <v xml:space="preserve"> Proteobacteria</v>
      </c>
      <c r="K944" t="str">
        <f>VLOOKUP($A944,Taxonomy!$A$2:$AA$6045,9,0)</f>
        <v xml:space="preserve"> Epsilonproteobacteria</v>
      </c>
      <c r="L944" t="str">
        <f>VLOOKUP($A944,Taxonomy!$A$2:$AA$6045,10,0)</f>
        <v xml:space="preserve"> Campylobacterales</v>
      </c>
      <c r="M944" t="str">
        <f>VLOOKUP($A944,Taxonomy!$A$2:$AA$6045,11,0)</f>
        <v>Campylobacteraceae</v>
      </c>
      <c r="N944" t="str">
        <f>VLOOKUP($A944,Taxonomy!$A$2:$AA$6045,12,0)</f>
        <v xml:space="preserve"> Campylobacter.</v>
      </c>
      <c r="O944">
        <f>VLOOKUP($A944,Taxonomy!$A$2:$AA$6045,13,0)</f>
        <v>0</v>
      </c>
      <c r="P944">
        <f>VLOOKUP($A944,Taxonomy!$A$2:$AA$6045,14,0)</f>
        <v>0</v>
      </c>
      <c r="Q944">
        <f>VLOOKUP($A944,Taxonomy!$A$2:$AA$6045,15,0)</f>
        <v>0</v>
      </c>
      <c r="R944">
        <f t="shared" si="14"/>
        <v>300</v>
      </c>
    </row>
    <row r="945" spans="1:18">
      <c r="A945" t="s">
        <v>1492</v>
      </c>
      <c r="B945" t="s">
        <v>1493</v>
      </c>
      <c r="C945">
        <v>922</v>
      </c>
      <c r="D945" t="s">
        <v>34</v>
      </c>
      <c r="E945">
        <v>276</v>
      </c>
      <c r="F945">
        <v>482</v>
      </c>
      <c r="G945">
        <v>1506</v>
      </c>
      <c r="H945" t="s">
        <v>35</v>
      </c>
      <c r="I945" t="str">
        <f>VLOOKUP($A945,Taxonomy!$A$2:$AA$6045,7,0)</f>
        <v>Bacteria</v>
      </c>
      <c r="J945" t="str">
        <f>VLOOKUP($A945,Taxonomy!$A$2:$AA$6045,8,0)</f>
        <v xml:space="preserve"> Proteobacteria</v>
      </c>
      <c r="K945" t="str">
        <f>VLOOKUP($A945,Taxonomy!$A$2:$AA$6045,9,0)</f>
        <v xml:space="preserve"> Epsilonproteobacteria</v>
      </c>
      <c r="L945" t="str">
        <f>VLOOKUP($A945,Taxonomy!$A$2:$AA$6045,10,0)</f>
        <v xml:space="preserve"> Campylobacterales</v>
      </c>
      <c r="M945" t="str">
        <f>VLOOKUP($A945,Taxonomy!$A$2:$AA$6045,11,0)</f>
        <v>Campylobacteraceae</v>
      </c>
      <c r="N945" t="str">
        <f>VLOOKUP($A945,Taxonomy!$A$2:$AA$6045,12,0)</f>
        <v xml:space="preserve"> Campylobacter.</v>
      </c>
      <c r="O945">
        <f>VLOOKUP($A945,Taxonomy!$A$2:$AA$6045,13,0)</f>
        <v>0</v>
      </c>
      <c r="P945">
        <f>VLOOKUP($A945,Taxonomy!$A$2:$AA$6045,14,0)</f>
        <v>0</v>
      </c>
      <c r="Q945">
        <f>VLOOKUP($A945,Taxonomy!$A$2:$AA$6045,15,0)</f>
        <v>0</v>
      </c>
      <c r="R945">
        <f t="shared" si="14"/>
        <v>206</v>
      </c>
    </row>
    <row r="946" spans="1:18">
      <c r="A946" t="s">
        <v>1492</v>
      </c>
      <c r="B946" t="s">
        <v>1493</v>
      </c>
      <c r="C946">
        <v>922</v>
      </c>
      <c r="D946" t="s">
        <v>10</v>
      </c>
      <c r="E946">
        <v>1</v>
      </c>
      <c r="F946">
        <v>87</v>
      </c>
      <c r="G946">
        <v>967</v>
      </c>
      <c r="H946" t="s">
        <v>11</v>
      </c>
      <c r="I946" t="str">
        <f>VLOOKUP($A946,Taxonomy!$A$2:$AA$6045,7,0)</f>
        <v>Bacteria</v>
      </c>
      <c r="J946" t="str">
        <f>VLOOKUP($A946,Taxonomy!$A$2:$AA$6045,8,0)</f>
        <v xml:space="preserve"> Proteobacteria</v>
      </c>
      <c r="K946" t="str">
        <f>VLOOKUP($A946,Taxonomy!$A$2:$AA$6045,9,0)</f>
        <v xml:space="preserve"> Epsilonproteobacteria</v>
      </c>
      <c r="L946" t="str">
        <f>VLOOKUP($A946,Taxonomy!$A$2:$AA$6045,10,0)</f>
        <v xml:space="preserve"> Campylobacterales</v>
      </c>
      <c r="M946" t="str">
        <f>VLOOKUP($A946,Taxonomy!$A$2:$AA$6045,11,0)</f>
        <v>Campylobacteraceae</v>
      </c>
      <c r="N946" t="str">
        <f>VLOOKUP($A946,Taxonomy!$A$2:$AA$6045,12,0)</f>
        <v xml:space="preserve"> Campylobacter.</v>
      </c>
      <c r="O946">
        <f>VLOOKUP($A946,Taxonomy!$A$2:$AA$6045,13,0)</f>
        <v>0</v>
      </c>
      <c r="P946">
        <f>VLOOKUP($A946,Taxonomy!$A$2:$AA$6045,14,0)</f>
        <v>0</v>
      </c>
      <c r="Q946">
        <f>VLOOKUP($A946,Taxonomy!$A$2:$AA$6045,15,0)</f>
        <v>0</v>
      </c>
      <c r="R946">
        <f t="shared" si="14"/>
        <v>86</v>
      </c>
    </row>
    <row r="947" spans="1:18">
      <c r="A947" t="s">
        <v>1494</v>
      </c>
      <c r="B947" t="s">
        <v>1495</v>
      </c>
      <c r="C947">
        <v>95</v>
      </c>
      <c r="D947" t="s">
        <v>10</v>
      </c>
      <c r="E947">
        <v>1</v>
      </c>
      <c r="F947">
        <v>88</v>
      </c>
      <c r="G947">
        <v>967</v>
      </c>
      <c r="H947" t="s">
        <v>11</v>
      </c>
      <c r="I947" t="str">
        <f>VLOOKUP($A947,Taxonomy!$A$2:$AA$6045,7,0)</f>
        <v>Bacteria</v>
      </c>
      <c r="J947" t="str">
        <f>VLOOKUP($A947,Taxonomy!$A$2:$AA$6045,8,0)</f>
        <v xml:space="preserve"> Proteobacteria</v>
      </c>
      <c r="K947" t="str">
        <f>VLOOKUP($A947,Taxonomy!$A$2:$AA$6045,9,0)</f>
        <v xml:space="preserve"> Epsilonproteobacteria</v>
      </c>
      <c r="L947" t="str">
        <f>VLOOKUP($A947,Taxonomy!$A$2:$AA$6045,10,0)</f>
        <v xml:space="preserve"> Campylobacterales</v>
      </c>
      <c r="M947" t="str">
        <f>VLOOKUP($A947,Taxonomy!$A$2:$AA$6045,11,0)</f>
        <v>Campylobacteraceae</v>
      </c>
      <c r="N947" t="str">
        <f>VLOOKUP($A947,Taxonomy!$A$2:$AA$6045,12,0)</f>
        <v xml:space="preserve"> Campylobacter.</v>
      </c>
      <c r="O947">
        <f>VLOOKUP($A947,Taxonomy!$A$2:$AA$6045,13,0)</f>
        <v>0</v>
      </c>
      <c r="P947">
        <f>VLOOKUP($A947,Taxonomy!$A$2:$AA$6045,14,0)</f>
        <v>0</v>
      </c>
      <c r="Q947">
        <f>VLOOKUP($A947,Taxonomy!$A$2:$AA$6045,15,0)</f>
        <v>0</v>
      </c>
      <c r="R947">
        <f t="shared" si="14"/>
        <v>87</v>
      </c>
    </row>
    <row r="948" spans="1:18">
      <c r="A948" t="s">
        <v>1496</v>
      </c>
      <c r="B948" t="s">
        <v>1497</v>
      </c>
      <c r="C948">
        <v>922</v>
      </c>
      <c r="D948" t="s">
        <v>32</v>
      </c>
      <c r="E948">
        <v>545</v>
      </c>
      <c r="F948">
        <v>845</v>
      </c>
      <c r="G948">
        <v>6551</v>
      </c>
      <c r="H948" t="s">
        <v>33</v>
      </c>
      <c r="I948" t="str">
        <f>VLOOKUP($A948,Taxonomy!$A$2:$AA$6045,7,0)</f>
        <v>Bacteria</v>
      </c>
      <c r="J948" t="str">
        <f>VLOOKUP($A948,Taxonomy!$A$2:$AA$6045,8,0)</f>
        <v xml:space="preserve"> Proteobacteria</v>
      </c>
      <c r="K948" t="str">
        <f>VLOOKUP($A948,Taxonomy!$A$2:$AA$6045,9,0)</f>
        <v xml:space="preserve"> Epsilonproteobacteria</v>
      </c>
      <c r="L948" t="str">
        <f>VLOOKUP($A948,Taxonomy!$A$2:$AA$6045,10,0)</f>
        <v xml:space="preserve"> Campylobacterales</v>
      </c>
      <c r="M948" t="str">
        <f>VLOOKUP($A948,Taxonomy!$A$2:$AA$6045,11,0)</f>
        <v>Campylobacteraceae</v>
      </c>
      <c r="N948" t="str">
        <f>VLOOKUP($A948,Taxonomy!$A$2:$AA$6045,12,0)</f>
        <v xml:space="preserve"> Campylobacter.</v>
      </c>
      <c r="O948">
        <f>VLOOKUP($A948,Taxonomy!$A$2:$AA$6045,13,0)</f>
        <v>0</v>
      </c>
      <c r="P948">
        <f>VLOOKUP($A948,Taxonomy!$A$2:$AA$6045,14,0)</f>
        <v>0</v>
      </c>
      <c r="Q948">
        <f>VLOOKUP($A948,Taxonomy!$A$2:$AA$6045,15,0)</f>
        <v>0</v>
      </c>
      <c r="R948">
        <f t="shared" si="14"/>
        <v>300</v>
      </c>
    </row>
    <row r="949" spans="1:18">
      <c r="A949" t="s">
        <v>1496</v>
      </c>
      <c r="B949" t="s">
        <v>1497</v>
      </c>
      <c r="C949">
        <v>922</v>
      </c>
      <c r="D949" t="s">
        <v>34</v>
      </c>
      <c r="E949">
        <v>276</v>
      </c>
      <c r="F949">
        <v>482</v>
      </c>
      <c r="G949">
        <v>1506</v>
      </c>
      <c r="H949" t="s">
        <v>35</v>
      </c>
      <c r="I949" t="str">
        <f>VLOOKUP($A949,Taxonomy!$A$2:$AA$6045,7,0)</f>
        <v>Bacteria</v>
      </c>
      <c r="J949" t="str">
        <f>VLOOKUP($A949,Taxonomy!$A$2:$AA$6045,8,0)</f>
        <v xml:space="preserve"> Proteobacteria</v>
      </c>
      <c r="K949" t="str">
        <f>VLOOKUP($A949,Taxonomy!$A$2:$AA$6045,9,0)</f>
        <v xml:space="preserve"> Epsilonproteobacteria</v>
      </c>
      <c r="L949" t="str">
        <f>VLOOKUP($A949,Taxonomy!$A$2:$AA$6045,10,0)</f>
        <v xml:space="preserve"> Campylobacterales</v>
      </c>
      <c r="M949" t="str">
        <f>VLOOKUP($A949,Taxonomy!$A$2:$AA$6045,11,0)</f>
        <v>Campylobacteraceae</v>
      </c>
      <c r="N949" t="str">
        <f>VLOOKUP($A949,Taxonomy!$A$2:$AA$6045,12,0)</f>
        <v xml:space="preserve"> Campylobacter.</v>
      </c>
      <c r="O949">
        <f>VLOOKUP($A949,Taxonomy!$A$2:$AA$6045,13,0)</f>
        <v>0</v>
      </c>
      <c r="P949">
        <f>VLOOKUP($A949,Taxonomy!$A$2:$AA$6045,14,0)</f>
        <v>0</v>
      </c>
      <c r="Q949">
        <f>VLOOKUP($A949,Taxonomy!$A$2:$AA$6045,15,0)</f>
        <v>0</v>
      </c>
      <c r="R949">
        <f t="shared" si="14"/>
        <v>206</v>
      </c>
    </row>
    <row r="950" spans="1:18">
      <c r="A950" t="s">
        <v>1496</v>
      </c>
      <c r="B950" t="s">
        <v>1497</v>
      </c>
      <c r="C950">
        <v>922</v>
      </c>
      <c r="D950" t="s">
        <v>10</v>
      </c>
      <c r="E950">
        <v>1</v>
      </c>
      <c r="F950">
        <v>87</v>
      </c>
      <c r="G950">
        <v>967</v>
      </c>
      <c r="H950" t="s">
        <v>11</v>
      </c>
      <c r="I950" t="str">
        <f>VLOOKUP($A950,Taxonomy!$A$2:$AA$6045,7,0)</f>
        <v>Bacteria</v>
      </c>
      <c r="J950" t="str">
        <f>VLOOKUP($A950,Taxonomy!$A$2:$AA$6045,8,0)</f>
        <v xml:space="preserve"> Proteobacteria</v>
      </c>
      <c r="K950" t="str">
        <f>VLOOKUP($A950,Taxonomy!$A$2:$AA$6045,9,0)</f>
        <v xml:space="preserve"> Epsilonproteobacteria</v>
      </c>
      <c r="L950" t="str">
        <f>VLOOKUP($A950,Taxonomy!$A$2:$AA$6045,10,0)</f>
        <v xml:space="preserve"> Campylobacterales</v>
      </c>
      <c r="M950" t="str">
        <f>VLOOKUP($A950,Taxonomy!$A$2:$AA$6045,11,0)</f>
        <v>Campylobacteraceae</v>
      </c>
      <c r="N950" t="str">
        <f>VLOOKUP($A950,Taxonomy!$A$2:$AA$6045,12,0)</f>
        <v xml:space="preserve"> Campylobacter.</v>
      </c>
      <c r="O950">
        <f>VLOOKUP($A950,Taxonomy!$A$2:$AA$6045,13,0)</f>
        <v>0</v>
      </c>
      <c r="P950">
        <f>VLOOKUP($A950,Taxonomy!$A$2:$AA$6045,14,0)</f>
        <v>0</v>
      </c>
      <c r="Q950">
        <f>VLOOKUP($A950,Taxonomy!$A$2:$AA$6045,15,0)</f>
        <v>0</v>
      </c>
      <c r="R950">
        <f t="shared" si="14"/>
        <v>86</v>
      </c>
    </row>
    <row r="951" spans="1:18">
      <c r="A951" t="s">
        <v>1498</v>
      </c>
      <c r="B951" t="s">
        <v>1499</v>
      </c>
      <c r="C951">
        <v>102</v>
      </c>
      <c r="D951" t="s">
        <v>10</v>
      </c>
      <c r="E951">
        <v>8</v>
      </c>
      <c r="F951">
        <v>95</v>
      </c>
      <c r="G951">
        <v>967</v>
      </c>
      <c r="H951" t="s">
        <v>11</v>
      </c>
      <c r="I951" t="str">
        <f>VLOOKUP($A951,Taxonomy!$A$2:$AA$6045,7,0)</f>
        <v>Bacteria</v>
      </c>
      <c r="J951" t="str">
        <f>VLOOKUP($A951,Taxonomy!$A$2:$AA$6045,8,0)</f>
        <v xml:space="preserve"> Proteobacteria</v>
      </c>
      <c r="K951" t="str">
        <f>VLOOKUP($A951,Taxonomy!$A$2:$AA$6045,9,0)</f>
        <v xml:space="preserve"> Epsilonproteobacteria</v>
      </c>
      <c r="L951" t="str">
        <f>VLOOKUP($A951,Taxonomy!$A$2:$AA$6045,10,0)</f>
        <v xml:space="preserve"> Campylobacterales</v>
      </c>
      <c r="M951" t="str">
        <f>VLOOKUP($A951,Taxonomy!$A$2:$AA$6045,11,0)</f>
        <v>Campylobacteraceae</v>
      </c>
      <c r="N951" t="str">
        <f>VLOOKUP($A951,Taxonomy!$A$2:$AA$6045,12,0)</f>
        <v xml:space="preserve"> Campylobacter.</v>
      </c>
      <c r="O951">
        <f>VLOOKUP($A951,Taxonomy!$A$2:$AA$6045,13,0)</f>
        <v>0</v>
      </c>
      <c r="P951">
        <f>VLOOKUP($A951,Taxonomy!$A$2:$AA$6045,14,0)</f>
        <v>0</v>
      </c>
      <c r="Q951">
        <f>VLOOKUP($A951,Taxonomy!$A$2:$AA$6045,15,0)</f>
        <v>0</v>
      </c>
      <c r="R951">
        <f t="shared" si="14"/>
        <v>87</v>
      </c>
    </row>
    <row r="952" spans="1:18">
      <c r="A952" t="s">
        <v>1500</v>
      </c>
      <c r="B952" t="s">
        <v>1501</v>
      </c>
      <c r="C952">
        <v>511</v>
      </c>
      <c r="D952" t="s">
        <v>34</v>
      </c>
      <c r="E952">
        <v>276</v>
      </c>
      <c r="F952">
        <v>482</v>
      </c>
      <c r="G952">
        <v>1506</v>
      </c>
      <c r="H952" t="s">
        <v>35</v>
      </c>
      <c r="I952" t="str">
        <f>VLOOKUP($A952,Taxonomy!$A$2:$AA$6045,7,0)</f>
        <v>Bacteria</v>
      </c>
      <c r="J952" t="str">
        <f>VLOOKUP($A952,Taxonomy!$A$2:$AA$6045,8,0)</f>
        <v xml:space="preserve"> Proteobacteria</v>
      </c>
      <c r="K952" t="str">
        <f>VLOOKUP($A952,Taxonomy!$A$2:$AA$6045,9,0)</f>
        <v xml:space="preserve"> Epsilonproteobacteria</v>
      </c>
      <c r="L952" t="str">
        <f>VLOOKUP($A952,Taxonomy!$A$2:$AA$6045,10,0)</f>
        <v xml:space="preserve"> Campylobacterales</v>
      </c>
      <c r="M952" t="str">
        <f>VLOOKUP($A952,Taxonomy!$A$2:$AA$6045,11,0)</f>
        <v>Campylobacteraceae</v>
      </c>
      <c r="N952" t="str">
        <f>VLOOKUP($A952,Taxonomy!$A$2:$AA$6045,12,0)</f>
        <v xml:space="preserve"> Campylobacter.</v>
      </c>
      <c r="O952">
        <f>VLOOKUP($A952,Taxonomy!$A$2:$AA$6045,13,0)</f>
        <v>0</v>
      </c>
      <c r="P952">
        <f>VLOOKUP($A952,Taxonomy!$A$2:$AA$6045,14,0)</f>
        <v>0</v>
      </c>
      <c r="Q952">
        <f>VLOOKUP($A952,Taxonomy!$A$2:$AA$6045,15,0)</f>
        <v>0</v>
      </c>
      <c r="R952">
        <f t="shared" si="14"/>
        <v>206</v>
      </c>
    </row>
    <row r="953" spans="1:18">
      <c r="A953" t="s">
        <v>1500</v>
      </c>
      <c r="B953" t="s">
        <v>1501</v>
      </c>
      <c r="C953">
        <v>511</v>
      </c>
      <c r="D953" t="s">
        <v>10</v>
      </c>
      <c r="E953">
        <v>1</v>
      </c>
      <c r="F953">
        <v>87</v>
      </c>
      <c r="G953">
        <v>967</v>
      </c>
      <c r="H953" t="s">
        <v>11</v>
      </c>
      <c r="I953" t="str">
        <f>VLOOKUP($A953,Taxonomy!$A$2:$AA$6045,7,0)</f>
        <v>Bacteria</v>
      </c>
      <c r="J953" t="str">
        <f>VLOOKUP($A953,Taxonomy!$A$2:$AA$6045,8,0)</f>
        <v xml:space="preserve"> Proteobacteria</v>
      </c>
      <c r="K953" t="str">
        <f>VLOOKUP($A953,Taxonomy!$A$2:$AA$6045,9,0)</f>
        <v xml:space="preserve"> Epsilonproteobacteria</v>
      </c>
      <c r="L953" t="str">
        <f>VLOOKUP($A953,Taxonomy!$A$2:$AA$6045,10,0)</f>
        <v xml:space="preserve"> Campylobacterales</v>
      </c>
      <c r="M953" t="str">
        <f>VLOOKUP($A953,Taxonomy!$A$2:$AA$6045,11,0)</f>
        <v>Campylobacteraceae</v>
      </c>
      <c r="N953" t="str">
        <f>VLOOKUP($A953,Taxonomy!$A$2:$AA$6045,12,0)</f>
        <v xml:space="preserve"> Campylobacter.</v>
      </c>
      <c r="O953">
        <f>VLOOKUP($A953,Taxonomy!$A$2:$AA$6045,13,0)</f>
        <v>0</v>
      </c>
      <c r="P953">
        <f>VLOOKUP($A953,Taxonomy!$A$2:$AA$6045,14,0)</f>
        <v>0</v>
      </c>
      <c r="Q953">
        <f>VLOOKUP($A953,Taxonomy!$A$2:$AA$6045,15,0)</f>
        <v>0</v>
      </c>
      <c r="R953">
        <f t="shared" si="14"/>
        <v>86</v>
      </c>
    </row>
    <row r="954" spans="1:18">
      <c r="A954" t="s">
        <v>1502</v>
      </c>
      <c r="B954" t="s">
        <v>1503</v>
      </c>
      <c r="C954">
        <v>922</v>
      </c>
      <c r="D954" t="s">
        <v>32</v>
      </c>
      <c r="E954">
        <v>545</v>
      </c>
      <c r="F954">
        <v>845</v>
      </c>
      <c r="G954">
        <v>6551</v>
      </c>
      <c r="H954" t="s">
        <v>33</v>
      </c>
      <c r="I954" t="str">
        <f>VLOOKUP($A954,Taxonomy!$A$2:$AA$6045,7,0)</f>
        <v>Bacteria</v>
      </c>
      <c r="J954" t="str">
        <f>VLOOKUP($A954,Taxonomy!$A$2:$AA$6045,8,0)</f>
        <v xml:space="preserve"> Proteobacteria</v>
      </c>
      <c r="K954" t="str">
        <f>VLOOKUP($A954,Taxonomy!$A$2:$AA$6045,9,0)</f>
        <v xml:space="preserve"> Epsilonproteobacteria</v>
      </c>
      <c r="L954" t="str">
        <f>VLOOKUP($A954,Taxonomy!$A$2:$AA$6045,10,0)</f>
        <v xml:space="preserve"> Campylobacterales</v>
      </c>
      <c r="M954" t="str">
        <f>VLOOKUP($A954,Taxonomy!$A$2:$AA$6045,11,0)</f>
        <v>Campylobacteraceae</v>
      </c>
      <c r="N954" t="str">
        <f>VLOOKUP($A954,Taxonomy!$A$2:$AA$6045,12,0)</f>
        <v xml:space="preserve"> Campylobacter.</v>
      </c>
      <c r="O954">
        <f>VLOOKUP($A954,Taxonomy!$A$2:$AA$6045,13,0)</f>
        <v>0</v>
      </c>
      <c r="P954">
        <f>VLOOKUP($A954,Taxonomy!$A$2:$AA$6045,14,0)</f>
        <v>0</v>
      </c>
      <c r="Q954">
        <f>VLOOKUP($A954,Taxonomy!$A$2:$AA$6045,15,0)</f>
        <v>0</v>
      </c>
      <c r="R954">
        <f t="shared" si="14"/>
        <v>300</v>
      </c>
    </row>
    <row r="955" spans="1:18">
      <c r="A955" t="s">
        <v>1502</v>
      </c>
      <c r="B955" t="s">
        <v>1503</v>
      </c>
      <c r="C955">
        <v>922</v>
      </c>
      <c r="D955" t="s">
        <v>34</v>
      </c>
      <c r="E955">
        <v>276</v>
      </c>
      <c r="F955">
        <v>482</v>
      </c>
      <c r="G955">
        <v>1506</v>
      </c>
      <c r="H955" t="s">
        <v>35</v>
      </c>
      <c r="I955" t="str">
        <f>VLOOKUP($A955,Taxonomy!$A$2:$AA$6045,7,0)</f>
        <v>Bacteria</v>
      </c>
      <c r="J955" t="str">
        <f>VLOOKUP($A955,Taxonomy!$A$2:$AA$6045,8,0)</f>
        <v xml:space="preserve"> Proteobacteria</v>
      </c>
      <c r="K955" t="str">
        <f>VLOOKUP($A955,Taxonomy!$A$2:$AA$6045,9,0)</f>
        <v xml:space="preserve"> Epsilonproteobacteria</v>
      </c>
      <c r="L955" t="str">
        <f>VLOOKUP($A955,Taxonomy!$A$2:$AA$6045,10,0)</f>
        <v xml:space="preserve"> Campylobacterales</v>
      </c>
      <c r="M955" t="str">
        <f>VLOOKUP($A955,Taxonomy!$A$2:$AA$6045,11,0)</f>
        <v>Campylobacteraceae</v>
      </c>
      <c r="N955" t="str">
        <f>VLOOKUP($A955,Taxonomy!$A$2:$AA$6045,12,0)</f>
        <v xml:space="preserve"> Campylobacter.</v>
      </c>
      <c r="O955">
        <f>VLOOKUP($A955,Taxonomy!$A$2:$AA$6045,13,0)</f>
        <v>0</v>
      </c>
      <c r="P955">
        <f>VLOOKUP($A955,Taxonomy!$A$2:$AA$6045,14,0)</f>
        <v>0</v>
      </c>
      <c r="Q955">
        <f>VLOOKUP($A955,Taxonomy!$A$2:$AA$6045,15,0)</f>
        <v>0</v>
      </c>
      <c r="R955">
        <f t="shared" si="14"/>
        <v>206</v>
      </c>
    </row>
    <row r="956" spans="1:18">
      <c r="A956" t="s">
        <v>1502</v>
      </c>
      <c r="B956" t="s">
        <v>1503</v>
      </c>
      <c r="C956">
        <v>922</v>
      </c>
      <c r="D956" t="s">
        <v>10</v>
      </c>
      <c r="E956">
        <v>1</v>
      </c>
      <c r="F956">
        <v>87</v>
      </c>
      <c r="G956">
        <v>967</v>
      </c>
      <c r="H956" t="s">
        <v>11</v>
      </c>
      <c r="I956" t="str">
        <f>VLOOKUP($A956,Taxonomy!$A$2:$AA$6045,7,0)</f>
        <v>Bacteria</v>
      </c>
      <c r="J956" t="str">
        <f>VLOOKUP($A956,Taxonomy!$A$2:$AA$6045,8,0)</f>
        <v xml:space="preserve"> Proteobacteria</v>
      </c>
      <c r="K956" t="str">
        <f>VLOOKUP($A956,Taxonomy!$A$2:$AA$6045,9,0)</f>
        <v xml:space="preserve"> Epsilonproteobacteria</v>
      </c>
      <c r="L956" t="str">
        <f>VLOOKUP($A956,Taxonomy!$A$2:$AA$6045,10,0)</f>
        <v xml:space="preserve"> Campylobacterales</v>
      </c>
      <c r="M956" t="str">
        <f>VLOOKUP($A956,Taxonomy!$A$2:$AA$6045,11,0)</f>
        <v>Campylobacteraceae</v>
      </c>
      <c r="N956" t="str">
        <f>VLOOKUP($A956,Taxonomy!$A$2:$AA$6045,12,0)</f>
        <v xml:space="preserve"> Campylobacter.</v>
      </c>
      <c r="O956">
        <f>VLOOKUP($A956,Taxonomy!$A$2:$AA$6045,13,0)</f>
        <v>0</v>
      </c>
      <c r="P956">
        <f>VLOOKUP($A956,Taxonomy!$A$2:$AA$6045,14,0)</f>
        <v>0</v>
      </c>
      <c r="Q956">
        <f>VLOOKUP($A956,Taxonomy!$A$2:$AA$6045,15,0)</f>
        <v>0</v>
      </c>
      <c r="R956">
        <f t="shared" si="14"/>
        <v>86</v>
      </c>
    </row>
    <row r="957" spans="1:18">
      <c r="A957" t="s">
        <v>1504</v>
      </c>
      <c r="B957" t="s">
        <v>1505</v>
      </c>
      <c r="C957">
        <v>100</v>
      </c>
      <c r="D957" t="s">
        <v>10</v>
      </c>
      <c r="E957">
        <v>5</v>
      </c>
      <c r="F957">
        <v>93</v>
      </c>
      <c r="G957">
        <v>967</v>
      </c>
      <c r="H957" t="s">
        <v>11</v>
      </c>
      <c r="I957" t="str">
        <f>VLOOKUP($A957,Taxonomy!$A$2:$AA$6045,7,0)</f>
        <v>Bacteria</v>
      </c>
      <c r="J957" t="str">
        <f>VLOOKUP($A957,Taxonomy!$A$2:$AA$6045,8,0)</f>
        <v xml:space="preserve"> Proteobacteria</v>
      </c>
      <c r="K957" t="str">
        <f>VLOOKUP($A957,Taxonomy!$A$2:$AA$6045,9,0)</f>
        <v xml:space="preserve"> Epsilonproteobacteria</v>
      </c>
      <c r="L957" t="str">
        <f>VLOOKUP($A957,Taxonomy!$A$2:$AA$6045,10,0)</f>
        <v xml:space="preserve"> Campylobacterales</v>
      </c>
      <c r="M957" t="str">
        <f>VLOOKUP($A957,Taxonomy!$A$2:$AA$6045,11,0)</f>
        <v>Campylobacteraceae</v>
      </c>
      <c r="N957" t="str">
        <f>VLOOKUP($A957,Taxonomy!$A$2:$AA$6045,12,0)</f>
        <v xml:space="preserve"> Campylobacter.</v>
      </c>
      <c r="O957">
        <f>VLOOKUP($A957,Taxonomy!$A$2:$AA$6045,13,0)</f>
        <v>0</v>
      </c>
      <c r="P957">
        <f>VLOOKUP($A957,Taxonomy!$A$2:$AA$6045,14,0)</f>
        <v>0</v>
      </c>
      <c r="Q957">
        <f>VLOOKUP($A957,Taxonomy!$A$2:$AA$6045,15,0)</f>
        <v>0</v>
      </c>
      <c r="R957">
        <f t="shared" si="14"/>
        <v>88</v>
      </c>
    </row>
    <row r="958" spans="1:18">
      <c r="A958" t="s">
        <v>1506</v>
      </c>
      <c r="B958" t="s">
        <v>1507</v>
      </c>
      <c r="C958">
        <v>922</v>
      </c>
      <c r="D958" t="s">
        <v>32</v>
      </c>
      <c r="E958">
        <v>545</v>
      </c>
      <c r="F958">
        <v>845</v>
      </c>
      <c r="G958">
        <v>6551</v>
      </c>
      <c r="H958" t="s">
        <v>33</v>
      </c>
      <c r="I958" t="str">
        <f>VLOOKUP($A958,Taxonomy!$A$2:$AA$6045,7,0)</f>
        <v>Bacteria</v>
      </c>
      <c r="J958" t="str">
        <f>VLOOKUP($A958,Taxonomy!$A$2:$AA$6045,8,0)</f>
        <v xml:space="preserve"> Proteobacteria</v>
      </c>
      <c r="K958" t="str">
        <f>VLOOKUP($A958,Taxonomy!$A$2:$AA$6045,9,0)</f>
        <v xml:space="preserve"> Epsilonproteobacteria</v>
      </c>
      <c r="L958" t="str">
        <f>VLOOKUP($A958,Taxonomy!$A$2:$AA$6045,10,0)</f>
        <v xml:space="preserve"> Campylobacterales</v>
      </c>
      <c r="M958" t="str">
        <f>VLOOKUP($A958,Taxonomy!$A$2:$AA$6045,11,0)</f>
        <v>Campylobacteraceae</v>
      </c>
      <c r="N958" t="str">
        <f>VLOOKUP($A958,Taxonomy!$A$2:$AA$6045,12,0)</f>
        <v xml:space="preserve"> Campylobacter.</v>
      </c>
      <c r="O958">
        <f>VLOOKUP($A958,Taxonomy!$A$2:$AA$6045,13,0)</f>
        <v>0</v>
      </c>
      <c r="P958">
        <f>VLOOKUP($A958,Taxonomy!$A$2:$AA$6045,14,0)</f>
        <v>0</v>
      </c>
      <c r="Q958">
        <f>VLOOKUP($A958,Taxonomy!$A$2:$AA$6045,15,0)</f>
        <v>0</v>
      </c>
      <c r="R958">
        <f t="shared" si="14"/>
        <v>300</v>
      </c>
    </row>
    <row r="959" spans="1:18">
      <c r="A959" t="s">
        <v>1506</v>
      </c>
      <c r="B959" t="s">
        <v>1507</v>
      </c>
      <c r="C959">
        <v>922</v>
      </c>
      <c r="D959" t="s">
        <v>34</v>
      </c>
      <c r="E959">
        <v>276</v>
      </c>
      <c r="F959">
        <v>482</v>
      </c>
      <c r="G959">
        <v>1506</v>
      </c>
      <c r="H959" t="s">
        <v>35</v>
      </c>
      <c r="I959" t="str">
        <f>VLOOKUP($A959,Taxonomy!$A$2:$AA$6045,7,0)</f>
        <v>Bacteria</v>
      </c>
      <c r="J959" t="str">
        <f>VLOOKUP($A959,Taxonomy!$A$2:$AA$6045,8,0)</f>
        <v xml:space="preserve"> Proteobacteria</v>
      </c>
      <c r="K959" t="str">
        <f>VLOOKUP($A959,Taxonomy!$A$2:$AA$6045,9,0)</f>
        <v xml:space="preserve"> Epsilonproteobacteria</v>
      </c>
      <c r="L959" t="str">
        <f>VLOOKUP($A959,Taxonomy!$A$2:$AA$6045,10,0)</f>
        <v xml:space="preserve"> Campylobacterales</v>
      </c>
      <c r="M959" t="str">
        <f>VLOOKUP($A959,Taxonomy!$A$2:$AA$6045,11,0)</f>
        <v>Campylobacteraceae</v>
      </c>
      <c r="N959" t="str">
        <f>VLOOKUP($A959,Taxonomy!$A$2:$AA$6045,12,0)</f>
        <v xml:space="preserve"> Campylobacter.</v>
      </c>
      <c r="O959">
        <f>VLOOKUP($A959,Taxonomy!$A$2:$AA$6045,13,0)</f>
        <v>0</v>
      </c>
      <c r="P959">
        <f>VLOOKUP($A959,Taxonomy!$A$2:$AA$6045,14,0)</f>
        <v>0</v>
      </c>
      <c r="Q959">
        <f>VLOOKUP($A959,Taxonomy!$A$2:$AA$6045,15,0)</f>
        <v>0</v>
      </c>
      <c r="R959">
        <f t="shared" si="14"/>
        <v>206</v>
      </c>
    </row>
    <row r="960" spans="1:18">
      <c r="A960" t="s">
        <v>1506</v>
      </c>
      <c r="B960" t="s">
        <v>1507</v>
      </c>
      <c r="C960">
        <v>922</v>
      </c>
      <c r="D960" t="s">
        <v>10</v>
      </c>
      <c r="E960">
        <v>1</v>
      </c>
      <c r="F960">
        <v>87</v>
      </c>
      <c r="G960">
        <v>967</v>
      </c>
      <c r="H960" t="s">
        <v>11</v>
      </c>
      <c r="I960" t="str">
        <f>VLOOKUP($A960,Taxonomy!$A$2:$AA$6045,7,0)</f>
        <v>Bacteria</v>
      </c>
      <c r="J960" t="str">
        <f>VLOOKUP($A960,Taxonomy!$A$2:$AA$6045,8,0)</f>
        <v xml:space="preserve"> Proteobacteria</v>
      </c>
      <c r="K960" t="str">
        <f>VLOOKUP($A960,Taxonomy!$A$2:$AA$6045,9,0)</f>
        <v xml:space="preserve"> Epsilonproteobacteria</v>
      </c>
      <c r="L960" t="str">
        <f>VLOOKUP($A960,Taxonomy!$A$2:$AA$6045,10,0)</f>
        <v xml:space="preserve"> Campylobacterales</v>
      </c>
      <c r="M960" t="str">
        <f>VLOOKUP($A960,Taxonomy!$A$2:$AA$6045,11,0)</f>
        <v>Campylobacteraceae</v>
      </c>
      <c r="N960" t="str">
        <f>VLOOKUP($A960,Taxonomy!$A$2:$AA$6045,12,0)</f>
        <v xml:space="preserve"> Campylobacter.</v>
      </c>
      <c r="O960">
        <f>VLOOKUP($A960,Taxonomy!$A$2:$AA$6045,13,0)</f>
        <v>0</v>
      </c>
      <c r="P960">
        <f>VLOOKUP($A960,Taxonomy!$A$2:$AA$6045,14,0)</f>
        <v>0</v>
      </c>
      <c r="Q960">
        <f>VLOOKUP($A960,Taxonomy!$A$2:$AA$6045,15,0)</f>
        <v>0</v>
      </c>
      <c r="R960">
        <f t="shared" si="14"/>
        <v>86</v>
      </c>
    </row>
    <row r="961" spans="1:18">
      <c r="A961" t="s">
        <v>1508</v>
      </c>
      <c r="B961" t="s">
        <v>1509</v>
      </c>
      <c r="C961">
        <v>95</v>
      </c>
      <c r="D961" t="s">
        <v>10</v>
      </c>
      <c r="E961">
        <v>1</v>
      </c>
      <c r="F961">
        <v>88</v>
      </c>
      <c r="G961">
        <v>967</v>
      </c>
      <c r="H961" t="s">
        <v>11</v>
      </c>
      <c r="I961" t="str">
        <f>VLOOKUP($A961,Taxonomy!$A$2:$AA$6045,7,0)</f>
        <v>Bacteria</v>
      </c>
      <c r="J961" t="str">
        <f>VLOOKUP($A961,Taxonomy!$A$2:$AA$6045,8,0)</f>
        <v xml:space="preserve"> Proteobacteria</v>
      </c>
      <c r="K961" t="str">
        <f>VLOOKUP($A961,Taxonomy!$A$2:$AA$6045,9,0)</f>
        <v xml:space="preserve"> Epsilonproteobacteria</v>
      </c>
      <c r="L961" t="str">
        <f>VLOOKUP($A961,Taxonomy!$A$2:$AA$6045,10,0)</f>
        <v xml:space="preserve"> Campylobacterales</v>
      </c>
      <c r="M961" t="str">
        <f>VLOOKUP($A961,Taxonomy!$A$2:$AA$6045,11,0)</f>
        <v>Campylobacteraceae</v>
      </c>
      <c r="N961" t="str">
        <f>VLOOKUP($A961,Taxonomy!$A$2:$AA$6045,12,0)</f>
        <v xml:space="preserve"> Campylobacter.</v>
      </c>
      <c r="O961">
        <f>VLOOKUP($A961,Taxonomy!$A$2:$AA$6045,13,0)</f>
        <v>0</v>
      </c>
      <c r="P961">
        <f>VLOOKUP($A961,Taxonomy!$A$2:$AA$6045,14,0)</f>
        <v>0</v>
      </c>
      <c r="Q961">
        <f>VLOOKUP($A961,Taxonomy!$A$2:$AA$6045,15,0)</f>
        <v>0</v>
      </c>
      <c r="R961">
        <f t="shared" si="14"/>
        <v>87</v>
      </c>
    </row>
    <row r="962" spans="1:18">
      <c r="A962" t="s">
        <v>1510</v>
      </c>
      <c r="B962" t="s">
        <v>1511</v>
      </c>
      <c r="C962">
        <v>922</v>
      </c>
      <c r="D962" t="s">
        <v>32</v>
      </c>
      <c r="E962">
        <v>545</v>
      </c>
      <c r="F962">
        <v>845</v>
      </c>
      <c r="G962">
        <v>6551</v>
      </c>
      <c r="H962" s="6" t="s">
        <v>33</v>
      </c>
      <c r="I962" t="str">
        <f>VLOOKUP($A962,Taxonomy!$A$2:$AA$6045,7,0)</f>
        <v>Bacteria</v>
      </c>
      <c r="J962" t="str">
        <f>VLOOKUP($A962,Taxonomy!$A$2:$AA$6045,8,0)</f>
        <v xml:space="preserve"> Proteobacteria</v>
      </c>
      <c r="K962" t="str">
        <f>VLOOKUP($A962,Taxonomy!$A$2:$AA$6045,9,0)</f>
        <v xml:space="preserve"> Epsilonproteobacteria</v>
      </c>
      <c r="L962" t="str">
        <f>VLOOKUP($A962,Taxonomy!$A$2:$AA$6045,10,0)</f>
        <v xml:space="preserve"> Campylobacterales</v>
      </c>
      <c r="M962" t="str">
        <f>VLOOKUP($A962,Taxonomy!$A$2:$AA$6045,11,0)</f>
        <v>Campylobacteraceae</v>
      </c>
      <c r="N962" t="str">
        <f>VLOOKUP($A962,Taxonomy!$A$2:$AA$6045,12,0)</f>
        <v xml:space="preserve"> Campylobacter.</v>
      </c>
      <c r="O962">
        <f>VLOOKUP($A962,Taxonomy!$A$2:$AA$6045,13,0)</f>
        <v>0</v>
      </c>
      <c r="P962">
        <f>VLOOKUP($A962,Taxonomy!$A$2:$AA$6045,14,0)</f>
        <v>0</v>
      </c>
      <c r="Q962">
        <f>VLOOKUP($A962,Taxonomy!$A$2:$AA$6045,15,0)</f>
        <v>0</v>
      </c>
      <c r="R962">
        <f t="shared" si="14"/>
        <v>300</v>
      </c>
    </row>
    <row r="963" spans="1:18">
      <c r="A963" t="s">
        <v>1510</v>
      </c>
      <c r="B963" t="s">
        <v>1511</v>
      </c>
      <c r="C963">
        <v>922</v>
      </c>
      <c r="D963" t="s">
        <v>34</v>
      </c>
      <c r="E963">
        <v>276</v>
      </c>
      <c r="F963">
        <v>482</v>
      </c>
      <c r="G963">
        <v>1506</v>
      </c>
      <c r="H963" t="s">
        <v>35</v>
      </c>
      <c r="I963" t="str">
        <f>VLOOKUP($A963,Taxonomy!$A$2:$AA$6045,7,0)</f>
        <v>Bacteria</v>
      </c>
      <c r="J963" t="str">
        <f>VLOOKUP($A963,Taxonomy!$A$2:$AA$6045,8,0)</f>
        <v xml:space="preserve"> Proteobacteria</v>
      </c>
      <c r="K963" t="str">
        <f>VLOOKUP($A963,Taxonomy!$A$2:$AA$6045,9,0)</f>
        <v xml:space="preserve"> Epsilonproteobacteria</v>
      </c>
      <c r="L963" t="str">
        <f>VLOOKUP($A963,Taxonomy!$A$2:$AA$6045,10,0)</f>
        <v xml:space="preserve"> Campylobacterales</v>
      </c>
      <c r="M963" t="str">
        <f>VLOOKUP($A963,Taxonomy!$A$2:$AA$6045,11,0)</f>
        <v>Campylobacteraceae</v>
      </c>
      <c r="N963" t="str">
        <f>VLOOKUP($A963,Taxonomy!$A$2:$AA$6045,12,0)</f>
        <v xml:space="preserve"> Campylobacter.</v>
      </c>
      <c r="O963">
        <f>VLOOKUP($A963,Taxonomy!$A$2:$AA$6045,13,0)</f>
        <v>0</v>
      </c>
      <c r="P963">
        <f>VLOOKUP($A963,Taxonomy!$A$2:$AA$6045,14,0)</f>
        <v>0</v>
      </c>
      <c r="Q963">
        <f>VLOOKUP($A963,Taxonomy!$A$2:$AA$6045,15,0)</f>
        <v>0</v>
      </c>
      <c r="R963">
        <f t="shared" ref="R963:R1026" si="15">F963-E963</f>
        <v>206</v>
      </c>
    </row>
    <row r="964" spans="1:18">
      <c r="A964" t="s">
        <v>1510</v>
      </c>
      <c r="B964" t="s">
        <v>1511</v>
      </c>
      <c r="C964">
        <v>922</v>
      </c>
      <c r="D964" t="s">
        <v>10</v>
      </c>
      <c r="E964">
        <v>1</v>
      </c>
      <c r="F964">
        <v>87</v>
      </c>
      <c r="G964">
        <v>967</v>
      </c>
      <c r="H964" t="s">
        <v>11</v>
      </c>
      <c r="I964" t="str">
        <f>VLOOKUP($A964,Taxonomy!$A$2:$AA$6045,7,0)</f>
        <v>Bacteria</v>
      </c>
      <c r="J964" t="str">
        <f>VLOOKUP($A964,Taxonomy!$A$2:$AA$6045,8,0)</f>
        <v xml:space="preserve"> Proteobacteria</v>
      </c>
      <c r="K964" t="str">
        <f>VLOOKUP($A964,Taxonomy!$A$2:$AA$6045,9,0)</f>
        <v xml:space="preserve"> Epsilonproteobacteria</v>
      </c>
      <c r="L964" t="str">
        <f>VLOOKUP($A964,Taxonomy!$A$2:$AA$6045,10,0)</f>
        <v xml:space="preserve"> Campylobacterales</v>
      </c>
      <c r="M964" t="str">
        <f>VLOOKUP($A964,Taxonomy!$A$2:$AA$6045,11,0)</f>
        <v>Campylobacteraceae</v>
      </c>
      <c r="N964" t="str">
        <f>VLOOKUP($A964,Taxonomy!$A$2:$AA$6045,12,0)</f>
        <v xml:space="preserve"> Campylobacter.</v>
      </c>
      <c r="O964">
        <f>VLOOKUP($A964,Taxonomy!$A$2:$AA$6045,13,0)</f>
        <v>0</v>
      </c>
      <c r="P964">
        <f>VLOOKUP($A964,Taxonomy!$A$2:$AA$6045,14,0)</f>
        <v>0</v>
      </c>
      <c r="Q964">
        <f>VLOOKUP($A964,Taxonomy!$A$2:$AA$6045,15,0)</f>
        <v>0</v>
      </c>
      <c r="R964">
        <f t="shared" si="15"/>
        <v>86</v>
      </c>
    </row>
    <row r="965" spans="1:18">
      <c r="A965" t="s">
        <v>1512</v>
      </c>
      <c r="B965" t="s">
        <v>1513</v>
      </c>
      <c r="C965">
        <v>95</v>
      </c>
      <c r="D965" t="s">
        <v>10</v>
      </c>
      <c r="E965">
        <v>1</v>
      </c>
      <c r="F965">
        <v>89</v>
      </c>
      <c r="G965">
        <v>967</v>
      </c>
      <c r="H965" t="s">
        <v>11</v>
      </c>
      <c r="I965" t="str">
        <f>VLOOKUP($A965,Taxonomy!$A$2:$AA$6045,7,0)</f>
        <v>Bacteria</v>
      </c>
      <c r="J965" t="str">
        <f>VLOOKUP($A965,Taxonomy!$A$2:$AA$6045,8,0)</f>
        <v xml:space="preserve"> Proteobacteria</v>
      </c>
      <c r="K965" t="str">
        <f>VLOOKUP($A965,Taxonomy!$A$2:$AA$6045,9,0)</f>
        <v xml:space="preserve"> Epsilonproteobacteria</v>
      </c>
      <c r="L965" t="str">
        <f>VLOOKUP($A965,Taxonomy!$A$2:$AA$6045,10,0)</f>
        <v xml:space="preserve"> Campylobacterales</v>
      </c>
      <c r="M965" t="str">
        <f>VLOOKUP($A965,Taxonomy!$A$2:$AA$6045,11,0)</f>
        <v>Campylobacteraceae</v>
      </c>
      <c r="N965" t="str">
        <f>VLOOKUP($A965,Taxonomy!$A$2:$AA$6045,12,0)</f>
        <v xml:space="preserve"> Campylobacter.</v>
      </c>
      <c r="O965">
        <f>VLOOKUP($A965,Taxonomy!$A$2:$AA$6045,13,0)</f>
        <v>0</v>
      </c>
      <c r="P965">
        <f>VLOOKUP($A965,Taxonomy!$A$2:$AA$6045,14,0)</f>
        <v>0</v>
      </c>
      <c r="Q965">
        <f>VLOOKUP($A965,Taxonomy!$A$2:$AA$6045,15,0)</f>
        <v>0</v>
      </c>
      <c r="R965">
        <f t="shared" si="15"/>
        <v>88</v>
      </c>
    </row>
    <row r="966" spans="1:18">
      <c r="A966" t="s">
        <v>1514</v>
      </c>
      <c r="B966" t="s">
        <v>1515</v>
      </c>
      <c r="C966">
        <v>95</v>
      </c>
      <c r="D966" t="s">
        <v>10</v>
      </c>
      <c r="E966">
        <v>1</v>
      </c>
      <c r="F966">
        <v>88</v>
      </c>
      <c r="G966">
        <v>967</v>
      </c>
      <c r="H966" t="s">
        <v>11</v>
      </c>
      <c r="I966" t="str">
        <f>VLOOKUP($A966,Taxonomy!$A$2:$AA$6045,7,0)</f>
        <v>Bacteria</v>
      </c>
      <c r="J966" t="str">
        <f>VLOOKUP($A966,Taxonomy!$A$2:$AA$6045,8,0)</f>
        <v xml:space="preserve"> Proteobacteria</v>
      </c>
      <c r="K966" t="str">
        <f>VLOOKUP($A966,Taxonomy!$A$2:$AA$6045,9,0)</f>
        <v xml:space="preserve"> Epsilonproteobacteria</v>
      </c>
      <c r="L966" t="str">
        <f>VLOOKUP($A966,Taxonomy!$A$2:$AA$6045,10,0)</f>
        <v xml:space="preserve"> Campylobacterales</v>
      </c>
      <c r="M966" t="str">
        <f>VLOOKUP($A966,Taxonomy!$A$2:$AA$6045,11,0)</f>
        <v>Campylobacteraceae</v>
      </c>
      <c r="N966" t="str">
        <f>VLOOKUP($A966,Taxonomy!$A$2:$AA$6045,12,0)</f>
        <v xml:space="preserve"> Campylobacter.</v>
      </c>
      <c r="O966">
        <f>VLOOKUP($A966,Taxonomy!$A$2:$AA$6045,13,0)</f>
        <v>0</v>
      </c>
      <c r="P966">
        <f>VLOOKUP($A966,Taxonomy!$A$2:$AA$6045,14,0)</f>
        <v>0</v>
      </c>
      <c r="Q966">
        <f>VLOOKUP($A966,Taxonomy!$A$2:$AA$6045,15,0)</f>
        <v>0</v>
      </c>
      <c r="R966">
        <f t="shared" si="15"/>
        <v>87</v>
      </c>
    </row>
    <row r="967" spans="1:18">
      <c r="A967" t="s">
        <v>1516</v>
      </c>
      <c r="B967" t="s">
        <v>1517</v>
      </c>
      <c r="C967">
        <v>922</v>
      </c>
      <c r="D967" t="s">
        <v>32</v>
      </c>
      <c r="E967">
        <v>545</v>
      </c>
      <c r="F967">
        <v>845</v>
      </c>
      <c r="G967">
        <v>6551</v>
      </c>
      <c r="H967" t="s">
        <v>33</v>
      </c>
      <c r="I967" t="str">
        <f>VLOOKUP($A967,Taxonomy!$A$2:$AA$6045,7,0)</f>
        <v>Bacteria</v>
      </c>
      <c r="J967" t="str">
        <f>VLOOKUP($A967,Taxonomy!$A$2:$AA$6045,8,0)</f>
        <v xml:space="preserve"> Proteobacteria</v>
      </c>
      <c r="K967" t="str">
        <f>VLOOKUP($A967,Taxonomy!$A$2:$AA$6045,9,0)</f>
        <v xml:space="preserve"> Epsilonproteobacteria</v>
      </c>
      <c r="L967" t="str">
        <f>VLOOKUP($A967,Taxonomy!$A$2:$AA$6045,10,0)</f>
        <v xml:space="preserve"> Campylobacterales</v>
      </c>
      <c r="M967" t="str">
        <f>VLOOKUP($A967,Taxonomy!$A$2:$AA$6045,11,0)</f>
        <v>Campylobacteraceae</v>
      </c>
      <c r="N967" t="str">
        <f>VLOOKUP($A967,Taxonomy!$A$2:$AA$6045,12,0)</f>
        <v xml:space="preserve"> Campylobacter.</v>
      </c>
      <c r="O967">
        <f>VLOOKUP($A967,Taxonomy!$A$2:$AA$6045,13,0)</f>
        <v>0</v>
      </c>
      <c r="P967">
        <f>VLOOKUP($A967,Taxonomy!$A$2:$AA$6045,14,0)</f>
        <v>0</v>
      </c>
      <c r="Q967">
        <f>VLOOKUP($A967,Taxonomy!$A$2:$AA$6045,15,0)</f>
        <v>0</v>
      </c>
      <c r="R967">
        <f t="shared" si="15"/>
        <v>300</v>
      </c>
    </row>
    <row r="968" spans="1:18">
      <c r="A968" t="s">
        <v>1516</v>
      </c>
      <c r="B968" t="s">
        <v>1517</v>
      </c>
      <c r="C968">
        <v>922</v>
      </c>
      <c r="D968" t="s">
        <v>34</v>
      </c>
      <c r="E968">
        <v>276</v>
      </c>
      <c r="F968">
        <v>482</v>
      </c>
      <c r="G968">
        <v>1506</v>
      </c>
      <c r="H968" t="s">
        <v>35</v>
      </c>
      <c r="I968" t="str">
        <f>VLOOKUP($A968,Taxonomy!$A$2:$AA$6045,7,0)</f>
        <v>Bacteria</v>
      </c>
      <c r="J968" t="str">
        <f>VLOOKUP($A968,Taxonomy!$A$2:$AA$6045,8,0)</f>
        <v xml:space="preserve"> Proteobacteria</v>
      </c>
      <c r="K968" t="str">
        <f>VLOOKUP($A968,Taxonomy!$A$2:$AA$6045,9,0)</f>
        <v xml:space="preserve"> Epsilonproteobacteria</v>
      </c>
      <c r="L968" t="str">
        <f>VLOOKUP($A968,Taxonomy!$A$2:$AA$6045,10,0)</f>
        <v xml:space="preserve"> Campylobacterales</v>
      </c>
      <c r="M968" t="str">
        <f>VLOOKUP($A968,Taxonomy!$A$2:$AA$6045,11,0)</f>
        <v>Campylobacteraceae</v>
      </c>
      <c r="N968" t="str">
        <f>VLOOKUP($A968,Taxonomy!$A$2:$AA$6045,12,0)</f>
        <v xml:space="preserve"> Campylobacter.</v>
      </c>
      <c r="O968">
        <f>VLOOKUP($A968,Taxonomy!$A$2:$AA$6045,13,0)</f>
        <v>0</v>
      </c>
      <c r="P968">
        <f>VLOOKUP($A968,Taxonomy!$A$2:$AA$6045,14,0)</f>
        <v>0</v>
      </c>
      <c r="Q968">
        <f>VLOOKUP($A968,Taxonomy!$A$2:$AA$6045,15,0)</f>
        <v>0</v>
      </c>
      <c r="R968">
        <f t="shared" si="15"/>
        <v>206</v>
      </c>
    </row>
    <row r="969" spans="1:18">
      <c r="A969" t="s">
        <v>1516</v>
      </c>
      <c r="B969" t="s">
        <v>1517</v>
      </c>
      <c r="C969">
        <v>922</v>
      </c>
      <c r="D969" t="s">
        <v>10</v>
      </c>
      <c r="E969">
        <v>1</v>
      </c>
      <c r="F969">
        <v>87</v>
      </c>
      <c r="G969">
        <v>967</v>
      </c>
      <c r="H969" t="s">
        <v>11</v>
      </c>
      <c r="I969" t="str">
        <f>VLOOKUP($A969,Taxonomy!$A$2:$AA$6045,7,0)</f>
        <v>Bacteria</v>
      </c>
      <c r="J969" t="str">
        <f>VLOOKUP($A969,Taxonomy!$A$2:$AA$6045,8,0)</f>
        <v xml:space="preserve"> Proteobacteria</v>
      </c>
      <c r="K969" t="str">
        <f>VLOOKUP($A969,Taxonomy!$A$2:$AA$6045,9,0)</f>
        <v xml:space="preserve"> Epsilonproteobacteria</v>
      </c>
      <c r="L969" t="str">
        <f>VLOOKUP($A969,Taxonomy!$A$2:$AA$6045,10,0)</f>
        <v xml:space="preserve"> Campylobacterales</v>
      </c>
      <c r="M969" t="str">
        <f>VLOOKUP($A969,Taxonomy!$A$2:$AA$6045,11,0)</f>
        <v>Campylobacteraceae</v>
      </c>
      <c r="N969" t="str">
        <f>VLOOKUP($A969,Taxonomy!$A$2:$AA$6045,12,0)</f>
        <v xml:space="preserve"> Campylobacter.</v>
      </c>
      <c r="O969">
        <f>VLOOKUP($A969,Taxonomy!$A$2:$AA$6045,13,0)</f>
        <v>0</v>
      </c>
      <c r="P969">
        <f>VLOOKUP($A969,Taxonomy!$A$2:$AA$6045,14,0)</f>
        <v>0</v>
      </c>
      <c r="Q969">
        <f>VLOOKUP($A969,Taxonomy!$A$2:$AA$6045,15,0)</f>
        <v>0</v>
      </c>
      <c r="R969">
        <f t="shared" si="15"/>
        <v>86</v>
      </c>
    </row>
    <row r="970" spans="1:18">
      <c r="A970" t="s">
        <v>1518</v>
      </c>
      <c r="B970" t="s">
        <v>1519</v>
      </c>
      <c r="C970">
        <v>95</v>
      </c>
      <c r="D970" t="s">
        <v>10</v>
      </c>
      <c r="E970">
        <v>1</v>
      </c>
      <c r="F970">
        <v>89</v>
      </c>
      <c r="G970">
        <v>967</v>
      </c>
      <c r="H970" t="s">
        <v>11</v>
      </c>
      <c r="I970" t="str">
        <f>VLOOKUP($A970,Taxonomy!$A$2:$AA$6045,7,0)</f>
        <v>Bacteria</v>
      </c>
      <c r="J970" t="str">
        <f>VLOOKUP($A970,Taxonomy!$A$2:$AA$6045,8,0)</f>
        <v xml:space="preserve"> Proteobacteria</v>
      </c>
      <c r="K970" t="str">
        <f>VLOOKUP($A970,Taxonomy!$A$2:$AA$6045,9,0)</f>
        <v xml:space="preserve"> Epsilonproteobacteria</v>
      </c>
      <c r="L970" t="str">
        <f>VLOOKUP($A970,Taxonomy!$A$2:$AA$6045,10,0)</f>
        <v xml:space="preserve"> Campylobacterales</v>
      </c>
      <c r="M970" t="str">
        <f>VLOOKUP($A970,Taxonomy!$A$2:$AA$6045,11,0)</f>
        <v>Campylobacteraceae</v>
      </c>
      <c r="N970" t="str">
        <f>VLOOKUP($A970,Taxonomy!$A$2:$AA$6045,12,0)</f>
        <v xml:space="preserve"> Campylobacter.</v>
      </c>
      <c r="O970">
        <f>VLOOKUP($A970,Taxonomy!$A$2:$AA$6045,13,0)</f>
        <v>0</v>
      </c>
      <c r="P970">
        <f>VLOOKUP($A970,Taxonomy!$A$2:$AA$6045,14,0)</f>
        <v>0</v>
      </c>
      <c r="Q970">
        <f>VLOOKUP($A970,Taxonomy!$A$2:$AA$6045,15,0)</f>
        <v>0</v>
      </c>
      <c r="R970">
        <f t="shared" si="15"/>
        <v>88</v>
      </c>
    </row>
    <row r="971" spans="1:18">
      <c r="A971" t="s">
        <v>1520</v>
      </c>
      <c r="B971" t="s">
        <v>1521</v>
      </c>
      <c r="C971">
        <v>95</v>
      </c>
      <c r="D971" t="s">
        <v>10</v>
      </c>
      <c r="E971">
        <v>1</v>
      </c>
      <c r="F971">
        <v>88</v>
      </c>
      <c r="G971">
        <v>967</v>
      </c>
      <c r="H971" t="s">
        <v>11</v>
      </c>
      <c r="I971" t="str">
        <f>VLOOKUP($A971,Taxonomy!$A$2:$AA$6045,7,0)</f>
        <v>Bacteria</v>
      </c>
      <c r="J971" t="str">
        <f>VLOOKUP($A971,Taxonomy!$A$2:$AA$6045,8,0)</f>
        <v xml:space="preserve"> Proteobacteria</v>
      </c>
      <c r="K971" t="str">
        <f>VLOOKUP($A971,Taxonomy!$A$2:$AA$6045,9,0)</f>
        <v xml:space="preserve"> Epsilonproteobacteria</v>
      </c>
      <c r="L971" t="str">
        <f>VLOOKUP($A971,Taxonomy!$A$2:$AA$6045,10,0)</f>
        <v xml:space="preserve"> Campylobacterales</v>
      </c>
      <c r="M971" t="str">
        <f>VLOOKUP($A971,Taxonomy!$A$2:$AA$6045,11,0)</f>
        <v>Campylobacteraceae</v>
      </c>
      <c r="N971" t="str">
        <f>VLOOKUP($A971,Taxonomy!$A$2:$AA$6045,12,0)</f>
        <v xml:space="preserve"> Campylobacter.</v>
      </c>
      <c r="O971">
        <f>VLOOKUP($A971,Taxonomy!$A$2:$AA$6045,13,0)</f>
        <v>0</v>
      </c>
      <c r="P971">
        <f>VLOOKUP($A971,Taxonomy!$A$2:$AA$6045,14,0)</f>
        <v>0</v>
      </c>
      <c r="Q971">
        <f>VLOOKUP($A971,Taxonomy!$A$2:$AA$6045,15,0)</f>
        <v>0</v>
      </c>
      <c r="R971">
        <f t="shared" si="15"/>
        <v>87</v>
      </c>
    </row>
    <row r="972" spans="1:18">
      <c r="A972" t="s">
        <v>1522</v>
      </c>
      <c r="B972" t="s">
        <v>1523</v>
      </c>
      <c r="C972">
        <v>922</v>
      </c>
      <c r="D972" t="s">
        <v>32</v>
      </c>
      <c r="E972">
        <v>545</v>
      </c>
      <c r="F972">
        <v>845</v>
      </c>
      <c r="G972">
        <v>6551</v>
      </c>
      <c r="H972" t="s">
        <v>33</v>
      </c>
      <c r="I972" t="str">
        <f>VLOOKUP($A972,Taxonomy!$A$2:$AA$6045,7,0)</f>
        <v>Bacteria</v>
      </c>
      <c r="J972" t="str">
        <f>VLOOKUP($A972,Taxonomy!$A$2:$AA$6045,8,0)</f>
        <v xml:space="preserve"> Proteobacteria</v>
      </c>
      <c r="K972" t="str">
        <f>VLOOKUP($A972,Taxonomy!$A$2:$AA$6045,9,0)</f>
        <v xml:space="preserve"> Epsilonproteobacteria</v>
      </c>
      <c r="L972" t="str">
        <f>VLOOKUP($A972,Taxonomy!$A$2:$AA$6045,10,0)</f>
        <v xml:space="preserve"> Campylobacterales</v>
      </c>
      <c r="M972" t="str">
        <f>VLOOKUP($A972,Taxonomy!$A$2:$AA$6045,11,0)</f>
        <v>Campylobacteraceae</v>
      </c>
      <c r="N972" t="str">
        <f>VLOOKUP($A972,Taxonomy!$A$2:$AA$6045,12,0)</f>
        <v xml:space="preserve"> Campylobacter.</v>
      </c>
      <c r="O972">
        <f>VLOOKUP($A972,Taxonomy!$A$2:$AA$6045,13,0)</f>
        <v>0</v>
      </c>
      <c r="P972">
        <f>VLOOKUP($A972,Taxonomy!$A$2:$AA$6045,14,0)</f>
        <v>0</v>
      </c>
      <c r="Q972">
        <f>VLOOKUP($A972,Taxonomy!$A$2:$AA$6045,15,0)</f>
        <v>0</v>
      </c>
      <c r="R972">
        <f t="shared" si="15"/>
        <v>300</v>
      </c>
    </row>
    <row r="973" spans="1:18">
      <c r="A973" t="s">
        <v>1522</v>
      </c>
      <c r="B973" t="s">
        <v>1523</v>
      </c>
      <c r="C973">
        <v>922</v>
      </c>
      <c r="D973" t="s">
        <v>34</v>
      </c>
      <c r="E973">
        <v>276</v>
      </c>
      <c r="F973">
        <v>482</v>
      </c>
      <c r="G973">
        <v>1506</v>
      </c>
      <c r="H973" t="s">
        <v>35</v>
      </c>
      <c r="I973" t="str">
        <f>VLOOKUP($A973,Taxonomy!$A$2:$AA$6045,7,0)</f>
        <v>Bacteria</v>
      </c>
      <c r="J973" t="str">
        <f>VLOOKUP($A973,Taxonomy!$A$2:$AA$6045,8,0)</f>
        <v xml:space="preserve"> Proteobacteria</v>
      </c>
      <c r="K973" t="str">
        <f>VLOOKUP($A973,Taxonomy!$A$2:$AA$6045,9,0)</f>
        <v xml:space="preserve"> Epsilonproteobacteria</v>
      </c>
      <c r="L973" t="str">
        <f>VLOOKUP($A973,Taxonomy!$A$2:$AA$6045,10,0)</f>
        <v xml:space="preserve"> Campylobacterales</v>
      </c>
      <c r="M973" t="str">
        <f>VLOOKUP($A973,Taxonomy!$A$2:$AA$6045,11,0)</f>
        <v>Campylobacteraceae</v>
      </c>
      <c r="N973" t="str">
        <f>VLOOKUP($A973,Taxonomy!$A$2:$AA$6045,12,0)</f>
        <v xml:space="preserve"> Campylobacter.</v>
      </c>
      <c r="O973">
        <f>VLOOKUP($A973,Taxonomy!$A$2:$AA$6045,13,0)</f>
        <v>0</v>
      </c>
      <c r="P973">
        <f>VLOOKUP($A973,Taxonomy!$A$2:$AA$6045,14,0)</f>
        <v>0</v>
      </c>
      <c r="Q973">
        <f>VLOOKUP($A973,Taxonomy!$A$2:$AA$6045,15,0)</f>
        <v>0</v>
      </c>
      <c r="R973">
        <f t="shared" si="15"/>
        <v>206</v>
      </c>
    </row>
    <row r="974" spans="1:18">
      <c r="A974" t="s">
        <v>1522</v>
      </c>
      <c r="B974" t="s">
        <v>1523</v>
      </c>
      <c r="C974">
        <v>922</v>
      </c>
      <c r="D974" t="s">
        <v>10</v>
      </c>
      <c r="E974">
        <v>1</v>
      </c>
      <c r="F974">
        <v>87</v>
      </c>
      <c r="G974">
        <v>967</v>
      </c>
      <c r="H974" t="s">
        <v>11</v>
      </c>
      <c r="I974" t="str">
        <f>VLOOKUP($A974,Taxonomy!$A$2:$AA$6045,7,0)</f>
        <v>Bacteria</v>
      </c>
      <c r="J974" t="str">
        <f>VLOOKUP($A974,Taxonomy!$A$2:$AA$6045,8,0)</f>
        <v xml:space="preserve"> Proteobacteria</v>
      </c>
      <c r="K974" t="str">
        <f>VLOOKUP($A974,Taxonomy!$A$2:$AA$6045,9,0)</f>
        <v xml:space="preserve"> Epsilonproteobacteria</v>
      </c>
      <c r="L974" t="str">
        <f>VLOOKUP($A974,Taxonomy!$A$2:$AA$6045,10,0)</f>
        <v xml:space="preserve"> Campylobacterales</v>
      </c>
      <c r="M974" t="str">
        <f>VLOOKUP($A974,Taxonomy!$A$2:$AA$6045,11,0)</f>
        <v>Campylobacteraceae</v>
      </c>
      <c r="N974" t="str">
        <f>VLOOKUP($A974,Taxonomy!$A$2:$AA$6045,12,0)</f>
        <v xml:space="preserve"> Campylobacter.</v>
      </c>
      <c r="O974">
        <f>VLOOKUP($A974,Taxonomy!$A$2:$AA$6045,13,0)</f>
        <v>0</v>
      </c>
      <c r="P974">
        <f>VLOOKUP($A974,Taxonomy!$A$2:$AA$6045,14,0)</f>
        <v>0</v>
      </c>
      <c r="Q974">
        <f>VLOOKUP($A974,Taxonomy!$A$2:$AA$6045,15,0)</f>
        <v>0</v>
      </c>
      <c r="R974">
        <f t="shared" si="15"/>
        <v>86</v>
      </c>
    </row>
    <row r="975" spans="1:18">
      <c r="A975" t="s">
        <v>1524</v>
      </c>
      <c r="B975" t="s">
        <v>1525</v>
      </c>
      <c r="C975">
        <v>922</v>
      </c>
      <c r="D975" t="s">
        <v>32</v>
      </c>
      <c r="E975">
        <v>545</v>
      </c>
      <c r="F975">
        <v>845</v>
      </c>
      <c r="G975">
        <v>6551</v>
      </c>
      <c r="H975" t="s">
        <v>33</v>
      </c>
      <c r="I975" t="str">
        <f>VLOOKUP($A975,Taxonomy!$A$2:$AA$6045,7,0)</f>
        <v>Bacteria</v>
      </c>
      <c r="J975" t="str">
        <f>VLOOKUP($A975,Taxonomy!$A$2:$AA$6045,8,0)</f>
        <v xml:space="preserve"> Proteobacteria</v>
      </c>
      <c r="K975" t="str">
        <f>VLOOKUP($A975,Taxonomy!$A$2:$AA$6045,9,0)</f>
        <v xml:space="preserve"> Epsilonproteobacteria</v>
      </c>
      <c r="L975" t="str">
        <f>VLOOKUP($A975,Taxonomy!$A$2:$AA$6045,10,0)</f>
        <v xml:space="preserve"> Campylobacterales</v>
      </c>
      <c r="M975" t="str">
        <f>VLOOKUP($A975,Taxonomy!$A$2:$AA$6045,11,0)</f>
        <v>Campylobacteraceae</v>
      </c>
      <c r="N975" t="str">
        <f>VLOOKUP($A975,Taxonomy!$A$2:$AA$6045,12,0)</f>
        <v xml:space="preserve"> Campylobacter.</v>
      </c>
      <c r="O975">
        <f>VLOOKUP($A975,Taxonomy!$A$2:$AA$6045,13,0)</f>
        <v>0</v>
      </c>
      <c r="P975">
        <f>VLOOKUP($A975,Taxonomy!$A$2:$AA$6045,14,0)</f>
        <v>0</v>
      </c>
      <c r="Q975">
        <f>VLOOKUP($A975,Taxonomy!$A$2:$AA$6045,15,0)</f>
        <v>0</v>
      </c>
      <c r="R975">
        <f t="shared" si="15"/>
        <v>300</v>
      </c>
    </row>
    <row r="976" spans="1:18">
      <c r="A976" t="s">
        <v>1524</v>
      </c>
      <c r="B976" t="s">
        <v>1525</v>
      </c>
      <c r="C976">
        <v>922</v>
      </c>
      <c r="D976" t="s">
        <v>34</v>
      </c>
      <c r="E976">
        <v>276</v>
      </c>
      <c r="F976">
        <v>482</v>
      </c>
      <c r="G976">
        <v>1506</v>
      </c>
      <c r="H976" t="s">
        <v>35</v>
      </c>
      <c r="I976" t="str">
        <f>VLOOKUP($A976,Taxonomy!$A$2:$AA$6045,7,0)</f>
        <v>Bacteria</v>
      </c>
      <c r="J976" t="str">
        <f>VLOOKUP($A976,Taxonomy!$A$2:$AA$6045,8,0)</f>
        <v xml:space="preserve"> Proteobacteria</v>
      </c>
      <c r="K976" t="str">
        <f>VLOOKUP($A976,Taxonomy!$A$2:$AA$6045,9,0)</f>
        <v xml:space="preserve"> Epsilonproteobacteria</v>
      </c>
      <c r="L976" t="str">
        <f>VLOOKUP($A976,Taxonomy!$A$2:$AA$6045,10,0)</f>
        <v xml:space="preserve"> Campylobacterales</v>
      </c>
      <c r="M976" t="str">
        <f>VLOOKUP($A976,Taxonomy!$A$2:$AA$6045,11,0)</f>
        <v>Campylobacteraceae</v>
      </c>
      <c r="N976" t="str">
        <f>VLOOKUP($A976,Taxonomy!$A$2:$AA$6045,12,0)</f>
        <v xml:space="preserve"> Campylobacter.</v>
      </c>
      <c r="O976">
        <f>VLOOKUP($A976,Taxonomy!$A$2:$AA$6045,13,0)</f>
        <v>0</v>
      </c>
      <c r="P976">
        <f>VLOOKUP($A976,Taxonomy!$A$2:$AA$6045,14,0)</f>
        <v>0</v>
      </c>
      <c r="Q976">
        <f>VLOOKUP($A976,Taxonomy!$A$2:$AA$6045,15,0)</f>
        <v>0</v>
      </c>
      <c r="R976">
        <f t="shared" si="15"/>
        <v>206</v>
      </c>
    </row>
    <row r="977" spans="1:18">
      <c r="A977" t="s">
        <v>1524</v>
      </c>
      <c r="B977" t="s">
        <v>1525</v>
      </c>
      <c r="C977">
        <v>922</v>
      </c>
      <c r="D977" t="s">
        <v>10</v>
      </c>
      <c r="E977">
        <v>1</v>
      </c>
      <c r="F977">
        <v>87</v>
      </c>
      <c r="G977">
        <v>967</v>
      </c>
      <c r="H977" t="s">
        <v>11</v>
      </c>
      <c r="I977" t="str">
        <f>VLOOKUP($A977,Taxonomy!$A$2:$AA$6045,7,0)</f>
        <v>Bacteria</v>
      </c>
      <c r="J977" t="str">
        <f>VLOOKUP($A977,Taxonomy!$A$2:$AA$6045,8,0)</f>
        <v xml:space="preserve"> Proteobacteria</v>
      </c>
      <c r="K977" t="str">
        <f>VLOOKUP($A977,Taxonomy!$A$2:$AA$6045,9,0)</f>
        <v xml:space="preserve"> Epsilonproteobacteria</v>
      </c>
      <c r="L977" t="str">
        <f>VLOOKUP($A977,Taxonomy!$A$2:$AA$6045,10,0)</f>
        <v xml:space="preserve"> Campylobacterales</v>
      </c>
      <c r="M977" t="str">
        <f>VLOOKUP($A977,Taxonomy!$A$2:$AA$6045,11,0)</f>
        <v>Campylobacteraceae</v>
      </c>
      <c r="N977" t="str">
        <f>VLOOKUP($A977,Taxonomy!$A$2:$AA$6045,12,0)</f>
        <v xml:space="preserve"> Campylobacter.</v>
      </c>
      <c r="O977">
        <f>VLOOKUP($A977,Taxonomy!$A$2:$AA$6045,13,0)</f>
        <v>0</v>
      </c>
      <c r="P977">
        <f>VLOOKUP($A977,Taxonomy!$A$2:$AA$6045,14,0)</f>
        <v>0</v>
      </c>
      <c r="Q977">
        <f>VLOOKUP($A977,Taxonomy!$A$2:$AA$6045,15,0)</f>
        <v>0</v>
      </c>
      <c r="R977">
        <f t="shared" si="15"/>
        <v>86</v>
      </c>
    </row>
    <row r="978" spans="1:18">
      <c r="A978" t="s">
        <v>1526</v>
      </c>
      <c r="B978" t="s">
        <v>1527</v>
      </c>
      <c r="C978">
        <v>922</v>
      </c>
      <c r="D978" t="s">
        <v>32</v>
      </c>
      <c r="E978">
        <v>545</v>
      </c>
      <c r="F978">
        <v>845</v>
      </c>
      <c r="G978">
        <v>6551</v>
      </c>
      <c r="H978" t="s">
        <v>33</v>
      </c>
      <c r="I978" t="str">
        <f>VLOOKUP($A978,Taxonomy!$A$2:$AA$6045,7,0)</f>
        <v>Bacteria</v>
      </c>
      <c r="J978" t="str">
        <f>VLOOKUP($A978,Taxonomy!$A$2:$AA$6045,8,0)</f>
        <v xml:space="preserve"> Proteobacteria</v>
      </c>
      <c r="K978" t="str">
        <f>VLOOKUP($A978,Taxonomy!$A$2:$AA$6045,9,0)</f>
        <v xml:space="preserve"> Epsilonproteobacteria</v>
      </c>
      <c r="L978" t="str">
        <f>VLOOKUP($A978,Taxonomy!$A$2:$AA$6045,10,0)</f>
        <v xml:space="preserve"> Campylobacterales</v>
      </c>
      <c r="M978" t="str">
        <f>VLOOKUP($A978,Taxonomy!$A$2:$AA$6045,11,0)</f>
        <v>Campylobacteraceae</v>
      </c>
      <c r="N978" t="str">
        <f>VLOOKUP($A978,Taxonomy!$A$2:$AA$6045,12,0)</f>
        <v xml:space="preserve"> Campylobacter.</v>
      </c>
      <c r="O978">
        <f>VLOOKUP($A978,Taxonomy!$A$2:$AA$6045,13,0)</f>
        <v>0</v>
      </c>
      <c r="P978">
        <f>VLOOKUP($A978,Taxonomy!$A$2:$AA$6045,14,0)</f>
        <v>0</v>
      </c>
      <c r="Q978">
        <f>VLOOKUP($A978,Taxonomy!$A$2:$AA$6045,15,0)</f>
        <v>0</v>
      </c>
      <c r="R978">
        <f t="shared" si="15"/>
        <v>300</v>
      </c>
    </row>
    <row r="979" spans="1:18">
      <c r="A979" t="s">
        <v>1526</v>
      </c>
      <c r="B979" t="s">
        <v>1527</v>
      </c>
      <c r="C979">
        <v>922</v>
      </c>
      <c r="D979" t="s">
        <v>34</v>
      </c>
      <c r="E979">
        <v>276</v>
      </c>
      <c r="F979">
        <v>482</v>
      </c>
      <c r="G979">
        <v>1506</v>
      </c>
      <c r="H979" t="s">
        <v>35</v>
      </c>
      <c r="I979" t="str">
        <f>VLOOKUP($A979,Taxonomy!$A$2:$AA$6045,7,0)</f>
        <v>Bacteria</v>
      </c>
      <c r="J979" t="str">
        <f>VLOOKUP($A979,Taxonomy!$A$2:$AA$6045,8,0)</f>
        <v xml:space="preserve"> Proteobacteria</v>
      </c>
      <c r="K979" t="str">
        <f>VLOOKUP($A979,Taxonomy!$A$2:$AA$6045,9,0)</f>
        <v xml:space="preserve"> Epsilonproteobacteria</v>
      </c>
      <c r="L979" t="str">
        <f>VLOOKUP($A979,Taxonomy!$A$2:$AA$6045,10,0)</f>
        <v xml:space="preserve"> Campylobacterales</v>
      </c>
      <c r="M979" t="str">
        <f>VLOOKUP($A979,Taxonomy!$A$2:$AA$6045,11,0)</f>
        <v>Campylobacteraceae</v>
      </c>
      <c r="N979" t="str">
        <f>VLOOKUP($A979,Taxonomy!$A$2:$AA$6045,12,0)</f>
        <v xml:space="preserve"> Campylobacter.</v>
      </c>
      <c r="O979">
        <f>VLOOKUP($A979,Taxonomy!$A$2:$AA$6045,13,0)</f>
        <v>0</v>
      </c>
      <c r="P979">
        <f>VLOOKUP($A979,Taxonomy!$A$2:$AA$6045,14,0)</f>
        <v>0</v>
      </c>
      <c r="Q979">
        <f>VLOOKUP($A979,Taxonomy!$A$2:$AA$6045,15,0)</f>
        <v>0</v>
      </c>
      <c r="R979">
        <f t="shared" si="15"/>
        <v>206</v>
      </c>
    </row>
    <row r="980" spans="1:18">
      <c r="A980" t="s">
        <v>1526</v>
      </c>
      <c r="B980" t="s">
        <v>1527</v>
      </c>
      <c r="C980">
        <v>922</v>
      </c>
      <c r="D980" t="s">
        <v>10</v>
      </c>
      <c r="E980">
        <v>1</v>
      </c>
      <c r="F980">
        <v>87</v>
      </c>
      <c r="G980">
        <v>967</v>
      </c>
      <c r="H980" t="s">
        <v>11</v>
      </c>
      <c r="I980" t="str">
        <f>VLOOKUP($A980,Taxonomy!$A$2:$AA$6045,7,0)</f>
        <v>Bacteria</v>
      </c>
      <c r="J980" t="str">
        <f>VLOOKUP($A980,Taxonomy!$A$2:$AA$6045,8,0)</f>
        <v xml:space="preserve"> Proteobacteria</v>
      </c>
      <c r="K980" t="str">
        <f>VLOOKUP($A980,Taxonomy!$A$2:$AA$6045,9,0)</f>
        <v xml:space="preserve"> Epsilonproteobacteria</v>
      </c>
      <c r="L980" t="str">
        <f>VLOOKUP($A980,Taxonomy!$A$2:$AA$6045,10,0)</f>
        <v xml:space="preserve"> Campylobacterales</v>
      </c>
      <c r="M980" t="str">
        <f>VLOOKUP($A980,Taxonomy!$A$2:$AA$6045,11,0)</f>
        <v>Campylobacteraceae</v>
      </c>
      <c r="N980" t="str">
        <f>VLOOKUP($A980,Taxonomy!$A$2:$AA$6045,12,0)</f>
        <v xml:space="preserve"> Campylobacter.</v>
      </c>
      <c r="O980">
        <f>VLOOKUP($A980,Taxonomy!$A$2:$AA$6045,13,0)</f>
        <v>0</v>
      </c>
      <c r="P980">
        <f>VLOOKUP($A980,Taxonomy!$A$2:$AA$6045,14,0)</f>
        <v>0</v>
      </c>
      <c r="Q980">
        <f>VLOOKUP($A980,Taxonomy!$A$2:$AA$6045,15,0)</f>
        <v>0</v>
      </c>
      <c r="R980">
        <f t="shared" si="15"/>
        <v>86</v>
      </c>
    </row>
    <row r="981" spans="1:18">
      <c r="A981" t="s">
        <v>1528</v>
      </c>
      <c r="B981" t="s">
        <v>1529</v>
      </c>
      <c r="C981">
        <v>922</v>
      </c>
      <c r="D981" t="s">
        <v>32</v>
      </c>
      <c r="E981">
        <v>545</v>
      </c>
      <c r="F981">
        <v>845</v>
      </c>
      <c r="G981">
        <v>6551</v>
      </c>
      <c r="H981" t="s">
        <v>33</v>
      </c>
      <c r="I981" t="str">
        <f>VLOOKUP($A981,Taxonomy!$A$2:$AA$6045,7,0)</f>
        <v>Bacteria</v>
      </c>
      <c r="J981" t="str">
        <f>VLOOKUP($A981,Taxonomy!$A$2:$AA$6045,8,0)</f>
        <v xml:space="preserve"> Proteobacteria</v>
      </c>
      <c r="K981" t="str">
        <f>VLOOKUP($A981,Taxonomy!$A$2:$AA$6045,9,0)</f>
        <v xml:space="preserve"> Epsilonproteobacteria</v>
      </c>
      <c r="L981" t="str">
        <f>VLOOKUP($A981,Taxonomy!$A$2:$AA$6045,10,0)</f>
        <v xml:space="preserve"> Campylobacterales</v>
      </c>
      <c r="M981" t="str">
        <f>VLOOKUP($A981,Taxonomy!$A$2:$AA$6045,11,0)</f>
        <v>Campylobacteraceae</v>
      </c>
      <c r="N981" t="str">
        <f>VLOOKUP($A981,Taxonomy!$A$2:$AA$6045,12,0)</f>
        <v xml:space="preserve"> Campylobacter.</v>
      </c>
      <c r="O981">
        <f>VLOOKUP($A981,Taxonomy!$A$2:$AA$6045,13,0)</f>
        <v>0</v>
      </c>
      <c r="P981">
        <f>VLOOKUP($A981,Taxonomy!$A$2:$AA$6045,14,0)</f>
        <v>0</v>
      </c>
      <c r="Q981">
        <f>VLOOKUP($A981,Taxonomy!$A$2:$AA$6045,15,0)</f>
        <v>0</v>
      </c>
      <c r="R981">
        <f t="shared" si="15"/>
        <v>300</v>
      </c>
    </row>
    <row r="982" spans="1:18">
      <c r="A982" t="s">
        <v>1528</v>
      </c>
      <c r="B982" t="s">
        <v>1529</v>
      </c>
      <c r="C982">
        <v>922</v>
      </c>
      <c r="D982" t="s">
        <v>34</v>
      </c>
      <c r="E982">
        <v>276</v>
      </c>
      <c r="F982">
        <v>482</v>
      </c>
      <c r="G982">
        <v>1506</v>
      </c>
      <c r="H982" t="s">
        <v>35</v>
      </c>
      <c r="I982" t="str">
        <f>VLOOKUP($A982,Taxonomy!$A$2:$AA$6045,7,0)</f>
        <v>Bacteria</v>
      </c>
      <c r="J982" t="str">
        <f>VLOOKUP($A982,Taxonomy!$A$2:$AA$6045,8,0)</f>
        <v xml:space="preserve"> Proteobacteria</v>
      </c>
      <c r="K982" t="str">
        <f>VLOOKUP($A982,Taxonomy!$A$2:$AA$6045,9,0)</f>
        <v xml:space="preserve"> Epsilonproteobacteria</v>
      </c>
      <c r="L982" t="str">
        <f>VLOOKUP($A982,Taxonomy!$A$2:$AA$6045,10,0)</f>
        <v xml:space="preserve"> Campylobacterales</v>
      </c>
      <c r="M982" t="str">
        <f>VLOOKUP($A982,Taxonomy!$A$2:$AA$6045,11,0)</f>
        <v>Campylobacteraceae</v>
      </c>
      <c r="N982" t="str">
        <f>VLOOKUP($A982,Taxonomy!$A$2:$AA$6045,12,0)</f>
        <v xml:space="preserve"> Campylobacter.</v>
      </c>
      <c r="O982">
        <f>VLOOKUP($A982,Taxonomy!$A$2:$AA$6045,13,0)</f>
        <v>0</v>
      </c>
      <c r="P982">
        <f>VLOOKUP($A982,Taxonomy!$A$2:$AA$6045,14,0)</f>
        <v>0</v>
      </c>
      <c r="Q982">
        <f>VLOOKUP($A982,Taxonomy!$A$2:$AA$6045,15,0)</f>
        <v>0</v>
      </c>
      <c r="R982">
        <f t="shared" si="15"/>
        <v>206</v>
      </c>
    </row>
    <row r="983" spans="1:18">
      <c r="A983" t="s">
        <v>1528</v>
      </c>
      <c r="B983" t="s">
        <v>1529</v>
      </c>
      <c r="C983">
        <v>922</v>
      </c>
      <c r="D983" t="s">
        <v>10</v>
      </c>
      <c r="E983">
        <v>1</v>
      </c>
      <c r="F983">
        <v>87</v>
      </c>
      <c r="G983">
        <v>967</v>
      </c>
      <c r="H983" t="s">
        <v>11</v>
      </c>
      <c r="I983" t="str">
        <f>VLOOKUP($A983,Taxonomy!$A$2:$AA$6045,7,0)</f>
        <v>Bacteria</v>
      </c>
      <c r="J983" t="str">
        <f>VLOOKUP($A983,Taxonomy!$A$2:$AA$6045,8,0)</f>
        <v xml:space="preserve"> Proteobacteria</v>
      </c>
      <c r="K983" t="str">
        <f>VLOOKUP($A983,Taxonomy!$A$2:$AA$6045,9,0)</f>
        <v xml:space="preserve"> Epsilonproteobacteria</v>
      </c>
      <c r="L983" t="str">
        <f>VLOOKUP($A983,Taxonomy!$A$2:$AA$6045,10,0)</f>
        <v xml:space="preserve"> Campylobacterales</v>
      </c>
      <c r="M983" t="str">
        <f>VLOOKUP($A983,Taxonomy!$A$2:$AA$6045,11,0)</f>
        <v>Campylobacteraceae</v>
      </c>
      <c r="N983" t="str">
        <f>VLOOKUP($A983,Taxonomy!$A$2:$AA$6045,12,0)</f>
        <v xml:space="preserve"> Campylobacter.</v>
      </c>
      <c r="O983">
        <f>VLOOKUP($A983,Taxonomy!$A$2:$AA$6045,13,0)</f>
        <v>0</v>
      </c>
      <c r="P983">
        <f>VLOOKUP($A983,Taxonomy!$A$2:$AA$6045,14,0)</f>
        <v>0</v>
      </c>
      <c r="Q983">
        <f>VLOOKUP($A983,Taxonomy!$A$2:$AA$6045,15,0)</f>
        <v>0</v>
      </c>
      <c r="R983">
        <f t="shared" si="15"/>
        <v>86</v>
      </c>
    </row>
    <row r="984" spans="1:18">
      <c r="A984" t="s">
        <v>1530</v>
      </c>
      <c r="B984" t="s">
        <v>1531</v>
      </c>
      <c r="C984">
        <v>95</v>
      </c>
      <c r="D984" t="s">
        <v>10</v>
      </c>
      <c r="E984">
        <v>1</v>
      </c>
      <c r="F984">
        <v>89</v>
      </c>
      <c r="G984">
        <v>967</v>
      </c>
      <c r="H984" t="s">
        <v>11</v>
      </c>
      <c r="I984" t="str">
        <f>VLOOKUP($A984,Taxonomy!$A$2:$AA$6045,7,0)</f>
        <v>Bacteria</v>
      </c>
      <c r="J984" t="str">
        <f>VLOOKUP($A984,Taxonomy!$A$2:$AA$6045,8,0)</f>
        <v xml:space="preserve"> Proteobacteria</v>
      </c>
      <c r="K984" t="str">
        <f>VLOOKUP($A984,Taxonomy!$A$2:$AA$6045,9,0)</f>
        <v xml:space="preserve"> Epsilonproteobacteria</v>
      </c>
      <c r="L984" t="str">
        <f>VLOOKUP($A984,Taxonomy!$A$2:$AA$6045,10,0)</f>
        <v xml:space="preserve"> Campylobacterales</v>
      </c>
      <c r="M984" t="str">
        <f>VLOOKUP($A984,Taxonomy!$A$2:$AA$6045,11,0)</f>
        <v>Campylobacteraceae</v>
      </c>
      <c r="N984" t="str">
        <f>VLOOKUP($A984,Taxonomy!$A$2:$AA$6045,12,0)</f>
        <v xml:space="preserve"> Campylobacter.</v>
      </c>
      <c r="O984">
        <f>VLOOKUP($A984,Taxonomy!$A$2:$AA$6045,13,0)</f>
        <v>0</v>
      </c>
      <c r="P984">
        <f>VLOOKUP($A984,Taxonomy!$A$2:$AA$6045,14,0)</f>
        <v>0</v>
      </c>
      <c r="Q984">
        <f>VLOOKUP($A984,Taxonomy!$A$2:$AA$6045,15,0)</f>
        <v>0</v>
      </c>
      <c r="R984">
        <f t="shared" si="15"/>
        <v>88</v>
      </c>
    </row>
    <row r="985" spans="1:18">
      <c r="A985" t="s">
        <v>1532</v>
      </c>
      <c r="B985" t="s">
        <v>1533</v>
      </c>
      <c r="C985">
        <v>922</v>
      </c>
      <c r="D985" t="s">
        <v>32</v>
      </c>
      <c r="E985">
        <v>545</v>
      </c>
      <c r="F985">
        <v>845</v>
      </c>
      <c r="G985">
        <v>6551</v>
      </c>
      <c r="H985" s="4" t="s">
        <v>33</v>
      </c>
      <c r="I985" t="str">
        <f>VLOOKUP($A985,Taxonomy!$A$2:$AA$6045,7,0)</f>
        <v>Bacteria</v>
      </c>
      <c r="J985" t="str">
        <f>VLOOKUP($A985,Taxonomy!$A$2:$AA$6045,8,0)</f>
        <v xml:space="preserve"> Proteobacteria</v>
      </c>
      <c r="K985" t="str">
        <f>VLOOKUP($A985,Taxonomy!$A$2:$AA$6045,9,0)</f>
        <v xml:space="preserve"> Epsilonproteobacteria</v>
      </c>
      <c r="L985" t="str">
        <f>VLOOKUP($A985,Taxonomy!$A$2:$AA$6045,10,0)</f>
        <v xml:space="preserve"> Campylobacterales</v>
      </c>
      <c r="M985" t="str">
        <f>VLOOKUP($A985,Taxonomy!$A$2:$AA$6045,11,0)</f>
        <v>Campylobacteraceae</v>
      </c>
      <c r="N985" t="str">
        <f>VLOOKUP($A985,Taxonomy!$A$2:$AA$6045,12,0)</f>
        <v xml:space="preserve"> Campylobacter.</v>
      </c>
      <c r="O985">
        <f>VLOOKUP($A985,Taxonomy!$A$2:$AA$6045,13,0)</f>
        <v>0</v>
      </c>
      <c r="P985">
        <f>VLOOKUP($A985,Taxonomy!$A$2:$AA$6045,14,0)</f>
        <v>0</v>
      </c>
      <c r="Q985">
        <f>VLOOKUP($A985,Taxonomy!$A$2:$AA$6045,15,0)</f>
        <v>0</v>
      </c>
      <c r="R985">
        <f t="shared" si="15"/>
        <v>300</v>
      </c>
    </row>
    <row r="986" spans="1:18">
      <c r="A986" t="s">
        <v>1532</v>
      </c>
      <c r="B986" t="s">
        <v>1533</v>
      </c>
      <c r="C986">
        <v>922</v>
      </c>
      <c r="D986" t="s">
        <v>34</v>
      </c>
      <c r="E986">
        <v>276</v>
      </c>
      <c r="F986">
        <v>482</v>
      </c>
      <c r="G986">
        <v>1506</v>
      </c>
      <c r="H986" t="s">
        <v>35</v>
      </c>
      <c r="I986" t="str">
        <f>VLOOKUP($A986,Taxonomy!$A$2:$AA$6045,7,0)</f>
        <v>Bacteria</v>
      </c>
      <c r="J986" t="str">
        <f>VLOOKUP($A986,Taxonomy!$A$2:$AA$6045,8,0)</f>
        <v xml:space="preserve"> Proteobacteria</v>
      </c>
      <c r="K986" t="str">
        <f>VLOOKUP($A986,Taxonomy!$A$2:$AA$6045,9,0)</f>
        <v xml:space="preserve"> Epsilonproteobacteria</v>
      </c>
      <c r="L986" t="str">
        <f>VLOOKUP($A986,Taxonomy!$A$2:$AA$6045,10,0)</f>
        <v xml:space="preserve"> Campylobacterales</v>
      </c>
      <c r="M986" t="str">
        <f>VLOOKUP($A986,Taxonomy!$A$2:$AA$6045,11,0)</f>
        <v>Campylobacteraceae</v>
      </c>
      <c r="N986" t="str">
        <f>VLOOKUP($A986,Taxonomy!$A$2:$AA$6045,12,0)</f>
        <v xml:space="preserve"> Campylobacter.</v>
      </c>
      <c r="O986">
        <f>VLOOKUP($A986,Taxonomy!$A$2:$AA$6045,13,0)</f>
        <v>0</v>
      </c>
      <c r="P986">
        <f>VLOOKUP($A986,Taxonomy!$A$2:$AA$6045,14,0)</f>
        <v>0</v>
      </c>
      <c r="Q986">
        <f>VLOOKUP($A986,Taxonomy!$A$2:$AA$6045,15,0)</f>
        <v>0</v>
      </c>
      <c r="R986">
        <f t="shared" si="15"/>
        <v>206</v>
      </c>
    </row>
    <row r="987" spans="1:18">
      <c r="A987" t="s">
        <v>1532</v>
      </c>
      <c r="B987" t="s">
        <v>1533</v>
      </c>
      <c r="C987">
        <v>922</v>
      </c>
      <c r="D987" t="s">
        <v>10</v>
      </c>
      <c r="E987">
        <v>1</v>
      </c>
      <c r="F987">
        <v>87</v>
      </c>
      <c r="G987">
        <v>967</v>
      </c>
      <c r="H987" t="s">
        <v>11</v>
      </c>
      <c r="I987" t="str">
        <f>VLOOKUP($A987,Taxonomy!$A$2:$AA$6045,7,0)</f>
        <v>Bacteria</v>
      </c>
      <c r="J987" t="str">
        <f>VLOOKUP($A987,Taxonomy!$A$2:$AA$6045,8,0)</f>
        <v xml:space="preserve"> Proteobacteria</v>
      </c>
      <c r="K987" t="str">
        <f>VLOOKUP($A987,Taxonomy!$A$2:$AA$6045,9,0)</f>
        <v xml:space="preserve"> Epsilonproteobacteria</v>
      </c>
      <c r="L987" t="str">
        <f>VLOOKUP($A987,Taxonomy!$A$2:$AA$6045,10,0)</f>
        <v xml:space="preserve"> Campylobacterales</v>
      </c>
      <c r="M987" t="str">
        <f>VLOOKUP($A987,Taxonomy!$A$2:$AA$6045,11,0)</f>
        <v>Campylobacteraceae</v>
      </c>
      <c r="N987" t="str">
        <f>VLOOKUP($A987,Taxonomy!$A$2:$AA$6045,12,0)</f>
        <v xml:space="preserve"> Campylobacter.</v>
      </c>
      <c r="O987">
        <f>VLOOKUP($A987,Taxonomy!$A$2:$AA$6045,13,0)</f>
        <v>0</v>
      </c>
      <c r="P987">
        <f>VLOOKUP($A987,Taxonomy!$A$2:$AA$6045,14,0)</f>
        <v>0</v>
      </c>
      <c r="Q987">
        <f>VLOOKUP($A987,Taxonomy!$A$2:$AA$6045,15,0)</f>
        <v>0</v>
      </c>
      <c r="R987">
        <f t="shared" si="15"/>
        <v>86</v>
      </c>
    </row>
    <row r="988" spans="1:18">
      <c r="A988" t="s">
        <v>1534</v>
      </c>
      <c r="B988" t="s">
        <v>1535</v>
      </c>
      <c r="C988">
        <v>922</v>
      </c>
      <c r="D988" t="s">
        <v>32</v>
      </c>
      <c r="E988">
        <v>545</v>
      </c>
      <c r="F988">
        <v>845</v>
      </c>
      <c r="G988">
        <v>6551</v>
      </c>
      <c r="H988" t="s">
        <v>33</v>
      </c>
      <c r="I988" t="str">
        <f>VLOOKUP($A988,Taxonomy!$A$2:$AA$6045,7,0)</f>
        <v>Bacteria</v>
      </c>
      <c r="J988" t="str">
        <f>VLOOKUP($A988,Taxonomy!$A$2:$AA$6045,8,0)</f>
        <v xml:space="preserve"> Proteobacteria</v>
      </c>
      <c r="K988" t="str">
        <f>VLOOKUP($A988,Taxonomy!$A$2:$AA$6045,9,0)</f>
        <v xml:space="preserve"> Epsilonproteobacteria</v>
      </c>
      <c r="L988" t="str">
        <f>VLOOKUP($A988,Taxonomy!$A$2:$AA$6045,10,0)</f>
        <v xml:space="preserve"> Campylobacterales</v>
      </c>
      <c r="M988" t="str">
        <f>VLOOKUP($A988,Taxonomy!$A$2:$AA$6045,11,0)</f>
        <v>Campylobacteraceae</v>
      </c>
      <c r="N988" t="str">
        <f>VLOOKUP($A988,Taxonomy!$A$2:$AA$6045,12,0)</f>
        <v xml:space="preserve"> Campylobacter.</v>
      </c>
      <c r="O988">
        <f>VLOOKUP($A988,Taxonomy!$A$2:$AA$6045,13,0)</f>
        <v>0</v>
      </c>
      <c r="P988">
        <f>VLOOKUP($A988,Taxonomy!$A$2:$AA$6045,14,0)</f>
        <v>0</v>
      </c>
      <c r="Q988">
        <f>VLOOKUP($A988,Taxonomy!$A$2:$AA$6045,15,0)</f>
        <v>0</v>
      </c>
      <c r="R988">
        <f t="shared" si="15"/>
        <v>300</v>
      </c>
    </row>
    <row r="989" spans="1:18">
      <c r="A989" t="s">
        <v>1534</v>
      </c>
      <c r="B989" t="s">
        <v>1535</v>
      </c>
      <c r="C989">
        <v>922</v>
      </c>
      <c r="D989" t="s">
        <v>34</v>
      </c>
      <c r="E989">
        <v>276</v>
      </c>
      <c r="F989">
        <v>482</v>
      </c>
      <c r="G989">
        <v>1506</v>
      </c>
      <c r="H989" t="s">
        <v>35</v>
      </c>
      <c r="I989" t="str">
        <f>VLOOKUP($A989,Taxonomy!$A$2:$AA$6045,7,0)</f>
        <v>Bacteria</v>
      </c>
      <c r="J989" t="str">
        <f>VLOOKUP($A989,Taxonomy!$A$2:$AA$6045,8,0)</f>
        <v xml:space="preserve"> Proteobacteria</v>
      </c>
      <c r="K989" t="str">
        <f>VLOOKUP($A989,Taxonomy!$A$2:$AA$6045,9,0)</f>
        <v xml:space="preserve"> Epsilonproteobacteria</v>
      </c>
      <c r="L989" t="str">
        <f>VLOOKUP($A989,Taxonomy!$A$2:$AA$6045,10,0)</f>
        <v xml:space="preserve"> Campylobacterales</v>
      </c>
      <c r="M989" t="str">
        <f>VLOOKUP($A989,Taxonomy!$A$2:$AA$6045,11,0)</f>
        <v>Campylobacteraceae</v>
      </c>
      <c r="N989" t="str">
        <f>VLOOKUP($A989,Taxonomy!$A$2:$AA$6045,12,0)</f>
        <v xml:space="preserve"> Campylobacter.</v>
      </c>
      <c r="O989">
        <f>VLOOKUP($A989,Taxonomy!$A$2:$AA$6045,13,0)</f>
        <v>0</v>
      </c>
      <c r="P989">
        <f>VLOOKUP($A989,Taxonomy!$A$2:$AA$6045,14,0)</f>
        <v>0</v>
      </c>
      <c r="Q989">
        <f>VLOOKUP($A989,Taxonomy!$A$2:$AA$6045,15,0)</f>
        <v>0</v>
      </c>
      <c r="R989">
        <f t="shared" si="15"/>
        <v>206</v>
      </c>
    </row>
    <row r="990" spans="1:18">
      <c r="A990" t="s">
        <v>1534</v>
      </c>
      <c r="B990" t="s">
        <v>1535</v>
      </c>
      <c r="C990">
        <v>922</v>
      </c>
      <c r="D990" t="s">
        <v>10</v>
      </c>
      <c r="E990">
        <v>1</v>
      </c>
      <c r="F990">
        <v>87</v>
      </c>
      <c r="G990">
        <v>967</v>
      </c>
      <c r="H990" t="s">
        <v>11</v>
      </c>
      <c r="I990" t="str">
        <f>VLOOKUP($A990,Taxonomy!$A$2:$AA$6045,7,0)</f>
        <v>Bacteria</v>
      </c>
      <c r="J990" t="str">
        <f>VLOOKUP($A990,Taxonomy!$A$2:$AA$6045,8,0)</f>
        <v xml:space="preserve"> Proteobacteria</v>
      </c>
      <c r="K990" t="str">
        <f>VLOOKUP($A990,Taxonomy!$A$2:$AA$6045,9,0)</f>
        <v xml:space="preserve"> Epsilonproteobacteria</v>
      </c>
      <c r="L990" t="str">
        <f>VLOOKUP($A990,Taxonomy!$A$2:$AA$6045,10,0)</f>
        <v xml:space="preserve"> Campylobacterales</v>
      </c>
      <c r="M990" t="str">
        <f>VLOOKUP($A990,Taxonomy!$A$2:$AA$6045,11,0)</f>
        <v>Campylobacteraceae</v>
      </c>
      <c r="N990" t="str">
        <f>VLOOKUP($A990,Taxonomy!$A$2:$AA$6045,12,0)</f>
        <v xml:space="preserve"> Campylobacter.</v>
      </c>
      <c r="O990">
        <f>VLOOKUP($A990,Taxonomy!$A$2:$AA$6045,13,0)</f>
        <v>0</v>
      </c>
      <c r="P990">
        <f>VLOOKUP($A990,Taxonomy!$A$2:$AA$6045,14,0)</f>
        <v>0</v>
      </c>
      <c r="Q990">
        <f>VLOOKUP($A990,Taxonomy!$A$2:$AA$6045,15,0)</f>
        <v>0</v>
      </c>
      <c r="R990">
        <f t="shared" si="15"/>
        <v>86</v>
      </c>
    </row>
    <row r="991" spans="1:18">
      <c r="A991" t="s">
        <v>1536</v>
      </c>
      <c r="B991" t="s">
        <v>1537</v>
      </c>
      <c r="C991">
        <v>89</v>
      </c>
      <c r="D991" t="s">
        <v>10</v>
      </c>
      <c r="E991">
        <v>1</v>
      </c>
      <c r="F991">
        <v>87</v>
      </c>
      <c r="G991">
        <v>967</v>
      </c>
      <c r="H991" t="s">
        <v>11</v>
      </c>
      <c r="I991" t="str">
        <f>VLOOKUP($A991,Taxonomy!$A$2:$AA$6045,7,0)</f>
        <v>Bacteria</v>
      </c>
      <c r="J991" t="str">
        <f>VLOOKUP($A991,Taxonomy!$A$2:$AA$6045,8,0)</f>
        <v xml:space="preserve"> Proteobacteria</v>
      </c>
      <c r="K991" t="str">
        <f>VLOOKUP($A991,Taxonomy!$A$2:$AA$6045,9,0)</f>
        <v xml:space="preserve"> Gammaproteobacteria</v>
      </c>
      <c r="L991" t="str">
        <f>VLOOKUP($A991,Taxonomy!$A$2:$AA$6045,10,0)</f>
        <v xml:space="preserve"> Xanthomonadales</v>
      </c>
      <c r="M991" t="str">
        <f>VLOOKUP($A991,Taxonomy!$A$2:$AA$6045,11,0)</f>
        <v>Xanthomonadaceae</v>
      </c>
      <c r="N991" t="str">
        <f>VLOOKUP($A991,Taxonomy!$A$2:$AA$6045,12,0)</f>
        <v xml:space="preserve"> Xanthomonas.</v>
      </c>
      <c r="O991">
        <f>VLOOKUP($A991,Taxonomy!$A$2:$AA$6045,13,0)</f>
        <v>0</v>
      </c>
      <c r="P991">
        <f>VLOOKUP($A991,Taxonomy!$A$2:$AA$6045,14,0)</f>
        <v>0</v>
      </c>
      <c r="Q991">
        <f>VLOOKUP($A991,Taxonomy!$A$2:$AA$6045,15,0)</f>
        <v>0</v>
      </c>
      <c r="R991">
        <f t="shared" si="15"/>
        <v>86</v>
      </c>
    </row>
    <row r="992" spans="1:18">
      <c r="A992" t="s">
        <v>1538</v>
      </c>
      <c r="B992" t="s">
        <v>1539</v>
      </c>
      <c r="C992">
        <v>51</v>
      </c>
      <c r="D992" t="s">
        <v>10</v>
      </c>
      <c r="E992">
        <v>1</v>
      </c>
      <c r="F992">
        <v>51</v>
      </c>
      <c r="G992">
        <v>967</v>
      </c>
      <c r="H992" t="s">
        <v>11</v>
      </c>
      <c r="I992" t="str">
        <f>VLOOKUP($A992,Taxonomy!$A$2:$AA$6045,7,0)</f>
        <v>Bacteria</v>
      </c>
      <c r="J992" t="str">
        <f>VLOOKUP($A992,Taxonomy!$A$2:$AA$6045,8,0)</f>
        <v xml:space="preserve"> Proteobacteria</v>
      </c>
      <c r="K992" t="str">
        <f>VLOOKUP($A992,Taxonomy!$A$2:$AA$6045,9,0)</f>
        <v xml:space="preserve"> Gammaproteobacteria</v>
      </c>
      <c r="L992" t="str">
        <f>VLOOKUP($A992,Taxonomy!$A$2:$AA$6045,10,0)</f>
        <v xml:space="preserve"> Xanthomonadales</v>
      </c>
      <c r="M992" t="str">
        <f>VLOOKUP($A992,Taxonomy!$A$2:$AA$6045,11,0)</f>
        <v>Xanthomonadaceae</v>
      </c>
      <c r="N992" t="str">
        <f>VLOOKUP($A992,Taxonomy!$A$2:$AA$6045,12,0)</f>
        <v xml:space="preserve"> Xanthomonas.</v>
      </c>
      <c r="O992">
        <f>VLOOKUP($A992,Taxonomy!$A$2:$AA$6045,13,0)</f>
        <v>0</v>
      </c>
      <c r="P992">
        <f>VLOOKUP($A992,Taxonomy!$A$2:$AA$6045,14,0)</f>
        <v>0</v>
      </c>
      <c r="Q992">
        <f>VLOOKUP($A992,Taxonomy!$A$2:$AA$6045,15,0)</f>
        <v>0</v>
      </c>
      <c r="R992">
        <f t="shared" si="15"/>
        <v>50</v>
      </c>
    </row>
    <row r="993" spans="1:18">
      <c r="A993" t="s">
        <v>1540</v>
      </c>
      <c r="B993" t="s">
        <v>1541</v>
      </c>
      <c r="C993">
        <v>99</v>
      </c>
      <c r="D993" t="s">
        <v>10</v>
      </c>
      <c r="E993">
        <v>1</v>
      </c>
      <c r="F993">
        <v>94</v>
      </c>
      <c r="G993">
        <v>967</v>
      </c>
      <c r="H993" t="s">
        <v>11</v>
      </c>
      <c r="I993" t="str">
        <f>VLOOKUP($A993,Taxonomy!$A$2:$AA$6045,7,0)</f>
        <v>Bacteria</v>
      </c>
      <c r="J993" t="str">
        <f>VLOOKUP($A993,Taxonomy!$A$2:$AA$6045,8,0)</f>
        <v xml:space="preserve"> Proteobacteria</v>
      </c>
      <c r="K993" t="str">
        <f>VLOOKUP($A993,Taxonomy!$A$2:$AA$6045,9,0)</f>
        <v xml:space="preserve"> Gammaproteobacteria</v>
      </c>
      <c r="L993" t="str">
        <f>VLOOKUP($A993,Taxonomy!$A$2:$AA$6045,10,0)</f>
        <v xml:space="preserve"> Xanthomonadales</v>
      </c>
      <c r="M993" t="str">
        <f>VLOOKUP($A993,Taxonomy!$A$2:$AA$6045,11,0)</f>
        <v>Xanthomonadaceae</v>
      </c>
      <c r="N993" t="str">
        <f>VLOOKUP($A993,Taxonomy!$A$2:$AA$6045,12,0)</f>
        <v xml:space="preserve"> Xanthomonas.</v>
      </c>
      <c r="O993">
        <f>VLOOKUP($A993,Taxonomy!$A$2:$AA$6045,13,0)</f>
        <v>0</v>
      </c>
      <c r="P993">
        <f>VLOOKUP($A993,Taxonomy!$A$2:$AA$6045,14,0)</f>
        <v>0</v>
      </c>
      <c r="Q993">
        <f>VLOOKUP($A993,Taxonomy!$A$2:$AA$6045,15,0)</f>
        <v>0</v>
      </c>
      <c r="R993">
        <f t="shared" si="15"/>
        <v>93</v>
      </c>
    </row>
    <row r="994" spans="1:18">
      <c r="A994" t="s">
        <v>1542</v>
      </c>
      <c r="B994" t="s">
        <v>1543</v>
      </c>
      <c r="C994">
        <v>89</v>
      </c>
      <c r="D994" t="s">
        <v>10</v>
      </c>
      <c r="E994">
        <v>1</v>
      </c>
      <c r="F994">
        <v>89</v>
      </c>
      <c r="G994">
        <v>967</v>
      </c>
      <c r="H994" t="s">
        <v>11</v>
      </c>
      <c r="I994" t="e">
        <f>VLOOKUP($A994,Taxonomy!$A$2:$AA$6045,7,0)</f>
        <v>#N/A</v>
      </c>
      <c r="J994" t="e">
        <f>VLOOKUP($A994,Taxonomy!$A$2:$AA$6045,8,0)</f>
        <v>#N/A</v>
      </c>
      <c r="K994" t="e">
        <f>VLOOKUP($A994,Taxonomy!$A$2:$AA$6045,9,0)</f>
        <v>#N/A</v>
      </c>
      <c r="L994" t="e">
        <f>VLOOKUP($A994,Taxonomy!$A$2:$AA$6045,10,0)</f>
        <v>#N/A</v>
      </c>
      <c r="M994" t="e">
        <f>VLOOKUP($A994,Taxonomy!$A$2:$AA$6045,11,0)</f>
        <v>#N/A</v>
      </c>
      <c r="N994" t="e">
        <f>VLOOKUP($A994,Taxonomy!$A$2:$AA$6045,12,0)</f>
        <v>#N/A</v>
      </c>
      <c r="O994" t="e">
        <f>VLOOKUP($A994,Taxonomy!$A$2:$AA$6045,13,0)</f>
        <v>#N/A</v>
      </c>
      <c r="P994" t="e">
        <f>VLOOKUP($A994,Taxonomy!$A$2:$AA$6045,14,0)</f>
        <v>#N/A</v>
      </c>
      <c r="Q994" t="e">
        <f>VLOOKUP($A994,Taxonomy!$A$2:$AA$6045,15,0)</f>
        <v>#N/A</v>
      </c>
      <c r="R994">
        <f t="shared" si="15"/>
        <v>88</v>
      </c>
    </row>
    <row r="995" spans="1:18">
      <c r="A995" t="s">
        <v>1544</v>
      </c>
      <c r="B995" t="s">
        <v>1545</v>
      </c>
      <c r="C995">
        <v>95</v>
      </c>
      <c r="D995" t="s">
        <v>10</v>
      </c>
      <c r="E995">
        <v>1</v>
      </c>
      <c r="F995">
        <v>91</v>
      </c>
      <c r="G995">
        <v>967</v>
      </c>
      <c r="H995" t="s">
        <v>11</v>
      </c>
      <c r="I995" t="str">
        <f>VLOOKUP($A995,Taxonomy!$A$2:$AA$6045,7,0)</f>
        <v>Bacteria</v>
      </c>
      <c r="J995" t="str">
        <f>VLOOKUP($A995,Taxonomy!$A$2:$AA$6045,8,0)</f>
        <v xml:space="preserve"> Proteobacteria</v>
      </c>
      <c r="K995" t="str">
        <f>VLOOKUP($A995,Taxonomy!$A$2:$AA$6045,9,0)</f>
        <v xml:space="preserve"> Alphaproteobacteria</v>
      </c>
      <c r="L995" t="str">
        <f>VLOOKUP($A995,Taxonomy!$A$2:$AA$6045,10,0)</f>
        <v xml:space="preserve"> Rickettsiales</v>
      </c>
      <c r="M995" t="str">
        <f>VLOOKUP($A995,Taxonomy!$A$2:$AA$6045,11,0)</f>
        <v>Rickettsiaceae</v>
      </c>
      <c r="N995" t="str">
        <f>VLOOKUP($A995,Taxonomy!$A$2:$AA$6045,12,0)</f>
        <v xml:space="preserve"> Rickettsieae</v>
      </c>
      <c r="O995" t="str">
        <f>VLOOKUP($A995,Taxonomy!$A$2:$AA$6045,13,0)</f>
        <v xml:space="preserve"> Rickettsia</v>
      </c>
      <c r="P995" t="str">
        <f>VLOOKUP($A995,Taxonomy!$A$2:$AA$6045,14,0)</f>
        <v xml:space="preserve"> spotted fever group.</v>
      </c>
      <c r="Q995">
        <f>VLOOKUP($A995,Taxonomy!$A$2:$AA$6045,15,0)</f>
        <v>0</v>
      </c>
      <c r="R995">
        <f t="shared" si="15"/>
        <v>90</v>
      </c>
    </row>
    <row r="996" spans="1:18">
      <c r="A996" t="s">
        <v>1546</v>
      </c>
      <c r="B996" t="s">
        <v>1547</v>
      </c>
      <c r="C996">
        <v>95</v>
      </c>
      <c r="D996" t="s">
        <v>10</v>
      </c>
      <c r="E996">
        <v>1</v>
      </c>
      <c r="F996">
        <v>91</v>
      </c>
      <c r="G996">
        <v>967</v>
      </c>
      <c r="H996" t="s">
        <v>11</v>
      </c>
      <c r="I996" t="str">
        <f>VLOOKUP($A996,Taxonomy!$A$2:$AA$6045,7,0)</f>
        <v>Bacteria</v>
      </c>
      <c r="J996" t="str">
        <f>VLOOKUP($A996,Taxonomy!$A$2:$AA$6045,8,0)</f>
        <v xml:space="preserve"> Proteobacteria</v>
      </c>
      <c r="K996" t="str">
        <f>VLOOKUP($A996,Taxonomy!$A$2:$AA$6045,9,0)</f>
        <v xml:space="preserve"> Alphaproteobacteria</v>
      </c>
      <c r="L996" t="str">
        <f>VLOOKUP($A996,Taxonomy!$A$2:$AA$6045,10,0)</f>
        <v xml:space="preserve"> Rickettsiales</v>
      </c>
      <c r="M996" t="str">
        <f>VLOOKUP($A996,Taxonomy!$A$2:$AA$6045,11,0)</f>
        <v>Rickettsiaceae</v>
      </c>
      <c r="N996" t="str">
        <f>VLOOKUP($A996,Taxonomy!$A$2:$AA$6045,12,0)</f>
        <v xml:space="preserve"> Rickettsieae</v>
      </c>
      <c r="O996" t="str">
        <f>VLOOKUP($A996,Taxonomy!$A$2:$AA$6045,13,0)</f>
        <v xml:space="preserve"> Rickettsia</v>
      </c>
      <c r="P996" t="str">
        <f>VLOOKUP($A996,Taxonomy!$A$2:$AA$6045,14,0)</f>
        <v xml:space="preserve"> spotted fever group.</v>
      </c>
      <c r="Q996">
        <f>VLOOKUP($A996,Taxonomy!$A$2:$AA$6045,15,0)</f>
        <v>0</v>
      </c>
      <c r="R996">
        <f t="shared" si="15"/>
        <v>90</v>
      </c>
    </row>
    <row r="997" spans="1:18">
      <c r="A997" t="s">
        <v>1548</v>
      </c>
      <c r="B997" t="s">
        <v>1549</v>
      </c>
      <c r="C997">
        <v>95</v>
      </c>
      <c r="D997" t="s">
        <v>10</v>
      </c>
      <c r="E997">
        <v>1</v>
      </c>
      <c r="F997">
        <v>91</v>
      </c>
      <c r="G997">
        <v>967</v>
      </c>
      <c r="H997" t="s">
        <v>11</v>
      </c>
      <c r="I997" t="str">
        <f>VLOOKUP($A997,Taxonomy!$A$2:$AA$6045,7,0)</f>
        <v>Bacteria</v>
      </c>
      <c r="J997" t="str">
        <f>VLOOKUP($A997,Taxonomy!$A$2:$AA$6045,8,0)</f>
        <v xml:space="preserve"> Proteobacteria</v>
      </c>
      <c r="K997" t="str">
        <f>VLOOKUP($A997,Taxonomy!$A$2:$AA$6045,9,0)</f>
        <v xml:space="preserve"> Alphaproteobacteria</v>
      </c>
      <c r="L997" t="str">
        <f>VLOOKUP($A997,Taxonomy!$A$2:$AA$6045,10,0)</f>
        <v xml:space="preserve"> Rickettsiales</v>
      </c>
      <c r="M997" t="str">
        <f>VLOOKUP($A997,Taxonomy!$A$2:$AA$6045,11,0)</f>
        <v>Rickettsiaceae</v>
      </c>
      <c r="N997" t="str">
        <f>VLOOKUP($A997,Taxonomy!$A$2:$AA$6045,12,0)</f>
        <v xml:space="preserve"> Rickettsieae</v>
      </c>
      <c r="O997" t="str">
        <f>VLOOKUP($A997,Taxonomy!$A$2:$AA$6045,13,0)</f>
        <v xml:space="preserve"> Rickettsia</v>
      </c>
      <c r="P997" t="str">
        <f>VLOOKUP($A997,Taxonomy!$A$2:$AA$6045,14,0)</f>
        <v xml:space="preserve"> spotted fever group.</v>
      </c>
      <c r="Q997">
        <f>VLOOKUP($A997,Taxonomy!$A$2:$AA$6045,15,0)</f>
        <v>0</v>
      </c>
      <c r="R997">
        <f t="shared" si="15"/>
        <v>90</v>
      </c>
    </row>
    <row r="998" spans="1:18">
      <c r="A998" t="s">
        <v>1550</v>
      </c>
      <c r="B998" t="s">
        <v>1551</v>
      </c>
      <c r="C998">
        <v>95</v>
      </c>
      <c r="D998" t="s">
        <v>10</v>
      </c>
      <c r="E998">
        <v>1</v>
      </c>
      <c r="F998">
        <v>91</v>
      </c>
      <c r="G998">
        <v>967</v>
      </c>
      <c r="H998" t="s">
        <v>11</v>
      </c>
      <c r="I998" t="str">
        <f>VLOOKUP($A998,Taxonomy!$A$2:$AA$6045,7,0)</f>
        <v>Bacteria</v>
      </c>
      <c r="J998" t="str">
        <f>VLOOKUP($A998,Taxonomy!$A$2:$AA$6045,8,0)</f>
        <v xml:space="preserve"> Proteobacteria</v>
      </c>
      <c r="K998" t="str">
        <f>VLOOKUP($A998,Taxonomy!$A$2:$AA$6045,9,0)</f>
        <v xml:space="preserve"> Alphaproteobacteria</v>
      </c>
      <c r="L998" t="str">
        <f>VLOOKUP($A998,Taxonomy!$A$2:$AA$6045,10,0)</f>
        <v xml:space="preserve"> Rickettsiales</v>
      </c>
      <c r="M998" t="str">
        <f>VLOOKUP($A998,Taxonomy!$A$2:$AA$6045,11,0)</f>
        <v>Rickettsiaceae</v>
      </c>
      <c r="N998" t="str">
        <f>VLOOKUP($A998,Taxonomy!$A$2:$AA$6045,12,0)</f>
        <v xml:space="preserve"> Rickettsieae</v>
      </c>
      <c r="O998" t="str">
        <f>VLOOKUP($A998,Taxonomy!$A$2:$AA$6045,13,0)</f>
        <v xml:space="preserve"> Rickettsia</v>
      </c>
      <c r="P998" t="str">
        <f>VLOOKUP($A998,Taxonomy!$A$2:$AA$6045,14,0)</f>
        <v xml:space="preserve"> spotted fever group.</v>
      </c>
      <c r="Q998">
        <f>VLOOKUP($A998,Taxonomy!$A$2:$AA$6045,15,0)</f>
        <v>0</v>
      </c>
      <c r="R998">
        <f t="shared" si="15"/>
        <v>90</v>
      </c>
    </row>
    <row r="999" spans="1:18">
      <c r="A999" t="s">
        <v>1552</v>
      </c>
      <c r="B999" t="s">
        <v>1553</v>
      </c>
      <c r="C999">
        <v>95</v>
      </c>
      <c r="D999" t="s">
        <v>10</v>
      </c>
      <c r="E999">
        <v>1</v>
      </c>
      <c r="F999">
        <v>91</v>
      </c>
      <c r="G999">
        <v>967</v>
      </c>
      <c r="H999" t="s">
        <v>11</v>
      </c>
      <c r="I999" t="str">
        <f>VLOOKUP($A999,Taxonomy!$A$2:$AA$6045,7,0)</f>
        <v>Bacteria</v>
      </c>
      <c r="J999" t="str">
        <f>VLOOKUP($A999,Taxonomy!$A$2:$AA$6045,8,0)</f>
        <v xml:space="preserve"> Proteobacteria</v>
      </c>
      <c r="K999" t="str">
        <f>VLOOKUP($A999,Taxonomy!$A$2:$AA$6045,9,0)</f>
        <v xml:space="preserve"> Alphaproteobacteria</v>
      </c>
      <c r="L999" t="str">
        <f>VLOOKUP($A999,Taxonomy!$A$2:$AA$6045,10,0)</f>
        <v xml:space="preserve"> Rickettsiales</v>
      </c>
      <c r="M999" t="str">
        <f>VLOOKUP($A999,Taxonomy!$A$2:$AA$6045,11,0)</f>
        <v>Rickettsiaceae</v>
      </c>
      <c r="N999" t="str">
        <f>VLOOKUP($A999,Taxonomy!$A$2:$AA$6045,12,0)</f>
        <v xml:space="preserve"> Rickettsieae</v>
      </c>
      <c r="O999" t="str">
        <f>VLOOKUP($A999,Taxonomy!$A$2:$AA$6045,13,0)</f>
        <v xml:space="preserve"> Rickettsia</v>
      </c>
      <c r="P999" t="str">
        <f>VLOOKUP($A999,Taxonomy!$A$2:$AA$6045,14,0)</f>
        <v xml:space="preserve"> spotted fever group.</v>
      </c>
      <c r="Q999">
        <f>VLOOKUP($A999,Taxonomy!$A$2:$AA$6045,15,0)</f>
        <v>0</v>
      </c>
      <c r="R999">
        <f t="shared" si="15"/>
        <v>90</v>
      </c>
    </row>
    <row r="1000" spans="1:18">
      <c r="A1000" t="s">
        <v>1554</v>
      </c>
      <c r="B1000" t="s">
        <v>1555</v>
      </c>
      <c r="C1000">
        <v>95</v>
      </c>
      <c r="D1000" t="s">
        <v>10</v>
      </c>
      <c r="E1000">
        <v>1</v>
      </c>
      <c r="F1000">
        <v>91</v>
      </c>
      <c r="G1000">
        <v>967</v>
      </c>
      <c r="H1000" t="s">
        <v>11</v>
      </c>
      <c r="I1000" t="str">
        <f>VLOOKUP($A1000,Taxonomy!$A$2:$AA$6045,7,0)</f>
        <v>Bacteria</v>
      </c>
      <c r="J1000" t="str">
        <f>VLOOKUP($A1000,Taxonomy!$A$2:$AA$6045,8,0)</f>
        <v xml:space="preserve"> Proteobacteria</v>
      </c>
      <c r="K1000" t="str">
        <f>VLOOKUP($A1000,Taxonomy!$A$2:$AA$6045,9,0)</f>
        <v xml:space="preserve"> Alphaproteobacteria</v>
      </c>
      <c r="L1000" t="str">
        <f>VLOOKUP($A1000,Taxonomy!$A$2:$AA$6045,10,0)</f>
        <v xml:space="preserve"> Rickettsiales</v>
      </c>
      <c r="M1000" t="str">
        <f>VLOOKUP($A1000,Taxonomy!$A$2:$AA$6045,11,0)</f>
        <v>Rickettsiaceae</v>
      </c>
      <c r="N1000" t="str">
        <f>VLOOKUP($A1000,Taxonomy!$A$2:$AA$6045,12,0)</f>
        <v xml:space="preserve"> Rickettsieae</v>
      </c>
      <c r="O1000" t="str">
        <f>VLOOKUP($A1000,Taxonomy!$A$2:$AA$6045,13,0)</f>
        <v xml:space="preserve"> Rickettsia</v>
      </c>
      <c r="P1000" t="str">
        <f>VLOOKUP($A1000,Taxonomy!$A$2:$AA$6045,14,0)</f>
        <v xml:space="preserve"> spotted fever group.</v>
      </c>
      <c r="Q1000">
        <f>VLOOKUP($A1000,Taxonomy!$A$2:$AA$6045,15,0)</f>
        <v>0</v>
      </c>
      <c r="R1000">
        <f t="shared" si="15"/>
        <v>90</v>
      </c>
    </row>
    <row r="1001" spans="1:18">
      <c r="A1001" t="s">
        <v>1556</v>
      </c>
      <c r="B1001" t="s">
        <v>1557</v>
      </c>
      <c r="C1001">
        <v>95</v>
      </c>
      <c r="D1001" t="s">
        <v>10</v>
      </c>
      <c r="E1001">
        <v>1</v>
      </c>
      <c r="F1001">
        <v>91</v>
      </c>
      <c r="G1001">
        <v>967</v>
      </c>
      <c r="H1001" t="s">
        <v>11</v>
      </c>
      <c r="I1001" t="str">
        <f>VLOOKUP($A1001,Taxonomy!$A$2:$AA$6045,7,0)</f>
        <v>Bacteria</v>
      </c>
      <c r="J1001" t="str">
        <f>VLOOKUP($A1001,Taxonomy!$A$2:$AA$6045,8,0)</f>
        <v xml:space="preserve"> Proteobacteria</v>
      </c>
      <c r="K1001" t="str">
        <f>VLOOKUP($A1001,Taxonomy!$A$2:$AA$6045,9,0)</f>
        <v xml:space="preserve"> Alphaproteobacteria</v>
      </c>
      <c r="L1001" t="str">
        <f>VLOOKUP($A1001,Taxonomy!$A$2:$AA$6045,10,0)</f>
        <v xml:space="preserve"> Rickettsiales</v>
      </c>
      <c r="M1001" t="str">
        <f>VLOOKUP($A1001,Taxonomy!$A$2:$AA$6045,11,0)</f>
        <v>Rickettsiaceae</v>
      </c>
      <c r="N1001" t="str">
        <f>VLOOKUP($A1001,Taxonomy!$A$2:$AA$6045,12,0)</f>
        <v xml:space="preserve"> Rickettsieae</v>
      </c>
      <c r="O1001" t="str">
        <f>VLOOKUP($A1001,Taxonomy!$A$2:$AA$6045,13,0)</f>
        <v xml:space="preserve"> Rickettsia</v>
      </c>
      <c r="P1001" t="str">
        <f>VLOOKUP($A1001,Taxonomy!$A$2:$AA$6045,14,0)</f>
        <v xml:space="preserve"> typhus group.</v>
      </c>
      <c r="Q1001">
        <f>VLOOKUP($A1001,Taxonomy!$A$2:$AA$6045,15,0)</f>
        <v>0</v>
      </c>
      <c r="R1001">
        <f t="shared" si="15"/>
        <v>90</v>
      </c>
    </row>
    <row r="1002" spans="1:18">
      <c r="A1002" t="s">
        <v>1558</v>
      </c>
      <c r="B1002" t="s">
        <v>1559</v>
      </c>
      <c r="C1002">
        <v>95</v>
      </c>
      <c r="D1002" t="s">
        <v>10</v>
      </c>
      <c r="E1002">
        <v>1</v>
      </c>
      <c r="F1002">
        <v>91</v>
      </c>
      <c r="G1002">
        <v>967</v>
      </c>
      <c r="H1002" t="s">
        <v>11</v>
      </c>
      <c r="I1002" t="str">
        <f>VLOOKUP($A1002,Taxonomy!$A$2:$AA$6045,7,0)</f>
        <v>Bacteria</v>
      </c>
      <c r="J1002" t="str">
        <f>VLOOKUP($A1002,Taxonomy!$A$2:$AA$6045,8,0)</f>
        <v xml:space="preserve"> Proteobacteria</v>
      </c>
      <c r="K1002" t="str">
        <f>VLOOKUP($A1002,Taxonomy!$A$2:$AA$6045,9,0)</f>
        <v xml:space="preserve"> Alphaproteobacteria</v>
      </c>
      <c r="L1002" t="str">
        <f>VLOOKUP($A1002,Taxonomy!$A$2:$AA$6045,10,0)</f>
        <v xml:space="preserve"> Rickettsiales</v>
      </c>
      <c r="M1002" t="str">
        <f>VLOOKUP($A1002,Taxonomy!$A$2:$AA$6045,11,0)</f>
        <v>Rickettsiaceae</v>
      </c>
      <c r="N1002" t="str">
        <f>VLOOKUP($A1002,Taxonomy!$A$2:$AA$6045,12,0)</f>
        <v xml:space="preserve"> Rickettsieae</v>
      </c>
      <c r="O1002" t="str">
        <f>VLOOKUP($A1002,Taxonomy!$A$2:$AA$6045,13,0)</f>
        <v xml:space="preserve"> Rickettsia</v>
      </c>
      <c r="P1002" t="str">
        <f>VLOOKUP($A1002,Taxonomy!$A$2:$AA$6045,14,0)</f>
        <v xml:space="preserve"> typhus group.</v>
      </c>
      <c r="Q1002">
        <f>VLOOKUP($A1002,Taxonomy!$A$2:$AA$6045,15,0)</f>
        <v>0</v>
      </c>
      <c r="R1002">
        <f t="shared" si="15"/>
        <v>90</v>
      </c>
    </row>
    <row r="1003" spans="1:18">
      <c r="A1003" t="s">
        <v>1560</v>
      </c>
      <c r="B1003" t="s">
        <v>1561</v>
      </c>
      <c r="C1003">
        <v>95</v>
      </c>
      <c r="D1003" t="s">
        <v>10</v>
      </c>
      <c r="E1003">
        <v>1</v>
      </c>
      <c r="F1003">
        <v>91</v>
      </c>
      <c r="G1003">
        <v>967</v>
      </c>
      <c r="H1003" t="s">
        <v>11</v>
      </c>
      <c r="I1003" t="str">
        <f>VLOOKUP($A1003,Taxonomy!$A$2:$AA$6045,7,0)</f>
        <v>Bacteria</v>
      </c>
      <c r="J1003" t="str">
        <f>VLOOKUP($A1003,Taxonomy!$A$2:$AA$6045,8,0)</f>
        <v xml:space="preserve"> Proteobacteria</v>
      </c>
      <c r="K1003" t="str">
        <f>VLOOKUP($A1003,Taxonomy!$A$2:$AA$6045,9,0)</f>
        <v xml:space="preserve"> Alphaproteobacteria</v>
      </c>
      <c r="L1003" t="str">
        <f>VLOOKUP($A1003,Taxonomy!$A$2:$AA$6045,10,0)</f>
        <v xml:space="preserve"> Rickettsiales</v>
      </c>
      <c r="M1003" t="str">
        <f>VLOOKUP($A1003,Taxonomy!$A$2:$AA$6045,11,0)</f>
        <v>Rickettsiaceae</v>
      </c>
      <c r="N1003" t="str">
        <f>VLOOKUP($A1003,Taxonomy!$A$2:$AA$6045,12,0)</f>
        <v xml:space="preserve"> Rickettsieae</v>
      </c>
      <c r="O1003" t="str">
        <f>VLOOKUP($A1003,Taxonomy!$A$2:$AA$6045,13,0)</f>
        <v xml:space="preserve"> Rickettsia</v>
      </c>
      <c r="P1003" t="str">
        <f>VLOOKUP($A1003,Taxonomy!$A$2:$AA$6045,14,0)</f>
        <v xml:space="preserve"> typhus group.</v>
      </c>
      <c r="Q1003">
        <f>VLOOKUP($A1003,Taxonomy!$A$2:$AA$6045,15,0)</f>
        <v>0</v>
      </c>
      <c r="R1003">
        <f t="shared" si="15"/>
        <v>90</v>
      </c>
    </row>
    <row r="1004" spans="1:18">
      <c r="A1004" t="s">
        <v>1562</v>
      </c>
      <c r="B1004" t="s">
        <v>1563</v>
      </c>
      <c r="C1004">
        <v>95</v>
      </c>
      <c r="D1004" t="s">
        <v>10</v>
      </c>
      <c r="E1004">
        <v>1</v>
      </c>
      <c r="F1004">
        <v>91</v>
      </c>
      <c r="G1004">
        <v>967</v>
      </c>
      <c r="H1004" t="s">
        <v>11</v>
      </c>
      <c r="I1004" t="str">
        <f>VLOOKUP($A1004,Taxonomy!$A$2:$AA$6045,7,0)</f>
        <v>Bacteria</v>
      </c>
      <c r="J1004" t="str">
        <f>VLOOKUP($A1004,Taxonomy!$A$2:$AA$6045,8,0)</f>
        <v xml:space="preserve"> Proteobacteria</v>
      </c>
      <c r="K1004" t="str">
        <f>VLOOKUP($A1004,Taxonomy!$A$2:$AA$6045,9,0)</f>
        <v xml:space="preserve"> Alphaproteobacteria</v>
      </c>
      <c r="L1004" t="str">
        <f>VLOOKUP($A1004,Taxonomy!$A$2:$AA$6045,10,0)</f>
        <v xml:space="preserve"> Rickettsiales</v>
      </c>
      <c r="M1004" t="str">
        <f>VLOOKUP($A1004,Taxonomy!$A$2:$AA$6045,11,0)</f>
        <v>Rickettsiaceae</v>
      </c>
      <c r="N1004" t="str">
        <f>VLOOKUP($A1004,Taxonomy!$A$2:$AA$6045,12,0)</f>
        <v xml:space="preserve"> Rickettsieae</v>
      </c>
      <c r="O1004" t="str">
        <f>VLOOKUP($A1004,Taxonomy!$A$2:$AA$6045,13,0)</f>
        <v xml:space="preserve"> Rickettsia</v>
      </c>
      <c r="P1004" t="str">
        <f>VLOOKUP($A1004,Taxonomy!$A$2:$AA$6045,14,0)</f>
        <v xml:space="preserve"> typhus group.</v>
      </c>
      <c r="Q1004">
        <f>VLOOKUP($A1004,Taxonomy!$A$2:$AA$6045,15,0)</f>
        <v>0</v>
      </c>
      <c r="R1004">
        <f t="shared" si="15"/>
        <v>90</v>
      </c>
    </row>
    <row r="1005" spans="1:18">
      <c r="A1005" t="s">
        <v>1564</v>
      </c>
      <c r="B1005" t="s">
        <v>1565</v>
      </c>
      <c r="C1005">
        <v>95</v>
      </c>
      <c r="D1005" t="s">
        <v>10</v>
      </c>
      <c r="E1005">
        <v>1</v>
      </c>
      <c r="F1005">
        <v>91</v>
      </c>
      <c r="G1005">
        <v>967</v>
      </c>
      <c r="H1005" t="s">
        <v>11</v>
      </c>
      <c r="I1005" t="str">
        <f>VLOOKUP($A1005,Taxonomy!$A$2:$AA$6045,7,0)</f>
        <v>Bacteria</v>
      </c>
      <c r="J1005" t="str">
        <f>VLOOKUP($A1005,Taxonomy!$A$2:$AA$6045,8,0)</f>
        <v xml:space="preserve"> Proteobacteria</v>
      </c>
      <c r="K1005" t="str">
        <f>VLOOKUP($A1005,Taxonomy!$A$2:$AA$6045,9,0)</f>
        <v xml:space="preserve"> Alphaproteobacteria</v>
      </c>
      <c r="L1005" t="str">
        <f>VLOOKUP($A1005,Taxonomy!$A$2:$AA$6045,10,0)</f>
        <v xml:space="preserve"> Rickettsiales</v>
      </c>
      <c r="M1005" t="str">
        <f>VLOOKUP($A1005,Taxonomy!$A$2:$AA$6045,11,0)</f>
        <v>Rickettsiaceae</v>
      </c>
      <c r="N1005" t="str">
        <f>VLOOKUP($A1005,Taxonomy!$A$2:$AA$6045,12,0)</f>
        <v xml:space="preserve"> Rickettsieae</v>
      </c>
      <c r="O1005" t="str">
        <f>VLOOKUP($A1005,Taxonomy!$A$2:$AA$6045,13,0)</f>
        <v xml:space="preserve"> Rickettsia</v>
      </c>
      <c r="P1005" t="str">
        <f>VLOOKUP($A1005,Taxonomy!$A$2:$AA$6045,14,0)</f>
        <v xml:space="preserve"> typhus group.</v>
      </c>
      <c r="Q1005">
        <f>VLOOKUP($A1005,Taxonomy!$A$2:$AA$6045,15,0)</f>
        <v>0</v>
      </c>
      <c r="R1005">
        <f t="shared" si="15"/>
        <v>90</v>
      </c>
    </row>
    <row r="1006" spans="1:18">
      <c r="A1006" t="s">
        <v>1566</v>
      </c>
      <c r="B1006" t="s">
        <v>1567</v>
      </c>
      <c r="C1006">
        <v>95</v>
      </c>
      <c r="D1006" t="s">
        <v>10</v>
      </c>
      <c r="E1006">
        <v>1</v>
      </c>
      <c r="F1006">
        <v>91</v>
      </c>
      <c r="G1006">
        <v>967</v>
      </c>
      <c r="H1006" t="s">
        <v>11</v>
      </c>
      <c r="I1006" t="str">
        <f>VLOOKUP($A1006,Taxonomy!$A$2:$AA$6045,7,0)</f>
        <v>Bacteria</v>
      </c>
      <c r="J1006" t="str">
        <f>VLOOKUP($A1006,Taxonomy!$A$2:$AA$6045,8,0)</f>
        <v xml:space="preserve"> Proteobacteria</v>
      </c>
      <c r="K1006" t="str">
        <f>VLOOKUP($A1006,Taxonomy!$A$2:$AA$6045,9,0)</f>
        <v xml:space="preserve"> Alphaproteobacteria</v>
      </c>
      <c r="L1006" t="str">
        <f>VLOOKUP($A1006,Taxonomy!$A$2:$AA$6045,10,0)</f>
        <v xml:space="preserve"> Rickettsiales</v>
      </c>
      <c r="M1006" t="str">
        <f>VLOOKUP($A1006,Taxonomy!$A$2:$AA$6045,11,0)</f>
        <v>Rickettsiaceae</v>
      </c>
      <c r="N1006" t="str">
        <f>VLOOKUP($A1006,Taxonomy!$A$2:$AA$6045,12,0)</f>
        <v xml:space="preserve"> Rickettsieae</v>
      </c>
      <c r="O1006" t="str">
        <f>VLOOKUP($A1006,Taxonomy!$A$2:$AA$6045,13,0)</f>
        <v xml:space="preserve"> Rickettsia</v>
      </c>
      <c r="P1006" t="str">
        <f>VLOOKUP($A1006,Taxonomy!$A$2:$AA$6045,14,0)</f>
        <v xml:space="preserve"> typhus group.</v>
      </c>
      <c r="Q1006">
        <f>VLOOKUP($A1006,Taxonomy!$A$2:$AA$6045,15,0)</f>
        <v>0</v>
      </c>
      <c r="R1006">
        <f t="shared" si="15"/>
        <v>90</v>
      </c>
    </row>
    <row r="1007" spans="1:18">
      <c r="A1007" t="s">
        <v>1568</v>
      </c>
      <c r="B1007" t="s">
        <v>1569</v>
      </c>
      <c r="C1007">
        <v>95</v>
      </c>
      <c r="D1007" t="s">
        <v>10</v>
      </c>
      <c r="E1007">
        <v>1</v>
      </c>
      <c r="F1007">
        <v>91</v>
      </c>
      <c r="G1007">
        <v>967</v>
      </c>
      <c r="H1007" t="s">
        <v>11</v>
      </c>
      <c r="I1007" t="str">
        <f>VLOOKUP($A1007,Taxonomy!$A$2:$AA$6045,7,0)</f>
        <v>Bacteria</v>
      </c>
      <c r="J1007" t="str">
        <f>VLOOKUP($A1007,Taxonomy!$A$2:$AA$6045,8,0)</f>
        <v xml:space="preserve"> Proteobacteria</v>
      </c>
      <c r="K1007" t="str">
        <f>VLOOKUP($A1007,Taxonomy!$A$2:$AA$6045,9,0)</f>
        <v xml:space="preserve"> Alphaproteobacteria</v>
      </c>
      <c r="L1007" t="str">
        <f>VLOOKUP($A1007,Taxonomy!$A$2:$AA$6045,10,0)</f>
        <v xml:space="preserve"> Rickettsiales</v>
      </c>
      <c r="M1007" t="str">
        <f>VLOOKUP($A1007,Taxonomy!$A$2:$AA$6045,11,0)</f>
        <v>Rickettsiaceae</v>
      </c>
      <c r="N1007" t="str">
        <f>VLOOKUP($A1007,Taxonomy!$A$2:$AA$6045,12,0)</f>
        <v xml:space="preserve"> Rickettsieae</v>
      </c>
      <c r="O1007" t="str">
        <f>VLOOKUP($A1007,Taxonomy!$A$2:$AA$6045,13,0)</f>
        <v xml:space="preserve"> Rickettsia</v>
      </c>
      <c r="P1007" t="str">
        <f>VLOOKUP($A1007,Taxonomy!$A$2:$AA$6045,14,0)</f>
        <v xml:space="preserve"> typhus group.</v>
      </c>
      <c r="Q1007">
        <f>VLOOKUP($A1007,Taxonomy!$A$2:$AA$6045,15,0)</f>
        <v>0</v>
      </c>
      <c r="R1007">
        <f t="shared" si="15"/>
        <v>90</v>
      </c>
    </row>
    <row r="1008" spans="1:18">
      <c r="A1008" t="s">
        <v>1570</v>
      </c>
      <c r="B1008" t="s">
        <v>1571</v>
      </c>
      <c r="C1008">
        <v>95</v>
      </c>
      <c r="D1008" t="s">
        <v>10</v>
      </c>
      <c r="E1008">
        <v>1</v>
      </c>
      <c r="F1008">
        <v>91</v>
      </c>
      <c r="G1008">
        <v>967</v>
      </c>
      <c r="H1008" t="s">
        <v>11</v>
      </c>
      <c r="I1008" t="str">
        <f>VLOOKUP($A1008,Taxonomy!$A$2:$AA$6045,7,0)</f>
        <v>Bacteria</v>
      </c>
      <c r="J1008" t="str">
        <f>VLOOKUP($A1008,Taxonomy!$A$2:$AA$6045,8,0)</f>
        <v xml:space="preserve"> Proteobacteria</v>
      </c>
      <c r="K1008" t="str">
        <f>VLOOKUP($A1008,Taxonomy!$A$2:$AA$6045,9,0)</f>
        <v xml:space="preserve"> Alphaproteobacteria</v>
      </c>
      <c r="L1008" t="str">
        <f>VLOOKUP($A1008,Taxonomy!$A$2:$AA$6045,10,0)</f>
        <v xml:space="preserve"> Rickettsiales</v>
      </c>
      <c r="M1008" t="str">
        <f>VLOOKUP($A1008,Taxonomy!$A$2:$AA$6045,11,0)</f>
        <v>Rickettsiaceae</v>
      </c>
      <c r="N1008" t="str">
        <f>VLOOKUP($A1008,Taxonomy!$A$2:$AA$6045,12,0)</f>
        <v xml:space="preserve"> Rickettsieae</v>
      </c>
      <c r="O1008" t="str">
        <f>VLOOKUP($A1008,Taxonomy!$A$2:$AA$6045,13,0)</f>
        <v xml:space="preserve"> Rickettsia</v>
      </c>
      <c r="P1008" t="str">
        <f>VLOOKUP($A1008,Taxonomy!$A$2:$AA$6045,14,0)</f>
        <v xml:space="preserve"> typhus group.</v>
      </c>
      <c r="Q1008">
        <f>VLOOKUP($A1008,Taxonomy!$A$2:$AA$6045,15,0)</f>
        <v>0</v>
      </c>
      <c r="R1008">
        <f t="shared" si="15"/>
        <v>90</v>
      </c>
    </row>
    <row r="1009" spans="1:18">
      <c r="A1009" t="s">
        <v>1572</v>
      </c>
      <c r="B1009" t="s">
        <v>1573</v>
      </c>
      <c r="C1009">
        <v>915</v>
      </c>
      <c r="D1009" t="s">
        <v>32</v>
      </c>
      <c r="E1009">
        <v>534</v>
      </c>
      <c r="F1009">
        <v>835</v>
      </c>
      <c r="G1009">
        <v>6551</v>
      </c>
      <c r="H1009" t="s">
        <v>33</v>
      </c>
      <c r="I1009" t="str">
        <f>VLOOKUP($A1009,Taxonomy!$A$2:$AA$6045,7,0)</f>
        <v>Bacteria</v>
      </c>
      <c r="J1009" t="str">
        <f>VLOOKUP($A1009,Taxonomy!$A$2:$AA$6045,8,0)</f>
        <v xml:space="preserve"> Proteobacteria</v>
      </c>
      <c r="K1009" t="str">
        <f>VLOOKUP($A1009,Taxonomy!$A$2:$AA$6045,9,0)</f>
        <v xml:space="preserve"> Gammaproteobacteria</v>
      </c>
      <c r="L1009" t="str">
        <f>VLOOKUP($A1009,Taxonomy!$A$2:$AA$6045,10,0)</f>
        <v xml:space="preserve"> Enterobacteriales</v>
      </c>
      <c r="M1009" t="str">
        <f>VLOOKUP($A1009,Taxonomy!$A$2:$AA$6045,11,0)</f>
        <v>Enterobacteriaceae</v>
      </c>
      <c r="N1009" t="str">
        <f>VLOOKUP($A1009,Taxonomy!$A$2:$AA$6045,12,0)</f>
        <v xml:space="preserve"> Rahnella.</v>
      </c>
      <c r="O1009">
        <f>VLOOKUP($A1009,Taxonomy!$A$2:$AA$6045,13,0)</f>
        <v>0</v>
      </c>
      <c r="P1009">
        <f>VLOOKUP($A1009,Taxonomy!$A$2:$AA$6045,14,0)</f>
        <v>0</v>
      </c>
      <c r="Q1009">
        <f>VLOOKUP($A1009,Taxonomy!$A$2:$AA$6045,15,0)</f>
        <v>0</v>
      </c>
      <c r="R1009">
        <f t="shared" si="15"/>
        <v>301</v>
      </c>
    </row>
    <row r="1010" spans="1:18">
      <c r="A1010" t="s">
        <v>1572</v>
      </c>
      <c r="B1010" t="s">
        <v>1573</v>
      </c>
      <c r="C1010">
        <v>915</v>
      </c>
      <c r="D1010" t="s">
        <v>34</v>
      </c>
      <c r="E1010">
        <v>269</v>
      </c>
      <c r="F1010">
        <v>472</v>
      </c>
      <c r="G1010">
        <v>1506</v>
      </c>
      <c r="H1010" t="s">
        <v>35</v>
      </c>
      <c r="I1010" t="str">
        <f>VLOOKUP($A1010,Taxonomy!$A$2:$AA$6045,7,0)</f>
        <v>Bacteria</v>
      </c>
      <c r="J1010" t="str">
        <f>VLOOKUP($A1010,Taxonomy!$A$2:$AA$6045,8,0)</f>
        <v xml:space="preserve"> Proteobacteria</v>
      </c>
      <c r="K1010" t="str">
        <f>VLOOKUP($A1010,Taxonomy!$A$2:$AA$6045,9,0)</f>
        <v xml:space="preserve"> Gammaproteobacteria</v>
      </c>
      <c r="L1010" t="str">
        <f>VLOOKUP($A1010,Taxonomy!$A$2:$AA$6045,10,0)</f>
        <v xml:space="preserve"> Enterobacteriales</v>
      </c>
      <c r="M1010" t="str">
        <f>VLOOKUP($A1010,Taxonomy!$A$2:$AA$6045,11,0)</f>
        <v>Enterobacteriaceae</v>
      </c>
      <c r="N1010" t="str">
        <f>VLOOKUP($A1010,Taxonomy!$A$2:$AA$6045,12,0)</f>
        <v xml:space="preserve"> Rahnella.</v>
      </c>
      <c r="O1010">
        <f>VLOOKUP($A1010,Taxonomy!$A$2:$AA$6045,13,0)</f>
        <v>0</v>
      </c>
      <c r="P1010">
        <f>VLOOKUP($A1010,Taxonomy!$A$2:$AA$6045,14,0)</f>
        <v>0</v>
      </c>
      <c r="Q1010">
        <f>VLOOKUP($A1010,Taxonomy!$A$2:$AA$6045,15,0)</f>
        <v>0</v>
      </c>
      <c r="R1010">
        <f t="shared" si="15"/>
        <v>203</v>
      </c>
    </row>
    <row r="1011" spans="1:18">
      <c r="A1011" t="s">
        <v>1572</v>
      </c>
      <c r="B1011" t="s">
        <v>1573</v>
      </c>
      <c r="C1011">
        <v>915</v>
      </c>
      <c r="D1011" t="s">
        <v>10</v>
      </c>
      <c r="E1011">
        <v>1</v>
      </c>
      <c r="F1011">
        <v>84</v>
      </c>
      <c r="G1011">
        <v>967</v>
      </c>
      <c r="H1011" t="s">
        <v>11</v>
      </c>
      <c r="I1011" t="str">
        <f>VLOOKUP($A1011,Taxonomy!$A$2:$AA$6045,7,0)</f>
        <v>Bacteria</v>
      </c>
      <c r="J1011" t="str">
        <f>VLOOKUP($A1011,Taxonomy!$A$2:$AA$6045,8,0)</f>
        <v xml:space="preserve"> Proteobacteria</v>
      </c>
      <c r="K1011" t="str">
        <f>VLOOKUP($A1011,Taxonomy!$A$2:$AA$6045,9,0)</f>
        <v xml:space="preserve"> Gammaproteobacteria</v>
      </c>
      <c r="L1011" t="str">
        <f>VLOOKUP($A1011,Taxonomy!$A$2:$AA$6045,10,0)</f>
        <v xml:space="preserve"> Enterobacteriales</v>
      </c>
      <c r="M1011" t="str">
        <f>VLOOKUP($A1011,Taxonomy!$A$2:$AA$6045,11,0)</f>
        <v>Enterobacteriaceae</v>
      </c>
      <c r="N1011" t="str">
        <f>VLOOKUP($A1011,Taxonomy!$A$2:$AA$6045,12,0)</f>
        <v xml:space="preserve"> Rahnella.</v>
      </c>
      <c r="O1011">
        <f>VLOOKUP($A1011,Taxonomy!$A$2:$AA$6045,13,0)</f>
        <v>0</v>
      </c>
      <c r="P1011">
        <f>VLOOKUP($A1011,Taxonomy!$A$2:$AA$6045,14,0)</f>
        <v>0</v>
      </c>
      <c r="Q1011">
        <f>VLOOKUP($A1011,Taxonomy!$A$2:$AA$6045,15,0)</f>
        <v>0</v>
      </c>
      <c r="R1011">
        <f t="shared" si="15"/>
        <v>83</v>
      </c>
    </row>
    <row r="1012" spans="1:18">
      <c r="A1012" t="s">
        <v>1574</v>
      </c>
      <c r="B1012" t="s">
        <v>1575</v>
      </c>
      <c r="C1012">
        <v>917</v>
      </c>
      <c r="D1012" t="s">
        <v>32</v>
      </c>
      <c r="E1012">
        <v>538</v>
      </c>
      <c r="F1012">
        <v>832</v>
      </c>
      <c r="G1012">
        <v>6551</v>
      </c>
      <c r="H1012" t="s">
        <v>33</v>
      </c>
      <c r="I1012" t="str">
        <f>VLOOKUP($A1012,Taxonomy!$A$2:$AA$6045,7,0)</f>
        <v>Bacteria</v>
      </c>
      <c r="J1012" t="str">
        <f>VLOOKUP($A1012,Taxonomy!$A$2:$AA$6045,8,0)</f>
        <v xml:space="preserve"> Proteobacteria</v>
      </c>
      <c r="K1012" t="str">
        <f>VLOOKUP($A1012,Taxonomy!$A$2:$AA$6045,9,0)</f>
        <v xml:space="preserve"> Gammaproteobacteria</v>
      </c>
      <c r="L1012" t="str">
        <f>VLOOKUP($A1012,Taxonomy!$A$2:$AA$6045,10,0)</f>
        <v xml:space="preserve"> Enterobacteriales</v>
      </c>
      <c r="M1012" t="str">
        <f>VLOOKUP($A1012,Taxonomy!$A$2:$AA$6045,11,0)</f>
        <v>Enterobacteriaceae</v>
      </c>
      <c r="N1012" t="str">
        <f>VLOOKUP($A1012,Taxonomy!$A$2:$AA$6045,12,0)</f>
        <v xml:space="preserve"> Escherichia.</v>
      </c>
      <c r="O1012">
        <f>VLOOKUP($A1012,Taxonomy!$A$2:$AA$6045,13,0)</f>
        <v>0</v>
      </c>
      <c r="P1012">
        <f>VLOOKUP($A1012,Taxonomy!$A$2:$AA$6045,14,0)</f>
        <v>0</v>
      </c>
      <c r="Q1012">
        <f>VLOOKUP($A1012,Taxonomy!$A$2:$AA$6045,15,0)</f>
        <v>0</v>
      </c>
      <c r="R1012">
        <f t="shared" si="15"/>
        <v>294</v>
      </c>
    </row>
    <row r="1013" spans="1:18">
      <c r="A1013" t="s">
        <v>1574</v>
      </c>
      <c r="B1013" t="s">
        <v>1575</v>
      </c>
      <c r="C1013">
        <v>917</v>
      </c>
      <c r="D1013" t="s">
        <v>34</v>
      </c>
      <c r="E1013">
        <v>271</v>
      </c>
      <c r="F1013">
        <v>474</v>
      </c>
      <c r="G1013">
        <v>1506</v>
      </c>
      <c r="H1013" t="s">
        <v>35</v>
      </c>
      <c r="I1013" t="str">
        <f>VLOOKUP($A1013,Taxonomy!$A$2:$AA$6045,7,0)</f>
        <v>Bacteria</v>
      </c>
      <c r="J1013" t="str">
        <f>VLOOKUP($A1013,Taxonomy!$A$2:$AA$6045,8,0)</f>
        <v xml:space="preserve"> Proteobacteria</v>
      </c>
      <c r="K1013" t="str">
        <f>VLOOKUP($A1013,Taxonomy!$A$2:$AA$6045,9,0)</f>
        <v xml:space="preserve"> Gammaproteobacteria</v>
      </c>
      <c r="L1013" t="str">
        <f>VLOOKUP($A1013,Taxonomy!$A$2:$AA$6045,10,0)</f>
        <v xml:space="preserve"> Enterobacteriales</v>
      </c>
      <c r="M1013" t="str">
        <f>VLOOKUP($A1013,Taxonomy!$A$2:$AA$6045,11,0)</f>
        <v>Enterobacteriaceae</v>
      </c>
      <c r="N1013" t="str">
        <f>VLOOKUP($A1013,Taxonomy!$A$2:$AA$6045,12,0)</f>
        <v xml:space="preserve"> Escherichia.</v>
      </c>
      <c r="O1013">
        <f>VLOOKUP($A1013,Taxonomy!$A$2:$AA$6045,13,0)</f>
        <v>0</v>
      </c>
      <c r="P1013">
        <f>VLOOKUP($A1013,Taxonomy!$A$2:$AA$6045,14,0)</f>
        <v>0</v>
      </c>
      <c r="Q1013">
        <f>VLOOKUP($A1013,Taxonomy!$A$2:$AA$6045,15,0)</f>
        <v>0</v>
      </c>
      <c r="R1013">
        <f t="shared" si="15"/>
        <v>203</v>
      </c>
    </row>
    <row r="1014" spans="1:18">
      <c r="A1014" t="s">
        <v>1574</v>
      </c>
      <c r="B1014" t="s">
        <v>1575</v>
      </c>
      <c r="C1014">
        <v>917</v>
      </c>
      <c r="D1014" t="s">
        <v>10</v>
      </c>
      <c r="E1014">
        <v>1</v>
      </c>
      <c r="F1014">
        <v>87</v>
      </c>
      <c r="G1014">
        <v>967</v>
      </c>
      <c r="H1014" t="s">
        <v>11</v>
      </c>
      <c r="I1014" t="str">
        <f>VLOOKUP($A1014,Taxonomy!$A$2:$AA$6045,7,0)</f>
        <v>Bacteria</v>
      </c>
      <c r="J1014" t="str">
        <f>VLOOKUP($A1014,Taxonomy!$A$2:$AA$6045,8,0)</f>
        <v xml:space="preserve"> Proteobacteria</v>
      </c>
      <c r="K1014" t="str">
        <f>VLOOKUP($A1014,Taxonomy!$A$2:$AA$6045,9,0)</f>
        <v xml:space="preserve"> Gammaproteobacteria</v>
      </c>
      <c r="L1014" t="str">
        <f>VLOOKUP($A1014,Taxonomy!$A$2:$AA$6045,10,0)</f>
        <v xml:space="preserve"> Enterobacteriales</v>
      </c>
      <c r="M1014" t="str">
        <f>VLOOKUP($A1014,Taxonomy!$A$2:$AA$6045,11,0)</f>
        <v>Enterobacteriaceae</v>
      </c>
      <c r="N1014" t="str">
        <f>VLOOKUP($A1014,Taxonomy!$A$2:$AA$6045,12,0)</f>
        <v xml:space="preserve"> Escherichia.</v>
      </c>
      <c r="O1014">
        <f>VLOOKUP($A1014,Taxonomy!$A$2:$AA$6045,13,0)</f>
        <v>0</v>
      </c>
      <c r="P1014">
        <f>VLOOKUP($A1014,Taxonomy!$A$2:$AA$6045,14,0)</f>
        <v>0</v>
      </c>
      <c r="Q1014">
        <f>VLOOKUP($A1014,Taxonomy!$A$2:$AA$6045,15,0)</f>
        <v>0</v>
      </c>
      <c r="R1014">
        <f t="shared" si="15"/>
        <v>86</v>
      </c>
    </row>
    <row r="1015" spans="1:18">
      <c r="A1015" t="s">
        <v>1576</v>
      </c>
      <c r="B1015" t="s">
        <v>1577</v>
      </c>
      <c r="C1015">
        <v>917</v>
      </c>
      <c r="D1015" t="s">
        <v>32</v>
      </c>
      <c r="E1015">
        <v>538</v>
      </c>
      <c r="F1015">
        <v>831</v>
      </c>
      <c r="G1015">
        <v>6551</v>
      </c>
      <c r="H1015" t="s">
        <v>33</v>
      </c>
      <c r="I1015" t="str">
        <f>VLOOKUP($A1015,Taxonomy!$A$2:$AA$6045,7,0)</f>
        <v>Bacteria</v>
      </c>
      <c r="J1015" t="str">
        <f>VLOOKUP($A1015,Taxonomy!$A$2:$AA$6045,8,0)</f>
        <v xml:space="preserve"> Proteobacteria</v>
      </c>
      <c r="K1015" t="str">
        <f>VLOOKUP($A1015,Taxonomy!$A$2:$AA$6045,9,0)</f>
        <v xml:space="preserve"> Gammaproteobacteria</v>
      </c>
      <c r="L1015" t="str">
        <f>VLOOKUP($A1015,Taxonomy!$A$2:$AA$6045,10,0)</f>
        <v xml:space="preserve"> Enterobacteriales</v>
      </c>
      <c r="M1015" t="str">
        <f>VLOOKUP($A1015,Taxonomy!$A$2:$AA$6045,11,0)</f>
        <v>Enterobacteriaceae</v>
      </c>
      <c r="N1015" t="str">
        <f>VLOOKUP($A1015,Taxonomy!$A$2:$AA$6045,12,0)</f>
        <v xml:space="preserve"> Escherichia.</v>
      </c>
      <c r="O1015">
        <f>VLOOKUP($A1015,Taxonomy!$A$2:$AA$6045,13,0)</f>
        <v>0</v>
      </c>
      <c r="P1015">
        <f>VLOOKUP($A1015,Taxonomy!$A$2:$AA$6045,14,0)</f>
        <v>0</v>
      </c>
      <c r="Q1015">
        <f>VLOOKUP($A1015,Taxonomy!$A$2:$AA$6045,15,0)</f>
        <v>0</v>
      </c>
      <c r="R1015">
        <f t="shared" si="15"/>
        <v>293</v>
      </c>
    </row>
    <row r="1016" spans="1:18">
      <c r="A1016" t="s">
        <v>1576</v>
      </c>
      <c r="B1016" t="s">
        <v>1577</v>
      </c>
      <c r="C1016">
        <v>917</v>
      </c>
      <c r="D1016" t="s">
        <v>34</v>
      </c>
      <c r="E1016">
        <v>271</v>
      </c>
      <c r="F1016">
        <v>474</v>
      </c>
      <c r="G1016">
        <v>1506</v>
      </c>
      <c r="H1016" t="s">
        <v>35</v>
      </c>
      <c r="I1016" t="str">
        <f>VLOOKUP($A1016,Taxonomy!$A$2:$AA$6045,7,0)</f>
        <v>Bacteria</v>
      </c>
      <c r="J1016" t="str">
        <f>VLOOKUP($A1016,Taxonomy!$A$2:$AA$6045,8,0)</f>
        <v xml:space="preserve"> Proteobacteria</v>
      </c>
      <c r="K1016" t="str">
        <f>VLOOKUP($A1016,Taxonomy!$A$2:$AA$6045,9,0)</f>
        <v xml:space="preserve"> Gammaproteobacteria</v>
      </c>
      <c r="L1016" t="str">
        <f>VLOOKUP($A1016,Taxonomy!$A$2:$AA$6045,10,0)</f>
        <v xml:space="preserve"> Enterobacteriales</v>
      </c>
      <c r="M1016" t="str">
        <f>VLOOKUP($A1016,Taxonomy!$A$2:$AA$6045,11,0)</f>
        <v>Enterobacteriaceae</v>
      </c>
      <c r="N1016" t="str">
        <f>VLOOKUP($A1016,Taxonomy!$A$2:$AA$6045,12,0)</f>
        <v xml:space="preserve"> Escherichia.</v>
      </c>
      <c r="O1016">
        <f>VLOOKUP($A1016,Taxonomy!$A$2:$AA$6045,13,0)</f>
        <v>0</v>
      </c>
      <c r="P1016">
        <f>VLOOKUP($A1016,Taxonomy!$A$2:$AA$6045,14,0)</f>
        <v>0</v>
      </c>
      <c r="Q1016">
        <f>VLOOKUP($A1016,Taxonomy!$A$2:$AA$6045,15,0)</f>
        <v>0</v>
      </c>
      <c r="R1016">
        <f t="shared" si="15"/>
        <v>203</v>
      </c>
    </row>
    <row r="1017" spans="1:18">
      <c r="A1017" t="s">
        <v>1576</v>
      </c>
      <c r="B1017" t="s">
        <v>1577</v>
      </c>
      <c r="C1017">
        <v>917</v>
      </c>
      <c r="D1017" t="s">
        <v>10</v>
      </c>
      <c r="E1017">
        <v>1</v>
      </c>
      <c r="F1017">
        <v>87</v>
      </c>
      <c r="G1017">
        <v>967</v>
      </c>
      <c r="H1017" t="s">
        <v>11</v>
      </c>
      <c r="I1017" t="str">
        <f>VLOOKUP($A1017,Taxonomy!$A$2:$AA$6045,7,0)</f>
        <v>Bacteria</v>
      </c>
      <c r="J1017" t="str">
        <f>VLOOKUP($A1017,Taxonomy!$A$2:$AA$6045,8,0)</f>
        <v xml:space="preserve"> Proteobacteria</v>
      </c>
      <c r="K1017" t="str">
        <f>VLOOKUP($A1017,Taxonomy!$A$2:$AA$6045,9,0)</f>
        <v xml:space="preserve"> Gammaproteobacteria</v>
      </c>
      <c r="L1017" t="str">
        <f>VLOOKUP($A1017,Taxonomy!$A$2:$AA$6045,10,0)</f>
        <v xml:space="preserve"> Enterobacteriales</v>
      </c>
      <c r="M1017" t="str">
        <f>VLOOKUP($A1017,Taxonomy!$A$2:$AA$6045,11,0)</f>
        <v>Enterobacteriaceae</v>
      </c>
      <c r="N1017" t="str">
        <f>VLOOKUP($A1017,Taxonomy!$A$2:$AA$6045,12,0)</f>
        <v xml:space="preserve"> Escherichia.</v>
      </c>
      <c r="O1017">
        <f>VLOOKUP($A1017,Taxonomy!$A$2:$AA$6045,13,0)</f>
        <v>0</v>
      </c>
      <c r="P1017">
        <f>VLOOKUP($A1017,Taxonomy!$A$2:$AA$6045,14,0)</f>
        <v>0</v>
      </c>
      <c r="Q1017">
        <f>VLOOKUP($A1017,Taxonomy!$A$2:$AA$6045,15,0)</f>
        <v>0</v>
      </c>
      <c r="R1017">
        <f t="shared" si="15"/>
        <v>86</v>
      </c>
    </row>
    <row r="1018" spans="1:18">
      <c r="A1018" t="s">
        <v>1578</v>
      </c>
      <c r="B1018" t="s">
        <v>1579</v>
      </c>
      <c r="C1018">
        <v>917</v>
      </c>
      <c r="D1018" t="s">
        <v>32</v>
      </c>
      <c r="E1018">
        <v>538</v>
      </c>
      <c r="F1018">
        <v>834</v>
      </c>
      <c r="G1018">
        <v>6551</v>
      </c>
      <c r="H1018" t="s">
        <v>33</v>
      </c>
      <c r="I1018" t="str">
        <f>VLOOKUP($A1018,Taxonomy!$A$2:$AA$6045,7,0)</f>
        <v>Bacteria</v>
      </c>
      <c r="J1018" t="str">
        <f>VLOOKUP($A1018,Taxonomy!$A$2:$AA$6045,8,0)</f>
        <v xml:space="preserve"> Proteobacteria</v>
      </c>
      <c r="K1018" t="str">
        <f>VLOOKUP($A1018,Taxonomy!$A$2:$AA$6045,9,0)</f>
        <v xml:space="preserve"> Gammaproteobacteria</v>
      </c>
      <c r="L1018" t="str">
        <f>VLOOKUP($A1018,Taxonomy!$A$2:$AA$6045,10,0)</f>
        <v xml:space="preserve"> Enterobacteriales</v>
      </c>
      <c r="M1018" t="str">
        <f>VLOOKUP($A1018,Taxonomy!$A$2:$AA$6045,11,0)</f>
        <v>Enterobacteriaceae</v>
      </c>
      <c r="N1018" t="str">
        <f>VLOOKUP($A1018,Taxonomy!$A$2:$AA$6045,12,0)</f>
        <v xml:space="preserve"> Escherichia.</v>
      </c>
      <c r="O1018">
        <f>VLOOKUP($A1018,Taxonomy!$A$2:$AA$6045,13,0)</f>
        <v>0</v>
      </c>
      <c r="P1018">
        <f>VLOOKUP($A1018,Taxonomy!$A$2:$AA$6045,14,0)</f>
        <v>0</v>
      </c>
      <c r="Q1018">
        <f>VLOOKUP($A1018,Taxonomy!$A$2:$AA$6045,15,0)</f>
        <v>0</v>
      </c>
      <c r="R1018">
        <f t="shared" si="15"/>
        <v>296</v>
      </c>
    </row>
    <row r="1019" spans="1:18">
      <c r="A1019" t="s">
        <v>1578</v>
      </c>
      <c r="B1019" t="s">
        <v>1579</v>
      </c>
      <c r="C1019">
        <v>917</v>
      </c>
      <c r="D1019" t="s">
        <v>34</v>
      </c>
      <c r="E1019">
        <v>271</v>
      </c>
      <c r="F1019">
        <v>474</v>
      </c>
      <c r="G1019">
        <v>1506</v>
      </c>
      <c r="H1019" t="s">
        <v>35</v>
      </c>
      <c r="I1019" t="str">
        <f>VLOOKUP($A1019,Taxonomy!$A$2:$AA$6045,7,0)</f>
        <v>Bacteria</v>
      </c>
      <c r="J1019" t="str">
        <f>VLOOKUP($A1019,Taxonomy!$A$2:$AA$6045,8,0)</f>
        <v xml:space="preserve"> Proteobacteria</v>
      </c>
      <c r="K1019" t="str">
        <f>VLOOKUP($A1019,Taxonomy!$A$2:$AA$6045,9,0)</f>
        <v xml:space="preserve"> Gammaproteobacteria</v>
      </c>
      <c r="L1019" t="str">
        <f>VLOOKUP($A1019,Taxonomy!$A$2:$AA$6045,10,0)</f>
        <v xml:space="preserve"> Enterobacteriales</v>
      </c>
      <c r="M1019" t="str">
        <f>VLOOKUP($A1019,Taxonomy!$A$2:$AA$6045,11,0)</f>
        <v>Enterobacteriaceae</v>
      </c>
      <c r="N1019" t="str">
        <f>VLOOKUP($A1019,Taxonomy!$A$2:$AA$6045,12,0)</f>
        <v xml:space="preserve"> Escherichia.</v>
      </c>
      <c r="O1019">
        <f>VLOOKUP($A1019,Taxonomy!$A$2:$AA$6045,13,0)</f>
        <v>0</v>
      </c>
      <c r="P1019">
        <f>VLOOKUP($A1019,Taxonomy!$A$2:$AA$6045,14,0)</f>
        <v>0</v>
      </c>
      <c r="Q1019">
        <f>VLOOKUP($A1019,Taxonomy!$A$2:$AA$6045,15,0)</f>
        <v>0</v>
      </c>
      <c r="R1019">
        <f t="shared" si="15"/>
        <v>203</v>
      </c>
    </row>
    <row r="1020" spans="1:18">
      <c r="A1020" t="s">
        <v>1578</v>
      </c>
      <c r="B1020" t="s">
        <v>1579</v>
      </c>
      <c r="C1020">
        <v>917</v>
      </c>
      <c r="D1020" t="s">
        <v>10</v>
      </c>
      <c r="E1020">
        <v>1</v>
      </c>
      <c r="F1020">
        <v>86</v>
      </c>
      <c r="G1020">
        <v>967</v>
      </c>
      <c r="H1020" t="s">
        <v>11</v>
      </c>
      <c r="I1020" t="str">
        <f>VLOOKUP($A1020,Taxonomy!$A$2:$AA$6045,7,0)</f>
        <v>Bacteria</v>
      </c>
      <c r="J1020" t="str">
        <f>VLOOKUP($A1020,Taxonomy!$A$2:$AA$6045,8,0)</f>
        <v xml:space="preserve"> Proteobacteria</v>
      </c>
      <c r="K1020" t="str">
        <f>VLOOKUP($A1020,Taxonomy!$A$2:$AA$6045,9,0)</f>
        <v xml:space="preserve"> Gammaproteobacteria</v>
      </c>
      <c r="L1020" t="str">
        <f>VLOOKUP($A1020,Taxonomy!$A$2:$AA$6045,10,0)</f>
        <v xml:space="preserve"> Enterobacteriales</v>
      </c>
      <c r="M1020" t="str">
        <f>VLOOKUP($A1020,Taxonomy!$A$2:$AA$6045,11,0)</f>
        <v>Enterobacteriaceae</v>
      </c>
      <c r="N1020" t="str">
        <f>VLOOKUP($A1020,Taxonomy!$A$2:$AA$6045,12,0)</f>
        <v xml:space="preserve"> Escherichia.</v>
      </c>
      <c r="O1020">
        <f>VLOOKUP($A1020,Taxonomy!$A$2:$AA$6045,13,0)</f>
        <v>0</v>
      </c>
      <c r="P1020">
        <f>VLOOKUP($A1020,Taxonomy!$A$2:$AA$6045,14,0)</f>
        <v>0</v>
      </c>
      <c r="Q1020">
        <f>VLOOKUP($A1020,Taxonomy!$A$2:$AA$6045,15,0)</f>
        <v>0</v>
      </c>
      <c r="R1020">
        <f t="shared" si="15"/>
        <v>85</v>
      </c>
    </row>
    <row r="1021" spans="1:18">
      <c r="A1021" t="s">
        <v>1580</v>
      </c>
      <c r="B1021" t="s">
        <v>1581</v>
      </c>
      <c r="C1021">
        <v>312</v>
      </c>
      <c r="D1021" t="s">
        <v>1582</v>
      </c>
      <c r="E1021">
        <v>1</v>
      </c>
      <c r="F1021">
        <v>131</v>
      </c>
      <c r="G1021">
        <v>14235</v>
      </c>
      <c r="H1021" t="s">
        <v>1583</v>
      </c>
      <c r="I1021" t="str">
        <f>VLOOKUP($A1021,Taxonomy!$A$2:$AA$6045,7,0)</f>
        <v>Eukaryota</v>
      </c>
      <c r="J1021" t="str">
        <f>VLOOKUP($A1021,Taxonomy!$A$2:$AA$6045,8,0)</f>
        <v xml:space="preserve"> Metazoa</v>
      </c>
      <c r="K1021" t="str">
        <f>VLOOKUP($A1021,Taxonomy!$A$2:$AA$6045,9,0)</f>
        <v xml:space="preserve"> Ecdysozoa</v>
      </c>
      <c r="L1021" t="str">
        <f>VLOOKUP($A1021,Taxonomy!$A$2:$AA$6045,10,0)</f>
        <v xml:space="preserve"> Arthropoda</v>
      </c>
      <c r="M1021" t="str">
        <f>VLOOKUP($A1021,Taxonomy!$A$2:$AA$6045,11,0)</f>
        <v xml:space="preserve"> Hexapoda</v>
      </c>
      <c r="N1021" t="str">
        <f>VLOOKUP($A1021,Taxonomy!$A$2:$AA$6045,12,0)</f>
        <v xml:space="preserve"> Insecta</v>
      </c>
      <c r="O1021" t="str">
        <f>VLOOKUP($A1021,Taxonomy!$A$2:$AA$6045,13,0)</f>
        <v>Pterygota</v>
      </c>
      <c r="P1021" t="str">
        <f>VLOOKUP($A1021,Taxonomy!$A$2:$AA$6045,14,0)</f>
        <v xml:space="preserve"> Neoptera</v>
      </c>
      <c r="Q1021" t="str">
        <f>VLOOKUP($A1021,Taxonomy!$A$2:$AA$6045,15,0)</f>
        <v xml:space="preserve"> Endopterygota</v>
      </c>
      <c r="R1021">
        <f t="shared" si="15"/>
        <v>130</v>
      </c>
    </row>
    <row r="1022" spans="1:18">
      <c r="A1022" t="s">
        <v>1580</v>
      </c>
      <c r="B1022" t="s">
        <v>1581</v>
      </c>
      <c r="C1022">
        <v>312</v>
      </c>
      <c r="D1022" t="s">
        <v>10</v>
      </c>
      <c r="E1022">
        <v>196</v>
      </c>
      <c r="F1022">
        <v>290</v>
      </c>
      <c r="G1022">
        <v>967</v>
      </c>
      <c r="H1022" t="s">
        <v>11</v>
      </c>
      <c r="I1022" t="str">
        <f>VLOOKUP($A1022,Taxonomy!$A$2:$AA$6045,7,0)</f>
        <v>Eukaryota</v>
      </c>
      <c r="J1022" t="str">
        <f>VLOOKUP($A1022,Taxonomy!$A$2:$AA$6045,8,0)</f>
        <v xml:space="preserve"> Metazoa</v>
      </c>
      <c r="K1022" t="str">
        <f>VLOOKUP($A1022,Taxonomy!$A$2:$AA$6045,9,0)</f>
        <v xml:space="preserve"> Ecdysozoa</v>
      </c>
      <c r="L1022" t="str">
        <f>VLOOKUP($A1022,Taxonomy!$A$2:$AA$6045,10,0)</f>
        <v xml:space="preserve"> Arthropoda</v>
      </c>
      <c r="M1022" t="str">
        <f>VLOOKUP($A1022,Taxonomy!$A$2:$AA$6045,11,0)</f>
        <v xml:space="preserve"> Hexapoda</v>
      </c>
      <c r="N1022" t="str">
        <f>VLOOKUP($A1022,Taxonomy!$A$2:$AA$6045,12,0)</f>
        <v xml:space="preserve"> Insecta</v>
      </c>
      <c r="O1022" t="str">
        <f>VLOOKUP($A1022,Taxonomy!$A$2:$AA$6045,13,0)</f>
        <v>Pterygota</v>
      </c>
      <c r="P1022" t="str">
        <f>VLOOKUP($A1022,Taxonomy!$A$2:$AA$6045,14,0)</f>
        <v xml:space="preserve"> Neoptera</v>
      </c>
      <c r="Q1022" t="str">
        <f>VLOOKUP($A1022,Taxonomy!$A$2:$AA$6045,15,0)</f>
        <v xml:space="preserve"> Endopterygota</v>
      </c>
      <c r="R1022">
        <f t="shared" si="15"/>
        <v>94</v>
      </c>
    </row>
    <row r="1023" spans="1:18">
      <c r="A1023" t="s">
        <v>1584</v>
      </c>
      <c r="B1023" t="s">
        <v>1585</v>
      </c>
      <c r="C1023">
        <v>106</v>
      </c>
      <c r="D1023" t="s">
        <v>10</v>
      </c>
      <c r="E1023">
        <v>7</v>
      </c>
      <c r="F1023">
        <v>98</v>
      </c>
      <c r="G1023">
        <v>967</v>
      </c>
      <c r="H1023" t="s">
        <v>11</v>
      </c>
      <c r="I1023" t="str">
        <f>VLOOKUP($A1023,Taxonomy!$A$2:$AA$6045,7,0)</f>
        <v>Bacteria</v>
      </c>
      <c r="J1023" t="str">
        <f>VLOOKUP($A1023,Taxonomy!$A$2:$AA$6045,8,0)</f>
        <v xml:space="preserve"> Proteobacteria</v>
      </c>
      <c r="K1023" t="str">
        <f>VLOOKUP($A1023,Taxonomy!$A$2:$AA$6045,9,0)</f>
        <v xml:space="preserve"> Gammaproteobacteria</v>
      </c>
      <c r="L1023" t="str">
        <f>VLOOKUP($A1023,Taxonomy!$A$2:$AA$6045,10,0)</f>
        <v xml:space="preserve"> Enterobacteriales</v>
      </c>
      <c r="M1023" t="str">
        <f>VLOOKUP($A1023,Taxonomy!$A$2:$AA$6045,11,0)</f>
        <v>Enterobacteriaceae</v>
      </c>
      <c r="N1023" t="str">
        <f>VLOOKUP($A1023,Taxonomy!$A$2:$AA$6045,12,0)</f>
        <v xml:space="preserve"> Salmonella.</v>
      </c>
      <c r="O1023">
        <f>VLOOKUP($A1023,Taxonomy!$A$2:$AA$6045,13,0)</f>
        <v>0</v>
      </c>
      <c r="P1023">
        <f>VLOOKUP($A1023,Taxonomy!$A$2:$AA$6045,14,0)</f>
        <v>0</v>
      </c>
      <c r="Q1023">
        <f>VLOOKUP($A1023,Taxonomy!$A$2:$AA$6045,15,0)</f>
        <v>0</v>
      </c>
      <c r="R1023">
        <f t="shared" si="15"/>
        <v>91</v>
      </c>
    </row>
    <row r="1024" spans="1:18">
      <c r="A1024" t="s">
        <v>1586</v>
      </c>
      <c r="B1024" t="s">
        <v>1587</v>
      </c>
      <c r="C1024">
        <v>917</v>
      </c>
      <c r="D1024" t="s">
        <v>32</v>
      </c>
      <c r="E1024">
        <v>538</v>
      </c>
      <c r="F1024">
        <v>832</v>
      </c>
      <c r="G1024">
        <v>6551</v>
      </c>
      <c r="H1024" t="s">
        <v>33</v>
      </c>
      <c r="I1024" t="str">
        <f>VLOOKUP($A1024,Taxonomy!$A$2:$AA$6045,7,0)</f>
        <v>Bacteria</v>
      </c>
      <c r="J1024" t="str">
        <f>VLOOKUP($A1024,Taxonomy!$A$2:$AA$6045,8,0)</f>
        <v xml:space="preserve"> Proteobacteria</v>
      </c>
      <c r="K1024" t="str">
        <f>VLOOKUP($A1024,Taxonomy!$A$2:$AA$6045,9,0)</f>
        <v xml:space="preserve"> Gammaproteobacteria</v>
      </c>
      <c r="L1024" t="str">
        <f>VLOOKUP($A1024,Taxonomy!$A$2:$AA$6045,10,0)</f>
        <v xml:space="preserve"> Enterobacteriales</v>
      </c>
      <c r="M1024" t="str">
        <f>VLOOKUP($A1024,Taxonomy!$A$2:$AA$6045,11,0)</f>
        <v>Enterobacteriaceae</v>
      </c>
      <c r="N1024" t="str">
        <f>VLOOKUP($A1024,Taxonomy!$A$2:$AA$6045,12,0)</f>
        <v xml:space="preserve"> Salmonella.</v>
      </c>
      <c r="O1024">
        <f>VLOOKUP($A1024,Taxonomy!$A$2:$AA$6045,13,0)</f>
        <v>0</v>
      </c>
      <c r="P1024">
        <f>VLOOKUP($A1024,Taxonomy!$A$2:$AA$6045,14,0)</f>
        <v>0</v>
      </c>
      <c r="Q1024">
        <f>VLOOKUP($A1024,Taxonomy!$A$2:$AA$6045,15,0)</f>
        <v>0</v>
      </c>
      <c r="R1024">
        <f t="shared" si="15"/>
        <v>294</v>
      </c>
    </row>
    <row r="1025" spans="1:18">
      <c r="A1025" t="s">
        <v>1586</v>
      </c>
      <c r="B1025" t="s">
        <v>1587</v>
      </c>
      <c r="C1025">
        <v>917</v>
      </c>
      <c r="D1025" t="s">
        <v>34</v>
      </c>
      <c r="E1025">
        <v>271</v>
      </c>
      <c r="F1025">
        <v>474</v>
      </c>
      <c r="G1025">
        <v>1506</v>
      </c>
      <c r="H1025" t="s">
        <v>35</v>
      </c>
      <c r="I1025" t="str">
        <f>VLOOKUP($A1025,Taxonomy!$A$2:$AA$6045,7,0)</f>
        <v>Bacteria</v>
      </c>
      <c r="J1025" t="str">
        <f>VLOOKUP($A1025,Taxonomy!$A$2:$AA$6045,8,0)</f>
        <v xml:space="preserve"> Proteobacteria</v>
      </c>
      <c r="K1025" t="str">
        <f>VLOOKUP($A1025,Taxonomy!$A$2:$AA$6045,9,0)</f>
        <v xml:space="preserve"> Gammaproteobacteria</v>
      </c>
      <c r="L1025" t="str">
        <f>VLOOKUP($A1025,Taxonomy!$A$2:$AA$6045,10,0)</f>
        <v xml:space="preserve"> Enterobacteriales</v>
      </c>
      <c r="M1025" t="str">
        <f>VLOOKUP($A1025,Taxonomy!$A$2:$AA$6045,11,0)</f>
        <v>Enterobacteriaceae</v>
      </c>
      <c r="N1025" t="str">
        <f>VLOOKUP($A1025,Taxonomy!$A$2:$AA$6045,12,0)</f>
        <v xml:space="preserve"> Salmonella.</v>
      </c>
      <c r="O1025">
        <f>VLOOKUP($A1025,Taxonomy!$A$2:$AA$6045,13,0)</f>
        <v>0</v>
      </c>
      <c r="P1025">
        <f>VLOOKUP($A1025,Taxonomy!$A$2:$AA$6045,14,0)</f>
        <v>0</v>
      </c>
      <c r="Q1025">
        <f>VLOOKUP($A1025,Taxonomy!$A$2:$AA$6045,15,0)</f>
        <v>0</v>
      </c>
      <c r="R1025">
        <f t="shared" si="15"/>
        <v>203</v>
      </c>
    </row>
    <row r="1026" spans="1:18">
      <c r="A1026" t="s">
        <v>1586</v>
      </c>
      <c r="B1026" t="s">
        <v>1587</v>
      </c>
      <c r="C1026">
        <v>917</v>
      </c>
      <c r="D1026" t="s">
        <v>10</v>
      </c>
      <c r="E1026">
        <v>1</v>
      </c>
      <c r="F1026">
        <v>87</v>
      </c>
      <c r="G1026">
        <v>967</v>
      </c>
      <c r="H1026" t="s">
        <v>11</v>
      </c>
      <c r="I1026" t="str">
        <f>VLOOKUP($A1026,Taxonomy!$A$2:$AA$6045,7,0)</f>
        <v>Bacteria</v>
      </c>
      <c r="J1026" t="str">
        <f>VLOOKUP($A1026,Taxonomy!$A$2:$AA$6045,8,0)</f>
        <v xml:space="preserve"> Proteobacteria</v>
      </c>
      <c r="K1026" t="str">
        <f>VLOOKUP($A1026,Taxonomy!$A$2:$AA$6045,9,0)</f>
        <v xml:space="preserve"> Gammaproteobacteria</v>
      </c>
      <c r="L1026" t="str">
        <f>VLOOKUP($A1026,Taxonomy!$A$2:$AA$6045,10,0)</f>
        <v xml:space="preserve"> Enterobacteriales</v>
      </c>
      <c r="M1026" t="str">
        <f>VLOOKUP($A1026,Taxonomy!$A$2:$AA$6045,11,0)</f>
        <v>Enterobacteriaceae</v>
      </c>
      <c r="N1026" t="str">
        <f>VLOOKUP($A1026,Taxonomy!$A$2:$AA$6045,12,0)</f>
        <v xml:space="preserve"> Salmonella.</v>
      </c>
      <c r="O1026">
        <f>VLOOKUP($A1026,Taxonomy!$A$2:$AA$6045,13,0)</f>
        <v>0</v>
      </c>
      <c r="P1026">
        <f>VLOOKUP($A1026,Taxonomy!$A$2:$AA$6045,14,0)</f>
        <v>0</v>
      </c>
      <c r="Q1026">
        <f>VLOOKUP($A1026,Taxonomy!$A$2:$AA$6045,15,0)</f>
        <v>0</v>
      </c>
      <c r="R1026">
        <f t="shared" si="15"/>
        <v>86</v>
      </c>
    </row>
    <row r="1027" spans="1:18">
      <c r="A1027" t="s">
        <v>1588</v>
      </c>
      <c r="B1027" t="s">
        <v>1589</v>
      </c>
      <c r="C1027">
        <v>88</v>
      </c>
      <c r="D1027" t="s">
        <v>10</v>
      </c>
      <c r="E1027">
        <v>1</v>
      </c>
      <c r="F1027">
        <v>87</v>
      </c>
      <c r="G1027">
        <v>967</v>
      </c>
      <c r="H1027" t="s">
        <v>11</v>
      </c>
      <c r="I1027" t="e">
        <f>VLOOKUP($A1027,Taxonomy!$A$2:$AA$6045,7,0)</f>
        <v>#N/A</v>
      </c>
      <c r="J1027" t="e">
        <f>VLOOKUP($A1027,Taxonomy!$A$2:$AA$6045,8,0)</f>
        <v>#N/A</v>
      </c>
      <c r="K1027" t="e">
        <f>VLOOKUP($A1027,Taxonomy!$A$2:$AA$6045,9,0)</f>
        <v>#N/A</v>
      </c>
      <c r="L1027" t="e">
        <f>VLOOKUP($A1027,Taxonomy!$A$2:$AA$6045,10,0)</f>
        <v>#N/A</v>
      </c>
      <c r="M1027" t="e">
        <f>VLOOKUP($A1027,Taxonomy!$A$2:$AA$6045,11,0)</f>
        <v>#N/A</v>
      </c>
      <c r="N1027" t="e">
        <f>VLOOKUP($A1027,Taxonomy!$A$2:$AA$6045,12,0)</f>
        <v>#N/A</v>
      </c>
      <c r="O1027" t="e">
        <f>VLOOKUP($A1027,Taxonomy!$A$2:$AA$6045,13,0)</f>
        <v>#N/A</v>
      </c>
      <c r="P1027" t="e">
        <f>VLOOKUP($A1027,Taxonomy!$A$2:$AA$6045,14,0)</f>
        <v>#N/A</v>
      </c>
      <c r="Q1027" t="e">
        <f>VLOOKUP($A1027,Taxonomy!$A$2:$AA$6045,15,0)</f>
        <v>#N/A</v>
      </c>
      <c r="R1027">
        <f t="shared" ref="R1027:R1090" si="16">F1027-E1027</f>
        <v>86</v>
      </c>
    </row>
    <row r="1028" spans="1:18">
      <c r="A1028" t="s">
        <v>1590</v>
      </c>
      <c r="B1028" t="s">
        <v>1591</v>
      </c>
      <c r="C1028">
        <v>89</v>
      </c>
      <c r="D1028" t="s">
        <v>10</v>
      </c>
      <c r="E1028">
        <v>1</v>
      </c>
      <c r="F1028">
        <v>89</v>
      </c>
      <c r="G1028">
        <v>967</v>
      </c>
      <c r="H1028" t="s">
        <v>11</v>
      </c>
      <c r="I1028" t="e">
        <f>VLOOKUP($A1028,Taxonomy!$A$2:$AA$6045,7,0)</f>
        <v>#N/A</v>
      </c>
      <c r="J1028" t="e">
        <f>VLOOKUP($A1028,Taxonomy!$A$2:$AA$6045,8,0)</f>
        <v>#N/A</v>
      </c>
      <c r="K1028" t="e">
        <f>VLOOKUP($A1028,Taxonomy!$A$2:$AA$6045,9,0)</f>
        <v>#N/A</v>
      </c>
      <c r="L1028" t="e">
        <f>VLOOKUP($A1028,Taxonomy!$A$2:$AA$6045,10,0)</f>
        <v>#N/A</v>
      </c>
      <c r="M1028" t="e">
        <f>VLOOKUP($A1028,Taxonomy!$A$2:$AA$6045,11,0)</f>
        <v>#N/A</v>
      </c>
      <c r="N1028" t="e">
        <f>VLOOKUP($A1028,Taxonomy!$A$2:$AA$6045,12,0)</f>
        <v>#N/A</v>
      </c>
      <c r="O1028" t="e">
        <f>VLOOKUP($A1028,Taxonomy!$A$2:$AA$6045,13,0)</f>
        <v>#N/A</v>
      </c>
      <c r="P1028" t="e">
        <f>VLOOKUP($A1028,Taxonomy!$A$2:$AA$6045,14,0)</f>
        <v>#N/A</v>
      </c>
      <c r="Q1028" t="e">
        <f>VLOOKUP($A1028,Taxonomy!$A$2:$AA$6045,15,0)</f>
        <v>#N/A</v>
      </c>
      <c r="R1028">
        <f t="shared" si="16"/>
        <v>88</v>
      </c>
    </row>
    <row r="1029" spans="1:18">
      <c r="A1029" t="s">
        <v>1592</v>
      </c>
      <c r="B1029" t="s">
        <v>1593</v>
      </c>
      <c r="C1029">
        <v>94</v>
      </c>
      <c r="D1029" t="s">
        <v>10</v>
      </c>
      <c r="E1029">
        <v>1</v>
      </c>
      <c r="F1029">
        <v>92</v>
      </c>
      <c r="G1029">
        <v>967</v>
      </c>
      <c r="H1029" t="s">
        <v>11</v>
      </c>
      <c r="I1029" t="str">
        <f>VLOOKUP($A1029,Taxonomy!$A$2:$AA$6045,7,0)</f>
        <v>Bacteria</v>
      </c>
      <c r="J1029" t="str">
        <f>VLOOKUP($A1029,Taxonomy!$A$2:$AA$6045,8,0)</f>
        <v xml:space="preserve"> Proteobacteria</v>
      </c>
      <c r="K1029" t="str">
        <f>VLOOKUP($A1029,Taxonomy!$A$2:$AA$6045,9,0)</f>
        <v xml:space="preserve"> Gammaproteobacteria</v>
      </c>
      <c r="L1029" t="str">
        <f>VLOOKUP($A1029,Taxonomy!$A$2:$AA$6045,10,0)</f>
        <v xml:space="preserve"> Xanthomonadales</v>
      </c>
      <c r="M1029" t="str">
        <f>VLOOKUP($A1029,Taxonomy!$A$2:$AA$6045,11,0)</f>
        <v>Xanthomonadaceae</v>
      </c>
      <c r="N1029" t="str">
        <f>VLOOKUP($A1029,Taxonomy!$A$2:$AA$6045,12,0)</f>
        <v xml:space="preserve"> Stenotrophomonas</v>
      </c>
      <c r="O1029" t="str">
        <f>VLOOKUP($A1029,Taxonomy!$A$2:$AA$6045,13,0)</f>
        <v>Stenotrophomonas maltophilia group.</v>
      </c>
      <c r="P1029">
        <f>VLOOKUP($A1029,Taxonomy!$A$2:$AA$6045,14,0)</f>
        <v>0</v>
      </c>
      <c r="Q1029">
        <f>VLOOKUP($A1029,Taxonomy!$A$2:$AA$6045,15,0)</f>
        <v>0</v>
      </c>
      <c r="R1029">
        <f t="shared" si="16"/>
        <v>91</v>
      </c>
    </row>
    <row r="1030" spans="1:18">
      <c r="A1030" t="s">
        <v>1594</v>
      </c>
      <c r="B1030" t="s">
        <v>1595</v>
      </c>
      <c r="C1030">
        <v>88</v>
      </c>
      <c r="D1030" t="s">
        <v>10</v>
      </c>
      <c r="E1030">
        <v>1</v>
      </c>
      <c r="F1030">
        <v>69</v>
      </c>
      <c r="G1030">
        <v>967</v>
      </c>
      <c r="H1030" t="s">
        <v>11</v>
      </c>
      <c r="I1030" t="str">
        <f>VLOOKUP($A1030,Taxonomy!$A$2:$AA$6045,7,0)</f>
        <v>Bacteria</v>
      </c>
      <c r="J1030" t="str">
        <f>VLOOKUP($A1030,Taxonomy!$A$2:$AA$6045,8,0)</f>
        <v xml:space="preserve"> Proteobacteria</v>
      </c>
      <c r="K1030" t="str">
        <f>VLOOKUP($A1030,Taxonomy!$A$2:$AA$6045,9,0)</f>
        <v xml:space="preserve"> Gammaproteobacteria</v>
      </c>
      <c r="L1030" t="str">
        <f>VLOOKUP($A1030,Taxonomy!$A$2:$AA$6045,10,0)</f>
        <v xml:space="preserve"> Xanthomonadales</v>
      </c>
      <c r="M1030" t="str">
        <f>VLOOKUP($A1030,Taxonomy!$A$2:$AA$6045,11,0)</f>
        <v>Xanthomonadaceae</v>
      </c>
      <c r="N1030" t="str">
        <f>VLOOKUP($A1030,Taxonomy!$A$2:$AA$6045,12,0)</f>
        <v xml:space="preserve"> Stenotrophomonas</v>
      </c>
      <c r="O1030" t="str">
        <f>VLOOKUP($A1030,Taxonomy!$A$2:$AA$6045,13,0)</f>
        <v>Stenotrophomonas maltophilia group.</v>
      </c>
      <c r="P1030">
        <f>VLOOKUP($A1030,Taxonomy!$A$2:$AA$6045,14,0)</f>
        <v>0</v>
      </c>
      <c r="Q1030">
        <f>VLOOKUP($A1030,Taxonomy!$A$2:$AA$6045,15,0)</f>
        <v>0</v>
      </c>
      <c r="R1030">
        <f t="shared" si="16"/>
        <v>68</v>
      </c>
    </row>
    <row r="1031" spans="1:18">
      <c r="A1031" t="s">
        <v>1596</v>
      </c>
      <c r="B1031" t="s">
        <v>1597</v>
      </c>
      <c r="C1031">
        <v>917</v>
      </c>
      <c r="D1031" t="s">
        <v>32</v>
      </c>
      <c r="E1031">
        <v>538</v>
      </c>
      <c r="F1031">
        <v>832</v>
      </c>
      <c r="G1031">
        <v>6551</v>
      </c>
      <c r="H1031" t="s">
        <v>33</v>
      </c>
      <c r="I1031" t="str">
        <f>VLOOKUP($A1031,Taxonomy!$A$2:$AA$6045,7,0)</f>
        <v>Bacteria</v>
      </c>
      <c r="J1031" t="str">
        <f>VLOOKUP($A1031,Taxonomy!$A$2:$AA$6045,8,0)</f>
        <v xml:space="preserve"> Proteobacteria</v>
      </c>
      <c r="K1031" t="str">
        <f>VLOOKUP($A1031,Taxonomy!$A$2:$AA$6045,9,0)</f>
        <v xml:space="preserve"> Gammaproteobacteria</v>
      </c>
      <c r="L1031" t="str">
        <f>VLOOKUP($A1031,Taxonomy!$A$2:$AA$6045,10,0)</f>
        <v xml:space="preserve"> Enterobacteriales</v>
      </c>
      <c r="M1031" t="str">
        <f>VLOOKUP($A1031,Taxonomy!$A$2:$AA$6045,11,0)</f>
        <v>Enterobacteriaceae</v>
      </c>
      <c r="N1031" t="str">
        <f>VLOOKUP($A1031,Taxonomy!$A$2:$AA$6045,12,0)</f>
        <v xml:space="preserve"> Salmonella.</v>
      </c>
      <c r="O1031">
        <f>VLOOKUP($A1031,Taxonomy!$A$2:$AA$6045,13,0)</f>
        <v>0</v>
      </c>
      <c r="P1031">
        <f>VLOOKUP($A1031,Taxonomy!$A$2:$AA$6045,14,0)</f>
        <v>0</v>
      </c>
      <c r="Q1031">
        <f>VLOOKUP($A1031,Taxonomy!$A$2:$AA$6045,15,0)</f>
        <v>0</v>
      </c>
      <c r="R1031">
        <f t="shared" si="16"/>
        <v>294</v>
      </c>
    </row>
    <row r="1032" spans="1:18">
      <c r="A1032" t="s">
        <v>1596</v>
      </c>
      <c r="B1032" t="s">
        <v>1597</v>
      </c>
      <c r="C1032">
        <v>917</v>
      </c>
      <c r="D1032" t="s">
        <v>34</v>
      </c>
      <c r="E1032">
        <v>271</v>
      </c>
      <c r="F1032">
        <v>474</v>
      </c>
      <c r="G1032">
        <v>1506</v>
      </c>
      <c r="H1032" t="s">
        <v>35</v>
      </c>
      <c r="I1032" t="str">
        <f>VLOOKUP($A1032,Taxonomy!$A$2:$AA$6045,7,0)</f>
        <v>Bacteria</v>
      </c>
      <c r="J1032" t="str">
        <f>VLOOKUP($A1032,Taxonomy!$A$2:$AA$6045,8,0)</f>
        <v xml:space="preserve"> Proteobacteria</v>
      </c>
      <c r="K1032" t="str">
        <f>VLOOKUP($A1032,Taxonomy!$A$2:$AA$6045,9,0)</f>
        <v xml:space="preserve"> Gammaproteobacteria</v>
      </c>
      <c r="L1032" t="str">
        <f>VLOOKUP($A1032,Taxonomy!$A$2:$AA$6045,10,0)</f>
        <v xml:space="preserve"> Enterobacteriales</v>
      </c>
      <c r="M1032" t="str">
        <f>VLOOKUP($A1032,Taxonomy!$A$2:$AA$6045,11,0)</f>
        <v>Enterobacteriaceae</v>
      </c>
      <c r="N1032" t="str">
        <f>VLOOKUP($A1032,Taxonomy!$A$2:$AA$6045,12,0)</f>
        <v xml:space="preserve"> Salmonella.</v>
      </c>
      <c r="O1032">
        <f>VLOOKUP($A1032,Taxonomy!$A$2:$AA$6045,13,0)</f>
        <v>0</v>
      </c>
      <c r="P1032">
        <f>VLOOKUP($A1032,Taxonomy!$A$2:$AA$6045,14,0)</f>
        <v>0</v>
      </c>
      <c r="Q1032">
        <f>VLOOKUP($A1032,Taxonomy!$A$2:$AA$6045,15,0)</f>
        <v>0</v>
      </c>
      <c r="R1032">
        <f t="shared" si="16"/>
        <v>203</v>
      </c>
    </row>
    <row r="1033" spans="1:18">
      <c r="A1033" t="s">
        <v>1596</v>
      </c>
      <c r="B1033" t="s">
        <v>1597</v>
      </c>
      <c r="C1033">
        <v>917</v>
      </c>
      <c r="D1033" t="s">
        <v>10</v>
      </c>
      <c r="E1033">
        <v>1</v>
      </c>
      <c r="F1033">
        <v>87</v>
      </c>
      <c r="G1033">
        <v>967</v>
      </c>
      <c r="H1033" t="s">
        <v>11</v>
      </c>
      <c r="I1033" t="str">
        <f>VLOOKUP($A1033,Taxonomy!$A$2:$AA$6045,7,0)</f>
        <v>Bacteria</v>
      </c>
      <c r="J1033" t="str">
        <f>VLOOKUP($A1033,Taxonomy!$A$2:$AA$6045,8,0)</f>
        <v xml:space="preserve"> Proteobacteria</v>
      </c>
      <c r="K1033" t="str">
        <f>VLOOKUP($A1033,Taxonomy!$A$2:$AA$6045,9,0)</f>
        <v xml:space="preserve"> Gammaproteobacteria</v>
      </c>
      <c r="L1033" t="str">
        <f>VLOOKUP($A1033,Taxonomy!$A$2:$AA$6045,10,0)</f>
        <v xml:space="preserve"> Enterobacteriales</v>
      </c>
      <c r="M1033" t="str">
        <f>VLOOKUP($A1033,Taxonomy!$A$2:$AA$6045,11,0)</f>
        <v>Enterobacteriaceae</v>
      </c>
      <c r="N1033" t="str">
        <f>VLOOKUP($A1033,Taxonomy!$A$2:$AA$6045,12,0)</f>
        <v xml:space="preserve"> Salmonella.</v>
      </c>
      <c r="O1033">
        <f>VLOOKUP($A1033,Taxonomy!$A$2:$AA$6045,13,0)</f>
        <v>0</v>
      </c>
      <c r="P1033">
        <f>VLOOKUP($A1033,Taxonomy!$A$2:$AA$6045,14,0)</f>
        <v>0</v>
      </c>
      <c r="Q1033">
        <f>VLOOKUP($A1033,Taxonomy!$A$2:$AA$6045,15,0)</f>
        <v>0</v>
      </c>
      <c r="R1033">
        <f t="shared" si="16"/>
        <v>86</v>
      </c>
    </row>
    <row r="1034" spans="1:18">
      <c r="A1034" t="s">
        <v>1598</v>
      </c>
      <c r="B1034" t="s">
        <v>1599</v>
      </c>
      <c r="C1034">
        <v>917</v>
      </c>
      <c r="D1034" t="s">
        <v>32</v>
      </c>
      <c r="E1034">
        <v>538</v>
      </c>
      <c r="F1034">
        <v>832</v>
      </c>
      <c r="G1034">
        <v>6551</v>
      </c>
      <c r="H1034" t="s">
        <v>33</v>
      </c>
      <c r="I1034" t="str">
        <f>VLOOKUP($A1034,Taxonomy!$A$2:$AA$6045,7,0)</f>
        <v>Bacteria</v>
      </c>
      <c r="J1034" t="str">
        <f>VLOOKUP($A1034,Taxonomy!$A$2:$AA$6045,8,0)</f>
        <v xml:space="preserve"> Proteobacteria</v>
      </c>
      <c r="K1034" t="str">
        <f>VLOOKUP($A1034,Taxonomy!$A$2:$AA$6045,9,0)</f>
        <v xml:space="preserve"> Gammaproteobacteria</v>
      </c>
      <c r="L1034" t="str">
        <f>VLOOKUP($A1034,Taxonomy!$A$2:$AA$6045,10,0)</f>
        <v xml:space="preserve"> Enterobacteriales</v>
      </c>
      <c r="M1034" t="str">
        <f>VLOOKUP($A1034,Taxonomy!$A$2:$AA$6045,11,0)</f>
        <v>Enterobacteriaceae</v>
      </c>
      <c r="N1034" t="str">
        <f>VLOOKUP($A1034,Taxonomy!$A$2:$AA$6045,12,0)</f>
        <v xml:space="preserve"> Salmonella.</v>
      </c>
      <c r="O1034">
        <f>VLOOKUP($A1034,Taxonomy!$A$2:$AA$6045,13,0)</f>
        <v>0</v>
      </c>
      <c r="P1034">
        <f>VLOOKUP($A1034,Taxonomy!$A$2:$AA$6045,14,0)</f>
        <v>0</v>
      </c>
      <c r="Q1034">
        <f>VLOOKUP($A1034,Taxonomy!$A$2:$AA$6045,15,0)</f>
        <v>0</v>
      </c>
      <c r="R1034">
        <f t="shared" si="16"/>
        <v>294</v>
      </c>
    </row>
    <row r="1035" spans="1:18">
      <c r="A1035" t="s">
        <v>1598</v>
      </c>
      <c r="B1035" t="s">
        <v>1599</v>
      </c>
      <c r="C1035">
        <v>917</v>
      </c>
      <c r="D1035" t="s">
        <v>34</v>
      </c>
      <c r="E1035">
        <v>271</v>
      </c>
      <c r="F1035">
        <v>474</v>
      </c>
      <c r="G1035">
        <v>1506</v>
      </c>
      <c r="H1035" t="s">
        <v>35</v>
      </c>
      <c r="I1035" t="str">
        <f>VLOOKUP($A1035,Taxonomy!$A$2:$AA$6045,7,0)</f>
        <v>Bacteria</v>
      </c>
      <c r="J1035" t="str">
        <f>VLOOKUP($A1035,Taxonomy!$A$2:$AA$6045,8,0)</f>
        <v xml:space="preserve"> Proteobacteria</v>
      </c>
      <c r="K1035" t="str">
        <f>VLOOKUP($A1035,Taxonomy!$A$2:$AA$6045,9,0)</f>
        <v xml:space="preserve"> Gammaproteobacteria</v>
      </c>
      <c r="L1035" t="str">
        <f>VLOOKUP($A1035,Taxonomy!$A$2:$AA$6045,10,0)</f>
        <v xml:space="preserve"> Enterobacteriales</v>
      </c>
      <c r="M1035" t="str">
        <f>VLOOKUP($A1035,Taxonomy!$A$2:$AA$6045,11,0)</f>
        <v>Enterobacteriaceae</v>
      </c>
      <c r="N1035" t="str">
        <f>VLOOKUP($A1035,Taxonomy!$A$2:$AA$6045,12,0)</f>
        <v xml:space="preserve"> Salmonella.</v>
      </c>
      <c r="O1035">
        <f>VLOOKUP($A1035,Taxonomy!$A$2:$AA$6045,13,0)</f>
        <v>0</v>
      </c>
      <c r="P1035">
        <f>VLOOKUP($A1035,Taxonomy!$A$2:$AA$6045,14,0)</f>
        <v>0</v>
      </c>
      <c r="Q1035">
        <f>VLOOKUP($A1035,Taxonomy!$A$2:$AA$6045,15,0)</f>
        <v>0</v>
      </c>
      <c r="R1035">
        <f t="shared" si="16"/>
        <v>203</v>
      </c>
    </row>
    <row r="1036" spans="1:18">
      <c r="A1036" t="s">
        <v>1598</v>
      </c>
      <c r="B1036" t="s">
        <v>1599</v>
      </c>
      <c r="C1036">
        <v>917</v>
      </c>
      <c r="D1036" t="s">
        <v>10</v>
      </c>
      <c r="E1036">
        <v>1</v>
      </c>
      <c r="F1036">
        <v>87</v>
      </c>
      <c r="G1036">
        <v>967</v>
      </c>
      <c r="H1036" t="s">
        <v>11</v>
      </c>
      <c r="I1036" t="str">
        <f>VLOOKUP($A1036,Taxonomy!$A$2:$AA$6045,7,0)</f>
        <v>Bacteria</v>
      </c>
      <c r="J1036" t="str">
        <f>VLOOKUP($A1036,Taxonomy!$A$2:$AA$6045,8,0)</f>
        <v xml:space="preserve"> Proteobacteria</v>
      </c>
      <c r="K1036" t="str">
        <f>VLOOKUP($A1036,Taxonomy!$A$2:$AA$6045,9,0)</f>
        <v xml:space="preserve"> Gammaproteobacteria</v>
      </c>
      <c r="L1036" t="str">
        <f>VLOOKUP($A1036,Taxonomy!$A$2:$AA$6045,10,0)</f>
        <v xml:space="preserve"> Enterobacteriales</v>
      </c>
      <c r="M1036" t="str">
        <f>VLOOKUP($A1036,Taxonomy!$A$2:$AA$6045,11,0)</f>
        <v>Enterobacteriaceae</v>
      </c>
      <c r="N1036" t="str">
        <f>VLOOKUP($A1036,Taxonomy!$A$2:$AA$6045,12,0)</f>
        <v xml:space="preserve"> Salmonella.</v>
      </c>
      <c r="O1036">
        <f>VLOOKUP($A1036,Taxonomy!$A$2:$AA$6045,13,0)</f>
        <v>0</v>
      </c>
      <c r="P1036">
        <f>VLOOKUP($A1036,Taxonomy!$A$2:$AA$6045,14,0)</f>
        <v>0</v>
      </c>
      <c r="Q1036">
        <f>VLOOKUP($A1036,Taxonomy!$A$2:$AA$6045,15,0)</f>
        <v>0</v>
      </c>
      <c r="R1036">
        <f t="shared" si="16"/>
        <v>86</v>
      </c>
    </row>
    <row r="1037" spans="1:18">
      <c r="A1037" t="s">
        <v>1600</v>
      </c>
      <c r="B1037" t="s">
        <v>1601</v>
      </c>
      <c r="C1037">
        <v>917</v>
      </c>
      <c r="D1037" t="s">
        <v>32</v>
      </c>
      <c r="E1037">
        <v>538</v>
      </c>
      <c r="F1037">
        <v>832</v>
      </c>
      <c r="G1037">
        <v>6551</v>
      </c>
      <c r="H1037" t="s">
        <v>33</v>
      </c>
      <c r="I1037" t="str">
        <f>VLOOKUP($A1037,Taxonomy!$A$2:$AA$6045,7,0)</f>
        <v>Bacteria</v>
      </c>
      <c r="J1037" t="str">
        <f>VLOOKUP($A1037,Taxonomy!$A$2:$AA$6045,8,0)</f>
        <v xml:space="preserve"> Proteobacteria</v>
      </c>
      <c r="K1037" t="str">
        <f>VLOOKUP($A1037,Taxonomy!$A$2:$AA$6045,9,0)</f>
        <v xml:space="preserve"> Gammaproteobacteria</v>
      </c>
      <c r="L1037" t="str">
        <f>VLOOKUP($A1037,Taxonomy!$A$2:$AA$6045,10,0)</f>
        <v xml:space="preserve"> Enterobacteriales</v>
      </c>
      <c r="M1037" t="str">
        <f>VLOOKUP($A1037,Taxonomy!$A$2:$AA$6045,11,0)</f>
        <v>Enterobacteriaceae</v>
      </c>
      <c r="N1037" t="str">
        <f>VLOOKUP($A1037,Taxonomy!$A$2:$AA$6045,12,0)</f>
        <v xml:space="preserve"> Salmonella.</v>
      </c>
      <c r="O1037">
        <f>VLOOKUP($A1037,Taxonomy!$A$2:$AA$6045,13,0)</f>
        <v>0</v>
      </c>
      <c r="P1037">
        <f>VLOOKUP($A1037,Taxonomy!$A$2:$AA$6045,14,0)</f>
        <v>0</v>
      </c>
      <c r="Q1037">
        <f>VLOOKUP($A1037,Taxonomy!$A$2:$AA$6045,15,0)</f>
        <v>0</v>
      </c>
      <c r="R1037">
        <f t="shared" si="16"/>
        <v>294</v>
      </c>
    </row>
    <row r="1038" spans="1:18">
      <c r="A1038" t="s">
        <v>1600</v>
      </c>
      <c r="B1038" t="s">
        <v>1601</v>
      </c>
      <c r="C1038">
        <v>917</v>
      </c>
      <c r="D1038" t="s">
        <v>34</v>
      </c>
      <c r="E1038">
        <v>271</v>
      </c>
      <c r="F1038">
        <v>474</v>
      </c>
      <c r="G1038">
        <v>1506</v>
      </c>
      <c r="H1038" t="s">
        <v>35</v>
      </c>
      <c r="I1038" t="str">
        <f>VLOOKUP($A1038,Taxonomy!$A$2:$AA$6045,7,0)</f>
        <v>Bacteria</v>
      </c>
      <c r="J1038" t="str">
        <f>VLOOKUP($A1038,Taxonomy!$A$2:$AA$6045,8,0)</f>
        <v xml:space="preserve"> Proteobacteria</v>
      </c>
      <c r="K1038" t="str">
        <f>VLOOKUP($A1038,Taxonomy!$A$2:$AA$6045,9,0)</f>
        <v xml:space="preserve"> Gammaproteobacteria</v>
      </c>
      <c r="L1038" t="str">
        <f>VLOOKUP($A1038,Taxonomy!$A$2:$AA$6045,10,0)</f>
        <v xml:space="preserve"> Enterobacteriales</v>
      </c>
      <c r="M1038" t="str">
        <f>VLOOKUP($A1038,Taxonomy!$A$2:$AA$6045,11,0)</f>
        <v>Enterobacteriaceae</v>
      </c>
      <c r="N1038" t="str">
        <f>VLOOKUP($A1038,Taxonomy!$A$2:$AA$6045,12,0)</f>
        <v xml:space="preserve"> Salmonella.</v>
      </c>
      <c r="O1038">
        <f>VLOOKUP($A1038,Taxonomy!$A$2:$AA$6045,13,0)</f>
        <v>0</v>
      </c>
      <c r="P1038">
        <f>VLOOKUP($A1038,Taxonomy!$A$2:$AA$6045,14,0)</f>
        <v>0</v>
      </c>
      <c r="Q1038">
        <f>VLOOKUP($A1038,Taxonomy!$A$2:$AA$6045,15,0)</f>
        <v>0</v>
      </c>
      <c r="R1038">
        <f t="shared" si="16"/>
        <v>203</v>
      </c>
    </row>
    <row r="1039" spans="1:18">
      <c r="A1039" t="s">
        <v>1600</v>
      </c>
      <c r="B1039" t="s">
        <v>1601</v>
      </c>
      <c r="C1039">
        <v>917</v>
      </c>
      <c r="D1039" t="s">
        <v>10</v>
      </c>
      <c r="E1039">
        <v>1</v>
      </c>
      <c r="F1039">
        <v>87</v>
      </c>
      <c r="G1039">
        <v>967</v>
      </c>
      <c r="H1039" t="s">
        <v>11</v>
      </c>
      <c r="I1039" t="str">
        <f>VLOOKUP($A1039,Taxonomy!$A$2:$AA$6045,7,0)</f>
        <v>Bacteria</v>
      </c>
      <c r="J1039" t="str">
        <f>VLOOKUP($A1039,Taxonomy!$A$2:$AA$6045,8,0)</f>
        <v xml:space="preserve"> Proteobacteria</v>
      </c>
      <c r="K1039" t="str">
        <f>VLOOKUP($A1039,Taxonomy!$A$2:$AA$6045,9,0)</f>
        <v xml:space="preserve"> Gammaproteobacteria</v>
      </c>
      <c r="L1039" t="str">
        <f>VLOOKUP($A1039,Taxonomy!$A$2:$AA$6045,10,0)</f>
        <v xml:space="preserve"> Enterobacteriales</v>
      </c>
      <c r="M1039" t="str">
        <f>VLOOKUP($A1039,Taxonomy!$A$2:$AA$6045,11,0)</f>
        <v>Enterobacteriaceae</v>
      </c>
      <c r="N1039" t="str">
        <f>VLOOKUP($A1039,Taxonomy!$A$2:$AA$6045,12,0)</f>
        <v xml:space="preserve"> Salmonella.</v>
      </c>
      <c r="O1039">
        <f>VLOOKUP($A1039,Taxonomy!$A$2:$AA$6045,13,0)</f>
        <v>0</v>
      </c>
      <c r="P1039">
        <f>VLOOKUP($A1039,Taxonomy!$A$2:$AA$6045,14,0)</f>
        <v>0</v>
      </c>
      <c r="Q1039">
        <f>VLOOKUP($A1039,Taxonomy!$A$2:$AA$6045,15,0)</f>
        <v>0</v>
      </c>
      <c r="R1039">
        <f t="shared" si="16"/>
        <v>86</v>
      </c>
    </row>
    <row r="1040" spans="1:18">
      <c r="A1040" t="s">
        <v>1602</v>
      </c>
      <c r="B1040" t="s">
        <v>1603</v>
      </c>
      <c r="C1040">
        <v>915</v>
      </c>
      <c r="D1040" t="s">
        <v>32</v>
      </c>
      <c r="E1040">
        <v>534</v>
      </c>
      <c r="F1040">
        <v>835</v>
      </c>
      <c r="G1040">
        <v>6551</v>
      </c>
      <c r="H1040" t="s">
        <v>33</v>
      </c>
      <c r="I1040" t="str">
        <f>VLOOKUP($A1040,Taxonomy!$A$2:$AA$6045,7,0)</f>
        <v>Bacteria</v>
      </c>
      <c r="J1040" t="str">
        <f>VLOOKUP($A1040,Taxonomy!$A$2:$AA$6045,8,0)</f>
        <v xml:space="preserve"> Proteobacteria</v>
      </c>
      <c r="K1040" t="str">
        <f>VLOOKUP($A1040,Taxonomy!$A$2:$AA$6045,9,0)</f>
        <v xml:space="preserve"> Gammaproteobacteria</v>
      </c>
      <c r="L1040" t="str">
        <f>VLOOKUP($A1040,Taxonomy!$A$2:$AA$6045,10,0)</f>
        <v xml:space="preserve"> Enterobacteriales</v>
      </c>
      <c r="M1040" t="str">
        <f>VLOOKUP($A1040,Taxonomy!$A$2:$AA$6045,11,0)</f>
        <v>Enterobacteriaceae</v>
      </c>
      <c r="N1040" t="str">
        <f>VLOOKUP($A1040,Taxonomy!$A$2:$AA$6045,12,0)</f>
        <v xml:space="preserve"> Serratia.</v>
      </c>
      <c r="O1040">
        <f>VLOOKUP($A1040,Taxonomy!$A$2:$AA$6045,13,0)</f>
        <v>0</v>
      </c>
      <c r="P1040">
        <f>VLOOKUP($A1040,Taxonomy!$A$2:$AA$6045,14,0)</f>
        <v>0</v>
      </c>
      <c r="Q1040">
        <f>VLOOKUP($A1040,Taxonomy!$A$2:$AA$6045,15,0)</f>
        <v>0</v>
      </c>
      <c r="R1040">
        <f t="shared" si="16"/>
        <v>301</v>
      </c>
    </row>
    <row r="1041" spans="1:18">
      <c r="A1041" t="s">
        <v>1602</v>
      </c>
      <c r="B1041" t="s">
        <v>1603</v>
      </c>
      <c r="C1041">
        <v>915</v>
      </c>
      <c r="D1041" t="s">
        <v>34</v>
      </c>
      <c r="E1041">
        <v>269</v>
      </c>
      <c r="F1041">
        <v>472</v>
      </c>
      <c r="G1041">
        <v>1506</v>
      </c>
      <c r="H1041" t="s">
        <v>35</v>
      </c>
      <c r="I1041" t="str">
        <f>VLOOKUP($A1041,Taxonomy!$A$2:$AA$6045,7,0)</f>
        <v>Bacteria</v>
      </c>
      <c r="J1041" t="str">
        <f>VLOOKUP($A1041,Taxonomy!$A$2:$AA$6045,8,0)</f>
        <v xml:space="preserve"> Proteobacteria</v>
      </c>
      <c r="K1041" t="str">
        <f>VLOOKUP($A1041,Taxonomy!$A$2:$AA$6045,9,0)</f>
        <v xml:space="preserve"> Gammaproteobacteria</v>
      </c>
      <c r="L1041" t="str">
        <f>VLOOKUP($A1041,Taxonomy!$A$2:$AA$6045,10,0)</f>
        <v xml:space="preserve"> Enterobacteriales</v>
      </c>
      <c r="M1041" t="str">
        <f>VLOOKUP($A1041,Taxonomy!$A$2:$AA$6045,11,0)</f>
        <v>Enterobacteriaceae</v>
      </c>
      <c r="N1041" t="str">
        <f>VLOOKUP($A1041,Taxonomy!$A$2:$AA$6045,12,0)</f>
        <v xml:space="preserve"> Serratia.</v>
      </c>
      <c r="O1041">
        <f>VLOOKUP($A1041,Taxonomy!$A$2:$AA$6045,13,0)</f>
        <v>0</v>
      </c>
      <c r="P1041">
        <f>VLOOKUP($A1041,Taxonomy!$A$2:$AA$6045,14,0)</f>
        <v>0</v>
      </c>
      <c r="Q1041">
        <f>VLOOKUP($A1041,Taxonomy!$A$2:$AA$6045,15,0)</f>
        <v>0</v>
      </c>
      <c r="R1041">
        <f t="shared" si="16"/>
        <v>203</v>
      </c>
    </row>
    <row r="1042" spans="1:18">
      <c r="A1042" t="s">
        <v>1602</v>
      </c>
      <c r="B1042" t="s">
        <v>1603</v>
      </c>
      <c r="C1042">
        <v>915</v>
      </c>
      <c r="D1042" t="s">
        <v>10</v>
      </c>
      <c r="E1042">
        <v>1</v>
      </c>
      <c r="F1042">
        <v>84</v>
      </c>
      <c r="G1042">
        <v>967</v>
      </c>
      <c r="H1042" t="s">
        <v>11</v>
      </c>
      <c r="I1042" t="str">
        <f>VLOOKUP($A1042,Taxonomy!$A$2:$AA$6045,7,0)</f>
        <v>Bacteria</v>
      </c>
      <c r="J1042" t="str">
        <f>VLOOKUP($A1042,Taxonomy!$A$2:$AA$6045,8,0)</f>
        <v xml:space="preserve"> Proteobacteria</v>
      </c>
      <c r="K1042" t="str">
        <f>VLOOKUP($A1042,Taxonomy!$A$2:$AA$6045,9,0)</f>
        <v xml:space="preserve"> Gammaproteobacteria</v>
      </c>
      <c r="L1042" t="str">
        <f>VLOOKUP($A1042,Taxonomy!$A$2:$AA$6045,10,0)</f>
        <v xml:space="preserve"> Enterobacteriales</v>
      </c>
      <c r="M1042" t="str">
        <f>VLOOKUP($A1042,Taxonomy!$A$2:$AA$6045,11,0)</f>
        <v>Enterobacteriaceae</v>
      </c>
      <c r="N1042" t="str">
        <f>VLOOKUP($A1042,Taxonomy!$A$2:$AA$6045,12,0)</f>
        <v xml:space="preserve"> Serratia.</v>
      </c>
      <c r="O1042">
        <f>VLOOKUP($A1042,Taxonomy!$A$2:$AA$6045,13,0)</f>
        <v>0</v>
      </c>
      <c r="P1042">
        <f>VLOOKUP($A1042,Taxonomy!$A$2:$AA$6045,14,0)</f>
        <v>0</v>
      </c>
      <c r="Q1042">
        <f>VLOOKUP($A1042,Taxonomy!$A$2:$AA$6045,15,0)</f>
        <v>0</v>
      </c>
      <c r="R1042">
        <f t="shared" si="16"/>
        <v>83</v>
      </c>
    </row>
    <row r="1043" spans="1:18">
      <c r="A1043" t="s">
        <v>1604</v>
      </c>
      <c r="B1043" t="s">
        <v>1605</v>
      </c>
      <c r="C1043">
        <v>100</v>
      </c>
      <c r="D1043" t="s">
        <v>10</v>
      </c>
      <c r="E1043">
        <v>1</v>
      </c>
      <c r="F1043">
        <v>95</v>
      </c>
      <c r="G1043">
        <v>967</v>
      </c>
      <c r="H1043" t="s">
        <v>11</v>
      </c>
      <c r="I1043" t="e">
        <f>VLOOKUP($A1043,Taxonomy!$A$2:$AA$6045,7,0)</f>
        <v>#N/A</v>
      </c>
      <c r="J1043" t="e">
        <f>VLOOKUP($A1043,Taxonomy!$A$2:$AA$6045,8,0)</f>
        <v>#N/A</v>
      </c>
      <c r="K1043" t="e">
        <f>VLOOKUP($A1043,Taxonomy!$A$2:$AA$6045,9,0)</f>
        <v>#N/A</v>
      </c>
      <c r="L1043" t="e">
        <f>VLOOKUP($A1043,Taxonomy!$A$2:$AA$6045,10,0)</f>
        <v>#N/A</v>
      </c>
      <c r="M1043" t="e">
        <f>VLOOKUP($A1043,Taxonomy!$A$2:$AA$6045,11,0)</f>
        <v>#N/A</v>
      </c>
      <c r="N1043" t="e">
        <f>VLOOKUP($A1043,Taxonomy!$A$2:$AA$6045,12,0)</f>
        <v>#N/A</v>
      </c>
      <c r="O1043" t="e">
        <f>VLOOKUP($A1043,Taxonomy!$A$2:$AA$6045,13,0)</f>
        <v>#N/A</v>
      </c>
      <c r="P1043" t="e">
        <f>VLOOKUP($A1043,Taxonomy!$A$2:$AA$6045,14,0)</f>
        <v>#N/A</v>
      </c>
      <c r="Q1043" t="e">
        <f>VLOOKUP($A1043,Taxonomy!$A$2:$AA$6045,15,0)</f>
        <v>#N/A</v>
      </c>
      <c r="R1043">
        <f t="shared" si="16"/>
        <v>94</v>
      </c>
    </row>
    <row r="1044" spans="1:18">
      <c r="A1044" t="s">
        <v>1606</v>
      </c>
      <c r="B1044" t="s">
        <v>1607</v>
      </c>
      <c r="C1044">
        <v>101</v>
      </c>
      <c r="D1044" t="s">
        <v>10</v>
      </c>
      <c r="E1044">
        <v>1</v>
      </c>
      <c r="F1044">
        <v>81</v>
      </c>
      <c r="G1044">
        <v>967</v>
      </c>
      <c r="H1044" t="s">
        <v>11</v>
      </c>
      <c r="I1044" t="e">
        <f>VLOOKUP($A1044,Taxonomy!$A$2:$AA$6045,7,0)</f>
        <v>#N/A</v>
      </c>
      <c r="J1044" t="e">
        <f>VLOOKUP($A1044,Taxonomy!$A$2:$AA$6045,8,0)</f>
        <v>#N/A</v>
      </c>
      <c r="K1044" t="e">
        <f>VLOOKUP($A1044,Taxonomy!$A$2:$AA$6045,9,0)</f>
        <v>#N/A</v>
      </c>
      <c r="L1044" t="e">
        <f>VLOOKUP($A1044,Taxonomy!$A$2:$AA$6045,10,0)</f>
        <v>#N/A</v>
      </c>
      <c r="M1044" t="e">
        <f>VLOOKUP($A1044,Taxonomy!$A$2:$AA$6045,11,0)</f>
        <v>#N/A</v>
      </c>
      <c r="N1044" t="e">
        <f>VLOOKUP($A1044,Taxonomy!$A$2:$AA$6045,12,0)</f>
        <v>#N/A</v>
      </c>
      <c r="O1044" t="e">
        <f>VLOOKUP($A1044,Taxonomy!$A$2:$AA$6045,13,0)</f>
        <v>#N/A</v>
      </c>
      <c r="P1044" t="e">
        <f>VLOOKUP($A1044,Taxonomy!$A$2:$AA$6045,14,0)</f>
        <v>#N/A</v>
      </c>
      <c r="Q1044" t="e">
        <f>VLOOKUP($A1044,Taxonomy!$A$2:$AA$6045,15,0)</f>
        <v>#N/A</v>
      </c>
      <c r="R1044">
        <f t="shared" si="16"/>
        <v>80</v>
      </c>
    </row>
    <row r="1045" spans="1:18">
      <c r="A1045" t="s">
        <v>1608</v>
      </c>
      <c r="B1045" t="s">
        <v>1609</v>
      </c>
      <c r="C1045">
        <v>100</v>
      </c>
      <c r="D1045" t="s">
        <v>10</v>
      </c>
      <c r="E1045">
        <v>1</v>
      </c>
      <c r="F1045">
        <v>95</v>
      </c>
      <c r="G1045">
        <v>967</v>
      </c>
      <c r="H1045" t="s">
        <v>11</v>
      </c>
      <c r="I1045" t="e">
        <f>VLOOKUP($A1045,Taxonomy!$A$2:$AA$6045,7,0)</f>
        <v>#N/A</v>
      </c>
      <c r="J1045" t="e">
        <f>VLOOKUP($A1045,Taxonomy!$A$2:$AA$6045,8,0)</f>
        <v>#N/A</v>
      </c>
      <c r="K1045" t="e">
        <f>VLOOKUP($A1045,Taxonomy!$A$2:$AA$6045,9,0)</f>
        <v>#N/A</v>
      </c>
      <c r="L1045" t="e">
        <f>VLOOKUP($A1045,Taxonomy!$A$2:$AA$6045,10,0)</f>
        <v>#N/A</v>
      </c>
      <c r="M1045" t="e">
        <f>VLOOKUP($A1045,Taxonomy!$A$2:$AA$6045,11,0)</f>
        <v>#N/A</v>
      </c>
      <c r="N1045" t="e">
        <f>VLOOKUP($A1045,Taxonomy!$A$2:$AA$6045,12,0)</f>
        <v>#N/A</v>
      </c>
      <c r="O1045" t="e">
        <f>VLOOKUP($A1045,Taxonomy!$A$2:$AA$6045,13,0)</f>
        <v>#N/A</v>
      </c>
      <c r="P1045" t="e">
        <f>VLOOKUP($A1045,Taxonomy!$A$2:$AA$6045,14,0)</f>
        <v>#N/A</v>
      </c>
      <c r="Q1045" t="e">
        <f>VLOOKUP($A1045,Taxonomy!$A$2:$AA$6045,15,0)</f>
        <v>#N/A</v>
      </c>
      <c r="R1045">
        <f t="shared" si="16"/>
        <v>94</v>
      </c>
    </row>
    <row r="1046" spans="1:18">
      <c r="A1046" t="s">
        <v>1610</v>
      </c>
      <c r="B1046" t="s">
        <v>1611</v>
      </c>
      <c r="C1046">
        <v>90</v>
      </c>
      <c r="D1046" t="s">
        <v>10</v>
      </c>
      <c r="E1046">
        <v>1</v>
      </c>
      <c r="F1046">
        <v>87</v>
      </c>
      <c r="G1046">
        <v>967</v>
      </c>
      <c r="H1046" t="s">
        <v>11</v>
      </c>
      <c r="I1046" t="str">
        <f>VLOOKUP($A1046,Taxonomy!$A$2:$AA$6045,7,0)</f>
        <v>Bacteria</v>
      </c>
      <c r="J1046" t="str">
        <f>VLOOKUP($A1046,Taxonomy!$A$2:$AA$6045,8,0)</f>
        <v xml:space="preserve"> Proteobacteria</v>
      </c>
      <c r="K1046" t="str">
        <f>VLOOKUP($A1046,Taxonomy!$A$2:$AA$6045,9,0)</f>
        <v xml:space="preserve"> Gammaproteobacteria</v>
      </c>
      <c r="L1046" t="str">
        <f>VLOOKUP($A1046,Taxonomy!$A$2:$AA$6045,10,0)</f>
        <v xml:space="preserve"> Pseudomonadales</v>
      </c>
      <c r="M1046" t="str">
        <f>VLOOKUP($A1046,Taxonomy!$A$2:$AA$6045,11,0)</f>
        <v>Pseudomonadaceae</v>
      </c>
      <c r="N1046" t="str">
        <f>VLOOKUP($A1046,Taxonomy!$A$2:$AA$6045,12,0)</f>
        <v xml:space="preserve"> Pseudomonas.</v>
      </c>
      <c r="O1046">
        <f>VLOOKUP($A1046,Taxonomy!$A$2:$AA$6045,13,0)</f>
        <v>0</v>
      </c>
      <c r="P1046">
        <f>VLOOKUP($A1046,Taxonomy!$A$2:$AA$6045,14,0)</f>
        <v>0</v>
      </c>
      <c r="Q1046">
        <f>VLOOKUP($A1046,Taxonomy!$A$2:$AA$6045,15,0)</f>
        <v>0</v>
      </c>
      <c r="R1046">
        <f t="shared" si="16"/>
        <v>86</v>
      </c>
    </row>
    <row r="1047" spans="1:18">
      <c r="A1047" t="s">
        <v>1612</v>
      </c>
      <c r="B1047" t="s">
        <v>1613</v>
      </c>
      <c r="C1047">
        <v>70</v>
      </c>
      <c r="D1047" t="s">
        <v>10</v>
      </c>
      <c r="E1047">
        <v>1</v>
      </c>
      <c r="F1047">
        <v>66</v>
      </c>
      <c r="G1047">
        <v>967</v>
      </c>
      <c r="H1047" t="s">
        <v>11</v>
      </c>
      <c r="I1047" t="str">
        <f>VLOOKUP($A1047,Taxonomy!$A$2:$AA$6045,7,0)</f>
        <v>Bacteria</v>
      </c>
      <c r="J1047" t="str">
        <f>VLOOKUP($A1047,Taxonomy!$A$2:$AA$6045,8,0)</f>
        <v xml:space="preserve"> Proteobacteria</v>
      </c>
      <c r="K1047" t="str">
        <f>VLOOKUP($A1047,Taxonomy!$A$2:$AA$6045,9,0)</f>
        <v xml:space="preserve"> Alphaproteobacteria</v>
      </c>
      <c r="L1047" t="str">
        <f>VLOOKUP($A1047,Taxonomy!$A$2:$AA$6045,10,0)</f>
        <v xml:space="preserve"> Rhodobacterales</v>
      </c>
      <c r="M1047" t="str">
        <f>VLOOKUP($A1047,Taxonomy!$A$2:$AA$6045,11,0)</f>
        <v>Rhodobacteraceae</v>
      </c>
      <c r="N1047" t="str">
        <f>VLOOKUP($A1047,Taxonomy!$A$2:$AA$6045,12,0)</f>
        <v xml:space="preserve"> Citreicella.</v>
      </c>
      <c r="O1047">
        <f>VLOOKUP($A1047,Taxonomy!$A$2:$AA$6045,13,0)</f>
        <v>0</v>
      </c>
      <c r="P1047">
        <f>VLOOKUP($A1047,Taxonomy!$A$2:$AA$6045,14,0)</f>
        <v>0</v>
      </c>
      <c r="Q1047">
        <f>VLOOKUP($A1047,Taxonomy!$A$2:$AA$6045,15,0)</f>
        <v>0</v>
      </c>
      <c r="R1047">
        <f t="shared" si="16"/>
        <v>65</v>
      </c>
    </row>
    <row r="1048" spans="1:18">
      <c r="A1048" t="s">
        <v>1614</v>
      </c>
      <c r="B1048" t="s">
        <v>1615</v>
      </c>
      <c r="C1048">
        <v>104</v>
      </c>
      <c r="D1048" t="s">
        <v>10</v>
      </c>
      <c r="E1048">
        <v>1</v>
      </c>
      <c r="F1048">
        <v>93</v>
      </c>
      <c r="G1048">
        <v>967</v>
      </c>
      <c r="H1048" t="s">
        <v>11</v>
      </c>
      <c r="I1048" t="str">
        <f>VLOOKUP($A1048,Taxonomy!$A$2:$AA$6045,7,0)</f>
        <v>Bacteria</v>
      </c>
      <c r="J1048" t="str">
        <f>VLOOKUP($A1048,Taxonomy!$A$2:$AA$6045,8,0)</f>
        <v xml:space="preserve"> Proteobacteria</v>
      </c>
      <c r="K1048" t="str">
        <f>VLOOKUP($A1048,Taxonomy!$A$2:$AA$6045,9,0)</f>
        <v xml:space="preserve"> Gammaproteobacteria</v>
      </c>
      <c r="L1048" t="str">
        <f>VLOOKUP($A1048,Taxonomy!$A$2:$AA$6045,10,0)</f>
        <v xml:space="preserve"> Enterobacteriales</v>
      </c>
      <c r="M1048" t="str">
        <f>VLOOKUP($A1048,Taxonomy!$A$2:$AA$6045,11,0)</f>
        <v>Enterobacteriaceae</v>
      </c>
      <c r="N1048" t="str">
        <f>VLOOKUP($A1048,Taxonomy!$A$2:$AA$6045,12,0)</f>
        <v xml:space="preserve"> Escherichia.</v>
      </c>
      <c r="O1048">
        <f>VLOOKUP($A1048,Taxonomy!$A$2:$AA$6045,13,0)</f>
        <v>0</v>
      </c>
      <c r="P1048">
        <f>VLOOKUP($A1048,Taxonomy!$A$2:$AA$6045,14,0)</f>
        <v>0</v>
      </c>
      <c r="Q1048">
        <f>VLOOKUP($A1048,Taxonomy!$A$2:$AA$6045,15,0)</f>
        <v>0</v>
      </c>
      <c r="R1048">
        <f t="shared" si="16"/>
        <v>92</v>
      </c>
    </row>
    <row r="1049" spans="1:18">
      <c r="A1049" t="s">
        <v>1616</v>
      </c>
      <c r="B1049" t="s">
        <v>1617</v>
      </c>
      <c r="C1049">
        <v>99</v>
      </c>
      <c r="D1049" t="s">
        <v>10</v>
      </c>
      <c r="E1049">
        <v>1</v>
      </c>
      <c r="F1049">
        <v>92</v>
      </c>
      <c r="G1049">
        <v>967</v>
      </c>
      <c r="H1049" t="s">
        <v>11</v>
      </c>
      <c r="I1049" t="str">
        <f>VLOOKUP($A1049,Taxonomy!$A$2:$AA$6045,7,0)</f>
        <v>Bacteria</v>
      </c>
      <c r="J1049" t="str">
        <f>VLOOKUP($A1049,Taxonomy!$A$2:$AA$6045,8,0)</f>
        <v xml:space="preserve"> Proteobacteria</v>
      </c>
      <c r="K1049" t="str">
        <f>VLOOKUP($A1049,Taxonomy!$A$2:$AA$6045,9,0)</f>
        <v xml:space="preserve"> Alphaproteobacteria</v>
      </c>
      <c r="L1049" t="str">
        <f>VLOOKUP($A1049,Taxonomy!$A$2:$AA$6045,10,0)</f>
        <v xml:space="preserve"> Rhizobiales</v>
      </c>
      <c r="M1049" t="str">
        <f>VLOOKUP($A1049,Taxonomy!$A$2:$AA$6045,11,0)</f>
        <v>Rhizobiaceae</v>
      </c>
      <c r="N1049" t="str">
        <f>VLOOKUP($A1049,Taxonomy!$A$2:$AA$6045,12,0)</f>
        <v xml:space="preserve"> Rhizobium/Agrobacterium group</v>
      </c>
      <c r="O1049" t="str">
        <f>VLOOKUP($A1049,Taxonomy!$A$2:$AA$6045,13,0)</f>
        <v xml:space="preserve"> Agrobacterium</v>
      </c>
      <c r="P1049" t="str">
        <f>VLOOKUP($A1049,Taxonomy!$A$2:$AA$6045,14,0)</f>
        <v>Agrobacterium tumefaciens complex.</v>
      </c>
      <c r="Q1049">
        <f>VLOOKUP($A1049,Taxonomy!$A$2:$AA$6045,15,0)</f>
        <v>0</v>
      </c>
      <c r="R1049">
        <f t="shared" si="16"/>
        <v>91</v>
      </c>
    </row>
    <row r="1050" spans="1:18">
      <c r="A1050" t="s">
        <v>1618</v>
      </c>
      <c r="B1050" t="s">
        <v>1619</v>
      </c>
      <c r="C1050">
        <v>108</v>
      </c>
      <c r="D1050" t="s">
        <v>10</v>
      </c>
      <c r="E1050">
        <v>1</v>
      </c>
      <c r="F1050">
        <v>91</v>
      </c>
      <c r="G1050">
        <v>967</v>
      </c>
      <c r="H1050" t="s">
        <v>11</v>
      </c>
      <c r="I1050" t="str">
        <f>VLOOKUP($A1050,Taxonomy!$A$2:$AA$6045,7,0)</f>
        <v>Bacteria</v>
      </c>
      <c r="J1050" t="str">
        <f>VLOOKUP($A1050,Taxonomy!$A$2:$AA$6045,8,0)</f>
        <v xml:space="preserve"> Proteobacteria</v>
      </c>
      <c r="K1050" t="str">
        <f>VLOOKUP($A1050,Taxonomy!$A$2:$AA$6045,9,0)</f>
        <v xml:space="preserve"> Alphaproteobacteria</v>
      </c>
      <c r="L1050" t="str">
        <f>VLOOKUP($A1050,Taxonomy!$A$2:$AA$6045,10,0)</f>
        <v xml:space="preserve"> Rhizobiales</v>
      </c>
      <c r="M1050" t="str">
        <f>VLOOKUP($A1050,Taxonomy!$A$2:$AA$6045,11,0)</f>
        <v>Rhizobiaceae</v>
      </c>
      <c r="N1050" t="str">
        <f>VLOOKUP($A1050,Taxonomy!$A$2:$AA$6045,12,0)</f>
        <v xml:space="preserve"> Rhizobium/Agrobacterium group</v>
      </c>
      <c r="O1050" t="str">
        <f>VLOOKUP($A1050,Taxonomy!$A$2:$AA$6045,13,0)</f>
        <v xml:space="preserve"> Agrobacterium</v>
      </c>
      <c r="P1050" t="str">
        <f>VLOOKUP($A1050,Taxonomy!$A$2:$AA$6045,14,0)</f>
        <v>Agrobacterium tumefaciens complex.</v>
      </c>
      <c r="Q1050">
        <f>VLOOKUP($A1050,Taxonomy!$A$2:$AA$6045,15,0)</f>
        <v>0</v>
      </c>
      <c r="R1050">
        <f t="shared" si="16"/>
        <v>90</v>
      </c>
    </row>
    <row r="1051" spans="1:18">
      <c r="A1051" t="s">
        <v>1620</v>
      </c>
      <c r="B1051" t="s">
        <v>1621</v>
      </c>
      <c r="C1051">
        <v>103</v>
      </c>
      <c r="D1051" t="s">
        <v>10</v>
      </c>
      <c r="E1051">
        <v>1</v>
      </c>
      <c r="F1051">
        <v>87</v>
      </c>
      <c r="G1051">
        <v>967</v>
      </c>
      <c r="H1051" t="s">
        <v>11</v>
      </c>
      <c r="I1051" t="str">
        <f>VLOOKUP($A1051,Taxonomy!$A$2:$AA$6045,7,0)</f>
        <v>Bacteria</v>
      </c>
      <c r="J1051" t="str">
        <f>VLOOKUP($A1051,Taxonomy!$A$2:$AA$6045,8,0)</f>
        <v xml:space="preserve"> Proteobacteria</v>
      </c>
      <c r="K1051" t="str">
        <f>VLOOKUP($A1051,Taxonomy!$A$2:$AA$6045,9,0)</f>
        <v xml:space="preserve"> Gammaproteobacteria</v>
      </c>
      <c r="L1051" t="str">
        <f>VLOOKUP($A1051,Taxonomy!$A$2:$AA$6045,10,0)</f>
        <v xml:space="preserve"> Enterobacteriales</v>
      </c>
      <c r="M1051" t="str">
        <f>VLOOKUP($A1051,Taxonomy!$A$2:$AA$6045,11,0)</f>
        <v>Enterobacteriaceae</v>
      </c>
      <c r="N1051" t="str">
        <f>VLOOKUP($A1051,Taxonomy!$A$2:$AA$6045,12,0)</f>
        <v xml:space="preserve"> Enterobacter.</v>
      </c>
      <c r="O1051">
        <f>VLOOKUP($A1051,Taxonomy!$A$2:$AA$6045,13,0)</f>
        <v>0</v>
      </c>
      <c r="P1051">
        <f>VLOOKUP($A1051,Taxonomy!$A$2:$AA$6045,14,0)</f>
        <v>0</v>
      </c>
      <c r="Q1051">
        <f>VLOOKUP($A1051,Taxonomy!$A$2:$AA$6045,15,0)</f>
        <v>0</v>
      </c>
      <c r="R1051">
        <f t="shared" si="16"/>
        <v>86</v>
      </c>
    </row>
    <row r="1052" spans="1:18">
      <c r="A1052" t="s">
        <v>1622</v>
      </c>
      <c r="B1052" t="s">
        <v>1623</v>
      </c>
      <c r="C1052">
        <v>104</v>
      </c>
      <c r="D1052" t="s">
        <v>10</v>
      </c>
      <c r="E1052">
        <v>1</v>
      </c>
      <c r="F1052">
        <v>87</v>
      </c>
      <c r="G1052">
        <v>967</v>
      </c>
      <c r="H1052" t="s">
        <v>11</v>
      </c>
      <c r="I1052" t="str">
        <f>VLOOKUP($A1052,Taxonomy!$A$2:$AA$6045,7,0)</f>
        <v>Bacteria</v>
      </c>
      <c r="J1052" t="str">
        <f>VLOOKUP($A1052,Taxonomy!$A$2:$AA$6045,8,0)</f>
        <v xml:space="preserve"> Proteobacteria</v>
      </c>
      <c r="K1052" t="str">
        <f>VLOOKUP($A1052,Taxonomy!$A$2:$AA$6045,9,0)</f>
        <v xml:space="preserve"> Betaproteobacteria</v>
      </c>
      <c r="L1052" t="str">
        <f>VLOOKUP($A1052,Taxonomy!$A$2:$AA$6045,10,0)</f>
        <v xml:space="preserve"> Burkholderiales</v>
      </c>
      <c r="M1052" t="str">
        <f>VLOOKUP($A1052,Taxonomy!$A$2:$AA$6045,11,0)</f>
        <v>Alcaligenaceae</v>
      </c>
      <c r="N1052" t="str">
        <f>VLOOKUP($A1052,Taxonomy!$A$2:$AA$6045,12,0)</f>
        <v xml:space="preserve"> Bordetella.</v>
      </c>
      <c r="O1052">
        <f>VLOOKUP($A1052,Taxonomy!$A$2:$AA$6045,13,0)</f>
        <v>0</v>
      </c>
      <c r="P1052">
        <f>VLOOKUP($A1052,Taxonomy!$A$2:$AA$6045,14,0)</f>
        <v>0</v>
      </c>
      <c r="Q1052">
        <f>VLOOKUP($A1052,Taxonomy!$A$2:$AA$6045,15,0)</f>
        <v>0</v>
      </c>
      <c r="R1052">
        <f t="shared" si="16"/>
        <v>86</v>
      </c>
    </row>
    <row r="1053" spans="1:18">
      <c r="A1053" t="s">
        <v>1624</v>
      </c>
      <c r="B1053" t="s">
        <v>1625</v>
      </c>
      <c r="C1053">
        <v>104</v>
      </c>
      <c r="D1053" t="s">
        <v>10</v>
      </c>
      <c r="E1053">
        <v>1</v>
      </c>
      <c r="F1053">
        <v>87</v>
      </c>
      <c r="G1053">
        <v>967</v>
      </c>
      <c r="H1053" t="s">
        <v>11</v>
      </c>
      <c r="I1053" t="str">
        <f>VLOOKUP($A1053,Taxonomy!$A$2:$AA$6045,7,0)</f>
        <v>Bacteria</v>
      </c>
      <c r="J1053" t="str">
        <f>VLOOKUP($A1053,Taxonomy!$A$2:$AA$6045,8,0)</f>
        <v xml:space="preserve"> Proteobacteria</v>
      </c>
      <c r="K1053" t="str">
        <f>VLOOKUP($A1053,Taxonomy!$A$2:$AA$6045,9,0)</f>
        <v xml:space="preserve"> Betaproteobacteria</v>
      </c>
      <c r="L1053" t="str">
        <f>VLOOKUP($A1053,Taxonomy!$A$2:$AA$6045,10,0)</f>
        <v xml:space="preserve"> Burkholderiales</v>
      </c>
      <c r="M1053" t="str">
        <f>VLOOKUP($A1053,Taxonomy!$A$2:$AA$6045,11,0)</f>
        <v>Alcaligenaceae</v>
      </c>
      <c r="N1053" t="str">
        <f>VLOOKUP($A1053,Taxonomy!$A$2:$AA$6045,12,0)</f>
        <v xml:space="preserve"> Bordetella.</v>
      </c>
      <c r="O1053">
        <f>VLOOKUP($A1053,Taxonomy!$A$2:$AA$6045,13,0)</f>
        <v>0</v>
      </c>
      <c r="P1053">
        <f>VLOOKUP($A1053,Taxonomy!$A$2:$AA$6045,14,0)</f>
        <v>0</v>
      </c>
      <c r="Q1053">
        <f>VLOOKUP($A1053,Taxonomy!$A$2:$AA$6045,15,0)</f>
        <v>0</v>
      </c>
      <c r="R1053">
        <f t="shared" si="16"/>
        <v>86</v>
      </c>
    </row>
    <row r="1054" spans="1:18">
      <c r="A1054" t="s">
        <v>1626</v>
      </c>
      <c r="B1054" t="s">
        <v>1627</v>
      </c>
      <c r="C1054">
        <v>104</v>
      </c>
      <c r="D1054" t="s">
        <v>10</v>
      </c>
      <c r="E1054">
        <v>1</v>
      </c>
      <c r="F1054">
        <v>87</v>
      </c>
      <c r="G1054">
        <v>967</v>
      </c>
      <c r="H1054" s="10" t="s">
        <v>11</v>
      </c>
      <c r="I1054" t="str">
        <f>VLOOKUP($A1054,Taxonomy!$A$2:$AA$6045,7,0)</f>
        <v>Bacteria</v>
      </c>
      <c r="J1054" t="str">
        <f>VLOOKUP($A1054,Taxonomy!$A$2:$AA$6045,8,0)</f>
        <v xml:space="preserve"> Proteobacteria</v>
      </c>
      <c r="K1054" t="str">
        <f>VLOOKUP($A1054,Taxonomy!$A$2:$AA$6045,9,0)</f>
        <v xml:space="preserve"> Betaproteobacteria</v>
      </c>
      <c r="L1054" t="str">
        <f>VLOOKUP($A1054,Taxonomy!$A$2:$AA$6045,10,0)</f>
        <v xml:space="preserve"> Burkholderiales</v>
      </c>
      <c r="M1054" t="str">
        <f>VLOOKUP($A1054,Taxonomy!$A$2:$AA$6045,11,0)</f>
        <v>Alcaligenaceae</v>
      </c>
      <c r="N1054" t="str">
        <f>VLOOKUP($A1054,Taxonomy!$A$2:$AA$6045,12,0)</f>
        <v xml:space="preserve"> Bordetella.</v>
      </c>
      <c r="O1054">
        <f>VLOOKUP($A1054,Taxonomy!$A$2:$AA$6045,13,0)</f>
        <v>0</v>
      </c>
      <c r="P1054">
        <f>VLOOKUP($A1054,Taxonomy!$A$2:$AA$6045,14,0)</f>
        <v>0</v>
      </c>
      <c r="Q1054">
        <f>VLOOKUP($A1054,Taxonomy!$A$2:$AA$6045,15,0)</f>
        <v>0</v>
      </c>
      <c r="R1054">
        <f t="shared" si="16"/>
        <v>86</v>
      </c>
    </row>
    <row r="1055" spans="1:18">
      <c r="A1055" t="s">
        <v>1628</v>
      </c>
      <c r="B1055" t="s">
        <v>1629</v>
      </c>
      <c r="C1055">
        <v>91</v>
      </c>
      <c r="D1055" t="s">
        <v>10</v>
      </c>
      <c r="E1055">
        <v>1</v>
      </c>
      <c r="F1055">
        <v>83</v>
      </c>
      <c r="G1055">
        <v>967</v>
      </c>
      <c r="H1055" t="s">
        <v>11</v>
      </c>
      <c r="I1055" t="str">
        <f>VLOOKUP($A1055,Taxonomy!$A$2:$AA$6045,7,0)</f>
        <v>Bacteria</v>
      </c>
      <c r="J1055" t="str">
        <f>VLOOKUP($A1055,Taxonomy!$A$2:$AA$6045,8,0)</f>
        <v xml:space="preserve"> Proteobacteria</v>
      </c>
      <c r="K1055" t="str">
        <f>VLOOKUP($A1055,Taxonomy!$A$2:$AA$6045,9,0)</f>
        <v xml:space="preserve"> Alphaproteobacteria</v>
      </c>
      <c r="L1055" t="str">
        <f>VLOOKUP($A1055,Taxonomy!$A$2:$AA$6045,10,0)</f>
        <v xml:space="preserve"> Rhodobacterales</v>
      </c>
      <c r="M1055" t="str">
        <f>VLOOKUP($A1055,Taxonomy!$A$2:$AA$6045,11,0)</f>
        <v>Rhodobacteraceae</v>
      </c>
      <c r="N1055" t="str">
        <f>VLOOKUP($A1055,Taxonomy!$A$2:$AA$6045,12,0)</f>
        <v xml:space="preserve"> Roseobacter.</v>
      </c>
      <c r="O1055">
        <f>VLOOKUP($A1055,Taxonomy!$A$2:$AA$6045,13,0)</f>
        <v>0</v>
      </c>
      <c r="P1055">
        <f>VLOOKUP($A1055,Taxonomy!$A$2:$AA$6045,14,0)</f>
        <v>0</v>
      </c>
      <c r="Q1055">
        <f>VLOOKUP($A1055,Taxonomy!$A$2:$AA$6045,15,0)</f>
        <v>0</v>
      </c>
      <c r="R1055">
        <f t="shared" si="16"/>
        <v>82</v>
      </c>
    </row>
    <row r="1056" spans="1:18">
      <c r="A1056" t="s">
        <v>1630</v>
      </c>
      <c r="B1056" t="s">
        <v>1631</v>
      </c>
      <c r="C1056">
        <v>93</v>
      </c>
      <c r="D1056" t="s">
        <v>10</v>
      </c>
      <c r="E1056">
        <v>1</v>
      </c>
      <c r="F1056">
        <v>91</v>
      </c>
      <c r="G1056">
        <v>967</v>
      </c>
      <c r="H1056" t="s">
        <v>11</v>
      </c>
      <c r="I1056" t="str">
        <f>VLOOKUP($A1056,Taxonomy!$A$2:$AA$6045,7,0)</f>
        <v>Bacteria</v>
      </c>
      <c r="J1056" t="str">
        <f>VLOOKUP($A1056,Taxonomy!$A$2:$AA$6045,8,0)</f>
        <v xml:space="preserve"> Proteobacteria</v>
      </c>
      <c r="K1056" t="str">
        <f>VLOOKUP($A1056,Taxonomy!$A$2:$AA$6045,9,0)</f>
        <v xml:space="preserve"> Alphaproteobacteria</v>
      </c>
      <c r="L1056" t="str">
        <f>VLOOKUP($A1056,Taxonomy!$A$2:$AA$6045,10,0)</f>
        <v xml:space="preserve"> Rhizobiales</v>
      </c>
      <c r="M1056" t="str">
        <f>VLOOKUP($A1056,Taxonomy!$A$2:$AA$6045,11,0)</f>
        <v>Bradyrhizobiaceae</v>
      </c>
      <c r="N1056" t="str">
        <f>VLOOKUP($A1056,Taxonomy!$A$2:$AA$6045,12,0)</f>
        <v xml:space="preserve"> Rhodopseudomonas.</v>
      </c>
      <c r="O1056">
        <f>VLOOKUP($A1056,Taxonomy!$A$2:$AA$6045,13,0)</f>
        <v>0</v>
      </c>
      <c r="P1056">
        <f>VLOOKUP($A1056,Taxonomy!$A$2:$AA$6045,14,0)</f>
        <v>0</v>
      </c>
      <c r="Q1056">
        <f>VLOOKUP($A1056,Taxonomy!$A$2:$AA$6045,15,0)</f>
        <v>0</v>
      </c>
      <c r="R1056">
        <f t="shared" si="16"/>
        <v>90</v>
      </c>
    </row>
    <row r="1057" spans="1:18">
      <c r="A1057" t="s">
        <v>1632</v>
      </c>
      <c r="B1057" t="s">
        <v>1633</v>
      </c>
      <c r="C1057">
        <v>103</v>
      </c>
      <c r="D1057" t="s">
        <v>10</v>
      </c>
      <c r="E1057">
        <v>1</v>
      </c>
      <c r="F1057">
        <v>87</v>
      </c>
      <c r="G1057">
        <v>967</v>
      </c>
      <c r="H1057" t="s">
        <v>11</v>
      </c>
      <c r="I1057" t="str">
        <f>VLOOKUP($A1057,Taxonomy!$A$2:$AA$6045,7,0)</f>
        <v>Bacteria</v>
      </c>
      <c r="J1057" t="str">
        <f>VLOOKUP($A1057,Taxonomy!$A$2:$AA$6045,8,0)</f>
        <v xml:space="preserve"> Proteobacteria</v>
      </c>
      <c r="K1057" t="str">
        <f>VLOOKUP($A1057,Taxonomy!$A$2:$AA$6045,9,0)</f>
        <v xml:space="preserve"> Betaproteobacteria</v>
      </c>
      <c r="L1057" t="str">
        <f>VLOOKUP($A1057,Taxonomy!$A$2:$AA$6045,10,0)</f>
        <v xml:space="preserve"> Burkholderiales</v>
      </c>
      <c r="M1057" t="str">
        <f>VLOOKUP($A1057,Taxonomy!$A$2:$AA$6045,11,0)</f>
        <v>Alcaligenaceae</v>
      </c>
      <c r="N1057" t="str">
        <f>VLOOKUP($A1057,Taxonomy!$A$2:$AA$6045,12,0)</f>
        <v xml:space="preserve"> Bordetella.</v>
      </c>
      <c r="O1057">
        <f>VLOOKUP($A1057,Taxonomy!$A$2:$AA$6045,13,0)</f>
        <v>0</v>
      </c>
      <c r="P1057">
        <f>VLOOKUP($A1057,Taxonomy!$A$2:$AA$6045,14,0)</f>
        <v>0</v>
      </c>
      <c r="Q1057">
        <f>VLOOKUP($A1057,Taxonomy!$A$2:$AA$6045,15,0)</f>
        <v>0</v>
      </c>
      <c r="R1057">
        <f t="shared" si="16"/>
        <v>86</v>
      </c>
    </row>
    <row r="1058" spans="1:18">
      <c r="A1058" t="s">
        <v>1634</v>
      </c>
      <c r="B1058" t="s">
        <v>1635</v>
      </c>
      <c r="C1058">
        <v>98</v>
      </c>
      <c r="D1058" t="s">
        <v>10</v>
      </c>
      <c r="E1058">
        <v>1</v>
      </c>
      <c r="F1058">
        <v>93</v>
      </c>
      <c r="G1058">
        <v>967</v>
      </c>
      <c r="H1058" t="s">
        <v>11</v>
      </c>
      <c r="I1058" t="str">
        <f>VLOOKUP($A1058,Taxonomy!$A$2:$AA$6045,7,0)</f>
        <v>Bacteria</v>
      </c>
      <c r="J1058" t="str">
        <f>VLOOKUP($A1058,Taxonomy!$A$2:$AA$6045,8,0)</f>
        <v xml:space="preserve"> Proteobacteria</v>
      </c>
      <c r="K1058" t="str">
        <f>VLOOKUP($A1058,Taxonomy!$A$2:$AA$6045,9,0)</f>
        <v xml:space="preserve"> Alphaproteobacteria</v>
      </c>
      <c r="L1058" t="str">
        <f>VLOOKUP($A1058,Taxonomy!$A$2:$AA$6045,10,0)</f>
        <v xml:space="preserve"> Rickettsiales</v>
      </c>
      <c r="M1058" t="str">
        <f>VLOOKUP($A1058,Taxonomy!$A$2:$AA$6045,11,0)</f>
        <v>Anaplasmataceae</v>
      </c>
      <c r="N1058" t="str">
        <f>VLOOKUP($A1058,Taxonomy!$A$2:$AA$6045,12,0)</f>
        <v xml:space="preserve"> Wolbachieae</v>
      </c>
      <c r="O1058" t="str">
        <f>VLOOKUP($A1058,Taxonomy!$A$2:$AA$6045,13,0)</f>
        <v xml:space="preserve"> Wolbachia.</v>
      </c>
      <c r="P1058">
        <f>VLOOKUP($A1058,Taxonomy!$A$2:$AA$6045,14,0)</f>
        <v>0</v>
      </c>
      <c r="Q1058">
        <f>VLOOKUP($A1058,Taxonomy!$A$2:$AA$6045,15,0)</f>
        <v>0</v>
      </c>
      <c r="R1058">
        <f t="shared" si="16"/>
        <v>92</v>
      </c>
    </row>
    <row r="1059" spans="1:18">
      <c r="A1059" t="s">
        <v>1636</v>
      </c>
      <c r="B1059" t="s">
        <v>1637</v>
      </c>
      <c r="C1059">
        <v>106</v>
      </c>
      <c r="D1059" t="s">
        <v>10</v>
      </c>
      <c r="E1059">
        <v>1</v>
      </c>
      <c r="F1059">
        <v>95</v>
      </c>
      <c r="G1059">
        <v>967</v>
      </c>
      <c r="H1059" t="s">
        <v>11</v>
      </c>
      <c r="I1059" t="str">
        <f>VLOOKUP($A1059,Taxonomy!$A$2:$AA$6045,7,0)</f>
        <v>Bacteria</v>
      </c>
      <c r="J1059" t="str">
        <f>VLOOKUP($A1059,Taxonomy!$A$2:$AA$6045,8,0)</f>
        <v xml:space="preserve"> Proteobacteria</v>
      </c>
      <c r="K1059" t="str">
        <f>VLOOKUP($A1059,Taxonomy!$A$2:$AA$6045,9,0)</f>
        <v xml:space="preserve"> Betaproteobacteria</v>
      </c>
      <c r="L1059" t="str">
        <f>VLOOKUP($A1059,Taxonomy!$A$2:$AA$6045,10,0)</f>
        <v xml:space="preserve"> Nitrosomonadales</v>
      </c>
      <c r="M1059" t="str">
        <f>VLOOKUP($A1059,Taxonomy!$A$2:$AA$6045,11,0)</f>
        <v>Nitrosomonadaceae</v>
      </c>
      <c r="N1059" t="str">
        <f>VLOOKUP($A1059,Taxonomy!$A$2:$AA$6045,12,0)</f>
        <v xml:space="preserve"> Nitrosomonas.</v>
      </c>
      <c r="O1059">
        <f>VLOOKUP($A1059,Taxonomy!$A$2:$AA$6045,13,0)</f>
        <v>0</v>
      </c>
      <c r="P1059">
        <f>VLOOKUP($A1059,Taxonomy!$A$2:$AA$6045,14,0)</f>
        <v>0</v>
      </c>
      <c r="Q1059">
        <f>VLOOKUP($A1059,Taxonomy!$A$2:$AA$6045,15,0)</f>
        <v>0</v>
      </c>
      <c r="R1059">
        <f t="shared" si="16"/>
        <v>94</v>
      </c>
    </row>
    <row r="1060" spans="1:18">
      <c r="A1060" t="s">
        <v>1638</v>
      </c>
      <c r="B1060" t="s">
        <v>1639</v>
      </c>
      <c r="C1060">
        <v>105</v>
      </c>
      <c r="D1060" t="s">
        <v>10</v>
      </c>
      <c r="E1060">
        <v>1</v>
      </c>
      <c r="F1060">
        <v>92</v>
      </c>
      <c r="G1060">
        <v>967</v>
      </c>
      <c r="H1060" t="s">
        <v>11</v>
      </c>
      <c r="I1060" t="str">
        <f>VLOOKUP($A1060,Taxonomy!$A$2:$AA$6045,7,0)</f>
        <v>Bacteria</v>
      </c>
      <c r="J1060" t="str">
        <f>VLOOKUP($A1060,Taxonomy!$A$2:$AA$6045,8,0)</f>
        <v xml:space="preserve"> Proteobacteria</v>
      </c>
      <c r="K1060" t="str">
        <f>VLOOKUP($A1060,Taxonomy!$A$2:$AA$6045,9,0)</f>
        <v xml:space="preserve"> Betaproteobacteria</v>
      </c>
      <c r="L1060" t="str">
        <f>VLOOKUP($A1060,Taxonomy!$A$2:$AA$6045,10,0)</f>
        <v xml:space="preserve"> Nitrosomonadales</v>
      </c>
      <c r="M1060" t="str">
        <f>VLOOKUP($A1060,Taxonomy!$A$2:$AA$6045,11,0)</f>
        <v>Nitrosomonadaceae</v>
      </c>
      <c r="N1060" t="str">
        <f>VLOOKUP($A1060,Taxonomy!$A$2:$AA$6045,12,0)</f>
        <v xml:space="preserve"> Nitrosomonas.</v>
      </c>
      <c r="O1060">
        <f>VLOOKUP($A1060,Taxonomy!$A$2:$AA$6045,13,0)</f>
        <v>0</v>
      </c>
      <c r="P1060">
        <f>VLOOKUP($A1060,Taxonomy!$A$2:$AA$6045,14,0)</f>
        <v>0</v>
      </c>
      <c r="Q1060">
        <f>VLOOKUP($A1060,Taxonomy!$A$2:$AA$6045,15,0)</f>
        <v>0</v>
      </c>
      <c r="R1060">
        <f t="shared" si="16"/>
        <v>91</v>
      </c>
    </row>
    <row r="1061" spans="1:18">
      <c r="A1061" t="s">
        <v>1640</v>
      </c>
      <c r="B1061" t="s">
        <v>1641</v>
      </c>
      <c r="C1061">
        <v>103</v>
      </c>
      <c r="D1061" t="s">
        <v>10</v>
      </c>
      <c r="E1061">
        <v>1</v>
      </c>
      <c r="F1061">
        <v>87</v>
      </c>
      <c r="G1061">
        <v>967</v>
      </c>
      <c r="H1061" t="s">
        <v>11</v>
      </c>
      <c r="I1061" t="str">
        <f>VLOOKUP($A1061,Taxonomy!$A$2:$AA$6045,7,0)</f>
        <v>Bacteria</v>
      </c>
      <c r="J1061" t="str">
        <f>VLOOKUP($A1061,Taxonomy!$A$2:$AA$6045,8,0)</f>
        <v xml:space="preserve"> Proteobacteria</v>
      </c>
      <c r="K1061" t="str">
        <f>VLOOKUP($A1061,Taxonomy!$A$2:$AA$6045,9,0)</f>
        <v xml:space="preserve"> Betaproteobacteria</v>
      </c>
      <c r="L1061" t="str">
        <f>VLOOKUP($A1061,Taxonomy!$A$2:$AA$6045,10,0)</f>
        <v xml:space="preserve"> Burkholderiales</v>
      </c>
      <c r="M1061" t="str">
        <f>VLOOKUP($A1061,Taxonomy!$A$2:$AA$6045,11,0)</f>
        <v>Burkholderiaceae</v>
      </c>
      <c r="N1061" t="str">
        <f>VLOOKUP($A1061,Taxonomy!$A$2:$AA$6045,12,0)</f>
        <v xml:space="preserve"> Burkholderia</v>
      </c>
      <c r="O1061" t="str">
        <f>VLOOKUP($A1061,Taxonomy!$A$2:$AA$6045,13,0)</f>
        <v xml:space="preserve"> Burkholderia cepacia complex.</v>
      </c>
      <c r="P1061">
        <f>VLOOKUP($A1061,Taxonomy!$A$2:$AA$6045,14,0)</f>
        <v>0</v>
      </c>
      <c r="Q1061">
        <f>VLOOKUP($A1061,Taxonomy!$A$2:$AA$6045,15,0)</f>
        <v>0</v>
      </c>
      <c r="R1061">
        <f t="shared" si="16"/>
        <v>86</v>
      </c>
    </row>
    <row r="1062" spans="1:18">
      <c r="A1062" t="s">
        <v>1642</v>
      </c>
      <c r="B1062" t="s">
        <v>1643</v>
      </c>
      <c r="C1062">
        <v>94</v>
      </c>
      <c r="D1062" t="s">
        <v>10</v>
      </c>
      <c r="E1062">
        <v>1</v>
      </c>
      <c r="F1062">
        <v>92</v>
      </c>
      <c r="G1062">
        <v>967</v>
      </c>
      <c r="H1062" t="s">
        <v>11</v>
      </c>
      <c r="I1062" t="str">
        <f>VLOOKUP($A1062,Taxonomy!$A$2:$AA$6045,7,0)</f>
        <v>Bacteria</v>
      </c>
      <c r="J1062" t="str">
        <f>VLOOKUP($A1062,Taxonomy!$A$2:$AA$6045,8,0)</f>
        <v xml:space="preserve"> Proteobacteria</v>
      </c>
      <c r="K1062" t="str">
        <f>VLOOKUP($A1062,Taxonomy!$A$2:$AA$6045,9,0)</f>
        <v xml:space="preserve"> Betaproteobacteria</v>
      </c>
      <c r="L1062" t="str">
        <f>VLOOKUP($A1062,Taxonomy!$A$2:$AA$6045,10,0)</f>
        <v xml:space="preserve"> Burkholderiales</v>
      </c>
      <c r="M1062" t="str">
        <f>VLOOKUP($A1062,Taxonomy!$A$2:$AA$6045,11,0)</f>
        <v>Burkholderiaceae</v>
      </c>
      <c r="N1062" t="str">
        <f>VLOOKUP($A1062,Taxonomy!$A$2:$AA$6045,12,0)</f>
        <v xml:space="preserve"> Burkholderia</v>
      </c>
      <c r="O1062" t="str">
        <f>VLOOKUP($A1062,Taxonomy!$A$2:$AA$6045,13,0)</f>
        <v xml:space="preserve"> Burkholderia cepacia complex.</v>
      </c>
      <c r="P1062">
        <f>VLOOKUP($A1062,Taxonomy!$A$2:$AA$6045,14,0)</f>
        <v>0</v>
      </c>
      <c r="Q1062">
        <f>VLOOKUP($A1062,Taxonomy!$A$2:$AA$6045,15,0)</f>
        <v>0</v>
      </c>
      <c r="R1062">
        <f t="shared" si="16"/>
        <v>91</v>
      </c>
    </row>
    <row r="1063" spans="1:18">
      <c r="A1063" t="s">
        <v>1644</v>
      </c>
      <c r="B1063" t="s">
        <v>1645</v>
      </c>
      <c r="C1063">
        <v>103</v>
      </c>
      <c r="D1063" t="s">
        <v>10</v>
      </c>
      <c r="E1063">
        <v>1</v>
      </c>
      <c r="F1063">
        <v>87</v>
      </c>
      <c r="G1063">
        <v>967</v>
      </c>
      <c r="H1063" t="s">
        <v>11</v>
      </c>
      <c r="I1063" t="str">
        <f>VLOOKUP($A1063,Taxonomy!$A$2:$AA$6045,7,0)</f>
        <v>Bacteria</v>
      </c>
      <c r="J1063" t="str">
        <f>VLOOKUP($A1063,Taxonomy!$A$2:$AA$6045,8,0)</f>
        <v xml:space="preserve"> Proteobacteria</v>
      </c>
      <c r="K1063" t="str">
        <f>VLOOKUP($A1063,Taxonomy!$A$2:$AA$6045,9,0)</f>
        <v xml:space="preserve"> Gammaproteobacteria</v>
      </c>
      <c r="L1063" t="str">
        <f>VLOOKUP($A1063,Taxonomy!$A$2:$AA$6045,10,0)</f>
        <v xml:space="preserve"> Pseudomonadales</v>
      </c>
      <c r="M1063" t="str">
        <f>VLOOKUP($A1063,Taxonomy!$A$2:$AA$6045,11,0)</f>
        <v>Pseudomonadaceae</v>
      </c>
      <c r="N1063" t="str">
        <f>VLOOKUP($A1063,Taxonomy!$A$2:$AA$6045,12,0)</f>
        <v xml:space="preserve"> Pseudomonas.</v>
      </c>
      <c r="O1063">
        <f>VLOOKUP($A1063,Taxonomy!$A$2:$AA$6045,13,0)</f>
        <v>0</v>
      </c>
      <c r="P1063">
        <f>VLOOKUP($A1063,Taxonomy!$A$2:$AA$6045,14,0)</f>
        <v>0</v>
      </c>
      <c r="Q1063">
        <f>VLOOKUP($A1063,Taxonomy!$A$2:$AA$6045,15,0)</f>
        <v>0</v>
      </c>
      <c r="R1063">
        <f t="shared" si="16"/>
        <v>86</v>
      </c>
    </row>
    <row r="1064" spans="1:18">
      <c r="A1064" t="s">
        <v>1646</v>
      </c>
      <c r="B1064" t="s">
        <v>1647</v>
      </c>
      <c r="C1064">
        <v>92</v>
      </c>
      <c r="D1064" t="s">
        <v>10</v>
      </c>
      <c r="E1064">
        <v>1</v>
      </c>
      <c r="F1064">
        <v>86</v>
      </c>
      <c r="G1064">
        <v>967</v>
      </c>
      <c r="H1064" t="s">
        <v>11</v>
      </c>
      <c r="I1064" t="str">
        <f>VLOOKUP($A1064,Taxonomy!$A$2:$AA$6045,7,0)</f>
        <v>Bacteria</v>
      </c>
      <c r="J1064" t="str">
        <f>VLOOKUP($A1064,Taxonomy!$A$2:$AA$6045,8,0)</f>
        <v xml:space="preserve"> Proteobacteria</v>
      </c>
      <c r="K1064" t="str">
        <f>VLOOKUP($A1064,Taxonomy!$A$2:$AA$6045,9,0)</f>
        <v xml:space="preserve"> Alphaproteobacteria</v>
      </c>
      <c r="L1064" t="str">
        <f>VLOOKUP($A1064,Taxonomy!$A$2:$AA$6045,10,0)</f>
        <v xml:space="preserve"> Rhizobiales</v>
      </c>
      <c r="M1064" t="str">
        <f>VLOOKUP($A1064,Taxonomy!$A$2:$AA$6045,11,0)</f>
        <v>Aurantimonadaceae</v>
      </c>
      <c r="N1064" t="str">
        <f>VLOOKUP($A1064,Taxonomy!$A$2:$AA$6045,12,0)</f>
        <v xml:space="preserve"> Fulvimarina.</v>
      </c>
      <c r="O1064">
        <f>VLOOKUP($A1064,Taxonomy!$A$2:$AA$6045,13,0)</f>
        <v>0</v>
      </c>
      <c r="P1064">
        <f>VLOOKUP($A1064,Taxonomy!$A$2:$AA$6045,14,0)</f>
        <v>0</v>
      </c>
      <c r="Q1064">
        <f>VLOOKUP($A1064,Taxonomy!$A$2:$AA$6045,15,0)</f>
        <v>0</v>
      </c>
      <c r="R1064">
        <f t="shared" si="16"/>
        <v>85</v>
      </c>
    </row>
    <row r="1065" spans="1:18">
      <c r="A1065" t="s">
        <v>1648</v>
      </c>
      <c r="B1065" t="s">
        <v>1649</v>
      </c>
      <c r="C1065">
        <v>114</v>
      </c>
      <c r="D1065" t="s">
        <v>10</v>
      </c>
      <c r="E1065">
        <v>1</v>
      </c>
      <c r="F1065">
        <v>94</v>
      </c>
      <c r="G1065">
        <v>967</v>
      </c>
      <c r="H1065" t="s">
        <v>11</v>
      </c>
      <c r="I1065" t="e">
        <f>VLOOKUP($A1065,Taxonomy!$A$2:$AA$6045,7,0)</f>
        <v>#N/A</v>
      </c>
      <c r="J1065" t="e">
        <f>VLOOKUP($A1065,Taxonomy!$A$2:$AA$6045,8,0)</f>
        <v>#N/A</v>
      </c>
      <c r="K1065" t="e">
        <f>VLOOKUP($A1065,Taxonomy!$A$2:$AA$6045,9,0)</f>
        <v>#N/A</v>
      </c>
      <c r="L1065" t="e">
        <f>VLOOKUP($A1065,Taxonomy!$A$2:$AA$6045,10,0)</f>
        <v>#N/A</v>
      </c>
      <c r="M1065" t="e">
        <f>VLOOKUP($A1065,Taxonomy!$A$2:$AA$6045,11,0)</f>
        <v>#N/A</v>
      </c>
      <c r="N1065" t="e">
        <f>VLOOKUP($A1065,Taxonomy!$A$2:$AA$6045,12,0)</f>
        <v>#N/A</v>
      </c>
      <c r="O1065" t="e">
        <f>VLOOKUP($A1065,Taxonomy!$A$2:$AA$6045,13,0)</f>
        <v>#N/A</v>
      </c>
      <c r="P1065" t="e">
        <f>VLOOKUP($A1065,Taxonomy!$A$2:$AA$6045,14,0)</f>
        <v>#N/A</v>
      </c>
      <c r="Q1065" t="e">
        <f>VLOOKUP($A1065,Taxonomy!$A$2:$AA$6045,15,0)</f>
        <v>#N/A</v>
      </c>
      <c r="R1065">
        <f t="shared" si="16"/>
        <v>93</v>
      </c>
    </row>
    <row r="1066" spans="1:18">
      <c r="A1066" t="s">
        <v>1650</v>
      </c>
      <c r="B1066" t="s">
        <v>1651</v>
      </c>
      <c r="C1066">
        <v>103</v>
      </c>
      <c r="D1066" t="s">
        <v>10</v>
      </c>
      <c r="E1066">
        <v>1</v>
      </c>
      <c r="F1066">
        <v>87</v>
      </c>
      <c r="G1066">
        <v>967</v>
      </c>
      <c r="H1066" t="s">
        <v>11</v>
      </c>
      <c r="I1066" t="e">
        <f>VLOOKUP($A1066,Taxonomy!$A$2:$AA$6045,7,0)</f>
        <v>#N/A</v>
      </c>
      <c r="J1066" t="e">
        <f>VLOOKUP($A1066,Taxonomy!$A$2:$AA$6045,8,0)</f>
        <v>#N/A</v>
      </c>
      <c r="K1066" t="e">
        <f>VLOOKUP($A1066,Taxonomy!$A$2:$AA$6045,9,0)</f>
        <v>#N/A</v>
      </c>
      <c r="L1066" t="e">
        <f>VLOOKUP($A1066,Taxonomy!$A$2:$AA$6045,10,0)</f>
        <v>#N/A</v>
      </c>
      <c r="M1066" t="e">
        <f>VLOOKUP($A1066,Taxonomy!$A$2:$AA$6045,11,0)</f>
        <v>#N/A</v>
      </c>
      <c r="N1066" t="e">
        <f>VLOOKUP($A1066,Taxonomy!$A$2:$AA$6045,12,0)</f>
        <v>#N/A</v>
      </c>
      <c r="O1066" t="e">
        <f>VLOOKUP($A1066,Taxonomy!$A$2:$AA$6045,13,0)</f>
        <v>#N/A</v>
      </c>
      <c r="P1066" t="e">
        <f>VLOOKUP($A1066,Taxonomy!$A$2:$AA$6045,14,0)</f>
        <v>#N/A</v>
      </c>
      <c r="Q1066" t="e">
        <f>VLOOKUP($A1066,Taxonomy!$A$2:$AA$6045,15,0)</f>
        <v>#N/A</v>
      </c>
      <c r="R1066">
        <f t="shared" si="16"/>
        <v>86</v>
      </c>
    </row>
    <row r="1067" spans="1:18">
      <c r="A1067" t="s">
        <v>1652</v>
      </c>
      <c r="B1067" t="s">
        <v>1653</v>
      </c>
      <c r="C1067">
        <v>105</v>
      </c>
      <c r="D1067" t="s">
        <v>10</v>
      </c>
      <c r="E1067">
        <v>1</v>
      </c>
      <c r="F1067">
        <v>91</v>
      </c>
      <c r="G1067">
        <v>967</v>
      </c>
      <c r="H1067" t="s">
        <v>11</v>
      </c>
      <c r="I1067" t="str">
        <f>VLOOKUP($A1067,Taxonomy!$A$2:$AA$6045,7,0)</f>
        <v>Bacteria</v>
      </c>
      <c r="J1067" t="str">
        <f>VLOOKUP($A1067,Taxonomy!$A$2:$AA$6045,8,0)</f>
        <v xml:space="preserve"> Proteobacteria</v>
      </c>
      <c r="K1067" t="str">
        <f>VLOOKUP($A1067,Taxonomy!$A$2:$AA$6045,9,0)</f>
        <v xml:space="preserve"> Gammaproteobacteria</v>
      </c>
      <c r="L1067" t="str">
        <f>VLOOKUP($A1067,Taxonomy!$A$2:$AA$6045,10,0)</f>
        <v xml:space="preserve"> Enterobacteriales</v>
      </c>
      <c r="M1067" t="str">
        <f>VLOOKUP($A1067,Taxonomy!$A$2:$AA$6045,11,0)</f>
        <v>Enterobacteriaceae</v>
      </c>
      <c r="N1067" t="str">
        <f>VLOOKUP($A1067,Taxonomy!$A$2:$AA$6045,12,0)</f>
        <v xml:space="preserve"> Escherichia.</v>
      </c>
      <c r="O1067">
        <f>VLOOKUP($A1067,Taxonomy!$A$2:$AA$6045,13,0)</f>
        <v>0</v>
      </c>
      <c r="P1067">
        <f>VLOOKUP($A1067,Taxonomy!$A$2:$AA$6045,14,0)</f>
        <v>0</v>
      </c>
      <c r="Q1067">
        <f>VLOOKUP($A1067,Taxonomy!$A$2:$AA$6045,15,0)</f>
        <v>0</v>
      </c>
      <c r="R1067">
        <f t="shared" si="16"/>
        <v>90</v>
      </c>
    </row>
    <row r="1068" spans="1:18">
      <c r="A1068" t="s">
        <v>1654</v>
      </c>
      <c r="B1068" t="s">
        <v>1655</v>
      </c>
      <c r="C1068">
        <v>93</v>
      </c>
      <c r="D1068" t="s">
        <v>10</v>
      </c>
      <c r="E1068">
        <v>1</v>
      </c>
      <c r="F1068">
        <v>93</v>
      </c>
      <c r="G1068">
        <v>967</v>
      </c>
      <c r="H1068" t="s">
        <v>11</v>
      </c>
      <c r="I1068" t="str">
        <f>VLOOKUP($A1068,Taxonomy!$A$2:$AA$6045,7,0)</f>
        <v>Bacteria</v>
      </c>
      <c r="J1068" t="str">
        <f>VLOOKUP($A1068,Taxonomy!$A$2:$AA$6045,8,0)</f>
        <v xml:space="preserve"> Proteobacteria</v>
      </c>
      <c r="K1068" t="str">
        <f>VLOOKUP($A1068,Taxonomy!$A$2:$AA$6045,9,0)</f>
        <v xml:space="preserve"> Alphaproteobacteria</v>
      </c>
      <c r="L1068" t="str">
        <f>VLOOKUP($A1068,Taxonomy!$A$2:$AA$6045,10,0)</f>
        <v xml:space="preserve"> Rhizobiales</v>
      </c>
      <c r="M1068" t="str">
        <f>VLOOKUP($A1068,Taxonomy!$A$2:$AA$6045,11,0)</f>
        <v>Phyllobacteriaceae</v>
      </c>
      <c r="N1068" t="str">
        <f>VLOOKUP($A1068,Taxonomy!$A$2:$AA$6045,12,0)</f>
        <v xml:space="preserve"> Chelativorans.</v>
      </c>
      <c r="O1068">
        <f>VLOOKUP($A1068,Taxonomy!$A$2:$AA$6045,13,0)</f>
        <v>0</v>
      </c>
      <c r="P1068">
        <f>VLOOKUP($A1068,Taxonomy!$A$2:$AA$6045,14,0)</f>
        <v>0</v>
      </c>
      <c r="Q1068">
        <f>VLOOKUP($A1068,Taxonomy!$A$2:$AA$6045,15,0)</f>
        <v>0</v>
      </c>
      <c r="R1068">
        <f t="shared" si="16"/>
        <v>92</v>
      </c>
    </row>
    <row r="1069" spans="1:18">
      <c r="A1069" t="s">
        <v>1656</v>
      </c>
      <c r="B1069" t="s">
        <v>1657</v>
      </c>
      <c r="C1069">
        <v>93</v>
      </c>
      <c r="D1069" t="s">
        <v>10</v>
      </c>
      <c r="E1069">
        <v>1</v>
      </c>
      <c r="F1069">
        <v>91</v>
      </c>
      <c r="G1069">
        <v>967</v>
      </c>
      <c r="H1069" t="s">
        <v>11</v>
      </c>
      <c r="I1069" t="str">
        <f>VLOOKUP($A1069,Taxonomy!$A$2:$AA$6045,7,0)</f>
        <v>Bacteria</v>
      </c>
      <c r="J1069" t="str">
        <f>VLOOKUP($A1069,Taxonomy!$A$2:$AA$6045,8,0)</f>
        <v xml:space="preserve"> Proteobacteria</v>
      </c>
      <c r="K1069" t="str">
        <f>VLOOKUP($A1069,Taxonomy!$A$2:$AA$6045,9,0)</f>
        <v xml:space="preserve"> Alphaproteobacteria</v>
      </c>
      <c r="L1069" t="str">
        <f>VLOOKUP($A1069,Taxonomy!$A$2:$AA$6045,10,0)</f>
        <v xml:space="preserve"> Rhizobiales</v>
      </c>
      <c r="M1069" t="str">
        <f>VLOOKUP($A1069,Taxonomy!$A$2:$AA$6045,11,0)</f>
        <v>Phyllobacteriaceae</v>
      </c>
      <c r="N1069" t="str">
        <f>VLOOKUP($A1069,Taxonomy!$A$2:$AA$6045,12,0)</f>
        <v xml:space="preserve"> Chelativorans.</v>
      </c>
      <c r="O1069">
        <f>VLOOKUP($A1069,Taxonomy!$A$2:$AA$6045,13,0)</f>
        <v>0</v>
      </c>
      <c r="P1069">
        <f>VLOOKUP($A1069,Taxonomy!$A$2:$AA$6045,14,0)</f>
        <v>0</v>
      </c>
      <c r="Q1069">
        <f>VLOOKUP($A1069,Taxonomy!$A$2:$AA$6045,15,0)</f>
        <v>0</v>
      </c>
      <c r="R1069">
        <f t="shared" si="16"/>
        <v>90</v>
      </c>
    </row>
    <row r="1070" spans="1:18">
      <c r="A1070" t="s">
        <v>1658</v>
      </c>
      <c r="B1070" t="s">
        <v>1659</v>
      </c>
      <c r="C1070">
        <v>93</v>
      </c>
      <c r="D1070" t="s">
        <v>10</v>
      </c>
      <c r="E1070">
        <v>3</v>
      </c>
      <c r="F1070">
        <v>91</v>
      </c>
      <c r="G1070">
        <v>967</v>
      </c>
      <c r="H1070" t="s">
        <v>11</v>
      </c>
      <c r="I1070" t="str">
        <f>VLOOKUP($A1070,Taxonomy!$A$2:$AA$6045,7,0)</f>
        <v>Bacteria</v>
      </c>
      <c r="J1070" t="str">
        <f>VLOOKUP($A1070,Taxonomy!$A$2:$AA$6045,8,0)</f>
        <v xml:space="preserve"> Proteobacteria</v>
      </c>
      <c r="K1070" t="str">
        <f>VLOOKUP($A1070,Taxonomy!$A$2:$AA$6045,9,0)</f>
        <v xml:space="preserve"> Alphaproteobacteria</v>
      </c>
      <c r="L1070" t="str">
        <f>VLOOKUP($A1070,Taxonomy!$A$2:$AA$6045,10,0)</f>
        <v xml:space="preserve"> Rhizobiales</v>
      </c>
      <c r="M1070" t="str">
        <f>VLOOKUP($A1070,Taxonomy!$A$2:$AA$6045,11,0)</f>
        <v>Phyllobacteriaceae</v>
      </c>
      <c r="N1070" t="str">
        <f>VLOOKUP($A1070,Taxonomy!$A$2:$AA$6045,12,0)</f>
        <v xml:space="preserve"> Chelativorans.</v>
      </c>
      <c r="O1070">
        <f>VLOOKUP($A1070,Taxonomy!$A$2:$AA$6045,13,0)</f>
        <v>0</v>
      </c>
      <c r="P1070">
        <f>VLOOKUP($A1070,Taxonomy!$A$2:$AA$6045,14,0)</f>
        <v>0</v>
      </c>
      <c r="Q1070">
        <f>VLOOKUP($A1070,Taxonomy!$A$2:$AA$6045,15,0)</f>
        <v>0</v>
      </c>
      <c r="R1070">
        <f t="shared" si="16"/>
        <v>88</v>
      </c>
    </row>
    <row r="1071" spans="1:18">
      <c r="A1071" t="s">
        <v>1660</v>
      </c>
      <c r="B1071" t="s">
        <v>1661</v>
      </c>
      <c r="C1071">
        <v>112</v>
      </c>
      <c r="D1071" t="s">
        <v>10</v>
      </c>
      <c r="E1071">
        <v>1</v>
      </c>
      <c r="F1071">
        <v>93</v>
      </c>
      <c r="G1071">
        <v>967</v>
      </c>
      <c r="H1071" t="s">
        <v>11</v>
      </c>
      <c r="I1071" t="str">
        <f>VLOOKUP($A1071,Taxonomy!$A$2:$AA$6045,7,0)</f>
        <v>Bacteria</v>
      </c>
      <c r="J1071" t="str">
        <f>VLOOKUP($A1071,Taxonomy!$A$2:$AA$6045,8,0)</f>
        <v xml:space="preserve"> Proteobacteria</v>
      </c>
      <c r="K1071" t="str">
        <f>VLOOKUP($A1071,Taxonomy!$A$2:$AA$6045,9,0)</f>
        <v xml:space="preserve"> Alphaproteobacteria</v>
      </c>
      <c r="L1071" t="str">
        <f>VLOOKUP($A1071,Taxonomy!$A$2:$AA$6045,10,0)</f>
        <v xml:space="preserve"> Rhizobiales</v>
      </c>
      <c r="M1071" t="str">
        <f>VLOOKUP($A1071,Taxonomy!$A$2:$AA$6045,11,0)</f>
        <v>Phyllobacteriaceae</v>
      </c>
      <c r="N1071" t="str">
        <f>VLOOKUP($A1071,Taxonomy!$A$2:$AA$6045,12,0)</f>
        <v xml:space="preserve"> Chelativorans.</v>
      </c>
      <c r="O1071">
        <f>VLOOKUP($A1071,Taxonomy!$A$2:$AA$6045,13,0)</f>
        <v>0</v>
      </c>
      <c r="P1071">
        <f>VLOOKUP($A1071,Taxonomy!$A$2:$AA$6045,14,0)</f>
        <v>0</v>
      </c>
      <c r="Q1071">
        <f>VLOOKUP($A1071,Taxonomy!$A$2:$AA$6045,15,0)</f>
        <v>0</v>
      </c>
      <c r="R1071">
        <f t="shared" si="16"/>
        <v>92</v>
      </c>
    </row>
    <row r="1072" spans="1:18">
      <c r="A1072" t="s">
        <v>1662</v>
      </c>
      <c r="B1072" t="s">
        <v>1663</v>
      </c>
      <c r="C1072">
        <v>99</v>
      </c>
      <c r="D1072" t="s">
        <v>10</v>
      </c>
      <c r="E1072">
        <v>1</v>
      </c>
      <c r="F1072">
        <v>95</v>
      </c>
      <c r="G1072">
        <v>967</v>
      </c>
      <c r="H1072" t="s">
        <v>11</v>
      </c>
      <c r="I1072" t="str">
        <f>VLOOKUP($A1072,Taxonomy!$A$2:$AA$6045,7,0)</f>
        <v>Bacteria</v>
      </c>
      <c r="J1072" t="str">
        <f>VLOOKUP($A1072,Taxonomy!$A$2:$AA$6045,8,0)</f>
        <v xml:space="preserve"> Proteobacteria</v>
      </c>
      <c r="K1072" t="str">
        <f>VLOOKUP($A1072,Taxonomy!$A$2:$AA$6045,9,0)</f>
        <v xml:space="preserve"> Alphaproteobacteria</v>
      </c>
      <c r="L1072" t="str">
        <f>VLOOKUP($A1072,Taxonomy!$A$2:$AA$6045,10,0)</f>
        <v xml:space="preserve"> Rhizobiales</v>
      </c>
      <c r="M1072" t="str">
        <f>VLOOKUP($A1072,Taxonomy!$A$2:$AA$6045,11,0)</f>
        <v>Phyllobacteriaceae</v>
      </c>
      <c r="N1072" t="str">
        <f>VLOOKUP($A1072,Taxonomy!$A$2:$AA$6045,12,0)</f>
        <v xml:space="preserve"> Chelativorans.</v>
      </c>
      <c r="O1072">
        <f>VLOOKUP($A1072,Taxonomy!$A$2:$AA$6045,13,0)</f>
        <v>0</v>
      </c>
      <c r="P1072">
        <f>VLOOKUP($A1072,Taxonomy!$A$2:$AA$6045,14,0)</f>
        <v>0</v>
      </c>
      <c r="Q1072">
        <f>VLOOKUP($A1072,Taxonomy!$A$2:$AA$6045,15,0)</f>
        <v>0</v>
      </c>
      <c r="R1072">
        <f t="shared" si="16"/>
        <v>94</v>
      </c>
    </row>
    <row r="1073" spans="1:18">
      <c r="A1073" t="s">
        <v>1664</v>
      </c>
      <c r="B1073" t="s">
        <v>1665</v>
      </c>
      <c r="C1073">
        <v>99</v>
      </c>
      <c r="D1073" t="s">
        <v>10</v>
      </c>
      <c r="E1073">
        <v>1</v>
      </c>
      <c r="F1073">
        <v>84</v>
      </c>
      <c r="G1073">
        <v>967</v>
      </c>
      <c r="H1073" t="s">
        <v>11</v>
      </c>
      <c r="I1073" t="str">
        <f>VLOOKUP($A1073,Taxonomy!$A$2:$AA$6045,7,0)</f>
        <v>Bacteria</v>
      </c>
      <c r="J1073" t="str">
        <f>VLOOKUP($A1073,Taxonomy!$A$2:$AA$6045,8,0)</f>
        <v xml:space="preserve"> Proteobacteria</v>
      </c>
      <c r="K1073" t="str">
        <f>VLOOKUP($A1073,Taxonomy!$A$2:$AA$6045,9,0)</f>
        <v xml:space="preserve"> Betaproteobacteria</v>
      </c>
      <c r="L1073" t="str">
        <f>VLOOKUP($A1073,Taxonomy!$A$2:$AA$6045,10,0)</f>
        <v xml:space="preserve"> Burkholderiales</v>
      </c>
      <c r="M1073" t="str">
        <f>VLOOKUP($A1073,Taxonomy!$A$2:$AA$6045,11,0)</f>
        <v>Comamonadaceae</v>
      </c>
      <c r="N1073" t="str">
        <f>VLOOKUP($A1073,Taxonomy!$A$2:$AA$6045,12,0)</f>
        <v xml:space="preserve"> Polaromonas.</v>
      </c>
      <c r="O1073">
        <f>VLOOKUP($A1073,Taxonomy!$A$2:$AA$6045,13,0)</f>
        <v>0</v>
      </c>
      <c r="P1073">
        <f>VLOOKUP($A1073,Taxonomy!$A$2:$AA$6045,14,0)</f>
        <v>0</v>
      </c>
      <c r="Q1073">
        <f>VLOOKUP($A1073,Taxonomy!$A$2:$AA$6045,15,0)</f>
        <v>0</v>
      </c>
      <c r="R1073">
        <f t="shared" si="16"/>
        <v>83</v>
      </c>
    </row>
    <row r="1074" spans="1:18">
      <c r="A1074" t="s">
        <v>1666</v>
      </c>
      <c r="B1074" t="s">
        <v>1667</v>
      </c>
      <c r="C1074">
        <v>101</v>
      </c>
      <c r="D1074" t="s">
        <v>10</v>
      </c>
      <c r="E1074">
        <v>1</v>
      </c>
      <c r="F1074">
        <v>82</v>
      </c>
      <c r="G1074">
        <v>967</v>
      </c>
      <c r="H1074" t="s">
        <v>11</v>
      </c>
      <c r="I1074" t="str">
        <f>VLOOKUP($A1074,Taxonomy!$A$2:$AA$6045,7,0)</f>
        <v>Bacteria</v>
      </c>
      <c r="J1074" t="str">
        <f>VLOOKUP($A1074,Taxonomy!$A$2:$AA$6045,8,0)</f>
        <v xml:space="preserve"> Proteobacteria</v>
      </c>
      <c r="K1074" t="str">
        <f>VLOOKUP($A1074,Taxonomy!$A$2:$AA$6045,9,0)</f>
        <v xml:space="preserve"> Betaproteobacteria</v>
      </c>
      <c r="L1074" t="str">
        <f>VLOOKUP($A1074,Taxonomy!$A$2:$AA$6045,10,0)</f>
        <v xml:space="preserve"> Burkholderiales</v>
      </c>
      <c r="M1074" t="str">
        <f>VLOOKUP($A1074,Taxonomy!$A$2:$AA$6045,11,0)</f>
        <v>Comamonadaceae</v>
      </c>
      <c r="N1074" t="str">
        <f>VLOOKUP($A1074,Taxonomy!$A$2:$AA$6045,12,0)</f>
        <v xml:space="preserve"> Polaromonas.</v>
      </c>
      <c r="O1074">
        <f>VLOOKUP($A1074,Taxonomy!$A$2:$AA$6045,13,0)</f>
        <v>0</v>
      </c>
      <c r="P1074">
        <f>VLOOKUP($A1074,Taxonomy!$A$2:$AA$6045,14,0)</f>
        <v>0</v>
      </c>
      <c r="Q1074">
        <f>VLOOKUP($A1074,Taxonomy!$A$2:$AA$6045,15,0)</f>
        <v>0</v>
      </c>
      <c r="R1074">
        <f t="shared" si="16"/>
        <v>81</v>
      </c>
    </row>
    <row r="1075" spans="1:18">
      <c r="A1075" t="s">
        <v>1668</v>
      </c>
      <c r="B1075" t="s">
        <v>1669</v>
      </c>
      <c r="C1075">
        <v>110</v>
      </c>
      <c r="D1075" t="s">
        <v>10</v>
      </c>
      <c r="E1075">
        <v>1</v>
      </c>
      <c r="F1075">
        <v>99</v>
      </c>
      <c r="G1075">
        <v>967</v>
      </c>
      <c r="H1075" t="s">
        <v>11</v>
      </c>
      <c r="I1075" t="str">
        <f>VLOOKUP($A1075,Taxonomy!$A$2:$AA$6045,7,0)</f>
        <v>Bacteria</v>
      </c>
      <c r="J1075" t="str">
        <f>VLOOKUP($A1075,Taxonomy!$A$2:$AA$6045,8,0)</f>
        <v xml:space="preserve"> Proteobacteria</v>
      </c>
      <c r="K1075" t="str">
        <f>VLOOKUP($A1075,Taxonomy!$A$2:$AA$6045,9,0)</f>
        <v xml:space="preserve"> Betaproteobacteria</v>
      </c>
      <c r="L1075" t="str">
        <f>VLOOKUP($A1075,Taxonomy!$A$2:$AA$6045,10,0)</f>
        <v xml:space="preserve"> Burkholderiales</v>
      </c>
      <c r="M1075" t="str">
        <f>VLOOKUP($A1075,Taxonomy!$A$2:$AA$6045,11,0)</f>
        <v>Burkholderiaceae</v>
      </c>
      <c r="N1075" t="str">
        <f>VLOOKUP($A1075,Taxonomy!$A$2:$AA$6045,12,0)</f>
        <v xml:space="preserve"> Burkholderia.</v>
      </c>
      <c r="O1075">
        <f>VLOOKUP($A1075,Taxonomy!$A$2:$AA$6045,13,0)</f>
        <v>0</v>
      </c>
      <c r="P1075">
        <f>VLOOKUP($A1075,Taxonomy!$A$2:$AA$6045,14,0)</f>
        <v>0</v>
      </c>
      <c r="Q1075">
        <f>VLOOKUP($A1075,Taxonomy!$A$2:$AA$6045,15,0)</f>
        <v>0</v>
      </c>
      <c r="R1075">
        <f t="shared" si="16"/>
        <v>98</v>
      </c>
    </row>
    <row r="1076" spans="1:18">
      <c r="A1076" t="s">
        <v>1670</v>
      </c>
      <c r="B1076" t="s">
        <v>1671</v>
      </c>
      <c r="C1076">
        <v>106</v>
      </c>
      <c r="D1076" t="s">
        <v>10</v>
      </c>
      <c r="E1076">
        <v>1</v>
      </c>
      <c r="F1076">
        <v>95</v>
      </c>
      <c r="G1076">
        <v>967</v>
      </c>
      <c r="H1076" t="s">
        <v>11</v>
      </c>
      <c r="I1076" t="str">
        <f>VLOOKUP($A1076,Taxonomy!$A$2:$AA$6045,7,0)</f>
        <v>Bacteria</v>
      </c>
      <c r="J1076" t="str">
        <f>VLOOKUP($A1076,Taxonomy!$A$2:$AA$6045,8,0)</f>
        <v xml:space="preserve"> Proteobacteria</v>
      </c>
      <c r="K1076" t="str">
        <f>VLOOKUP($A1076,Taxonomy!$A$2:$AA$6045,9,0)</f>
        <v xml:space="preserve"> Betaproteobacteria</v>
      </c>
      <c r="L1076" t="str">
        <f>VLOOKUP($A1076,Taxonomy!$A$2:$AA$6045,10,0)</f>
        <v xml:space="preserve"> Burkholderiales</v>
      </c>
      <c r="M1076" t="str">
        <f>VLOOKUP($A1076,Taxonomy!$A$2:$AA$6045,11,0)</f>
        <v>Burkholderiaceae</v>
      </c>
      <c r="N1076" t="str">
        <f>VLOOKUP($A1076,Taxonomy!$A$2:$AA$6045,12,0)</f>
        <v xml:space="preserve"> Burkholderia.</v>
      </c>
      <c r="O1076">
        <f>VLOOKUP($A1076,Taxonomy!$A$2:$AA$6045,13,0)</f>
        <v>0</v>
      </c>
      <c r="P1076">
        <f>VLOOKUP($A1076,Taxonomy!$A$2:$AA$6045,14,0)</f>
        <v>0</v>
      </c>
      <c r="Q1076">
        <f>VLOOKUP($A1076,Taxonomy!$A$2:$AA$6045,15,0)</f>
        <v>0</v>
      </c>
      <c r="R1076">
        <f t="shared" si="16"/>
        <v>94</v>
      </c>
    </row>
    <row r="1077" spans="1:18">
      <c r="A1077" t="s">
        <v>1672</v>
      </c>
      <c r="B1077" t="s">
        <v>1673</v>
      </c>
      <c r="C1077">
        <v>106</v>
      </c>
      <c r="D1077" t="s">
        <v>10</v>
      </c>
      <c r="E1077">
        <v>1</v>
      </c>
      <c r="F1077">
        <v>95</v>
      </c>
      <c r="G1077">
        <v>967</v>
      </c>
      <c r="H1077" t="s">
        <v>11</v>
      </c>
      <c r="I1077" t="str">
        <f>VLOOKUP($A1077,Taxonomy!$A$2:$AA$6045,7,0)</f>
        <v>Bacteria</v>
      </c>
      <c r="J1077" t="str">
        <f>VLOOKUP($A1077,Taxonomy!$A$2:$AA$6045,8,0)</f>
        <v xml:space="preserve"> Proteobacteria</v>
      </c>
      <c r="K1077" t="str">
        <f>VLOOKUP($A1077,Taxonomy!$A$2:$AA$6045,9,0)</f>
        <v xml:space="preserve"> Betaproteobacteria</v>
      </c>
      <c r="L1077" t="str">
        <f>VLOOKUP($A1077,Taxonomy!$A$2:$AA$6045,10,0)</f>
        <v xml:space="preserve"> Burkholderiales</v>
      </c>
      <c r="M1077" t="str">
        <f>VLOOKUP($A1077,Taxonomy!$A$2:$AA$6045,11,0)</f>
        <v>Burkholderiaceae</v>
      </c>
      <c r="N1077" t="str">
        <f>VLOOKUP($A1077,Taxonomy!$A$2:$AA$6045,12,0)</f>
        <v xml:space="preserve"> Burkholderia.</v>
      </c>
      <c r="O1077">
        <f>VLOOKUP($A1077,Taxonomy!$A$2:$AA$6045,13,0)</f>
        <v>0</v>
      </c>
      <c r="P1077">
        <f>VLOOKUP($A1077,Taxonomy!$A$2:$AA$6045,14,0)</f>
        <v>0</v>
      </c>
      <c r="Q1077">
        <f>VLOOKUP($A1077,Taxonomy!$A$2:$AA$6045,15,0)</f>
        <v>0</v>
      </c>
      <c r="R1077">
        <f t="shared" si="16"/>
        <v>94</v>
      </c>
    </row>
    <row r="1078" spans="1:18">
      <c r="A1078" t="s">
        <v>1674</v>
      </c>
      <c r="B1078" t="s">
        <v>1675</v>
      </c>
      <c r="C1078">
        <v>103</v>
      </c>
      <c r="D1078" t="s">
        <v>10</v>
      </c>
      <c r="E1078">
        <v>1</v>
      </c>
      <c r="F1078">
        <v>91</v>
      </c>
      <c r="G1078">
        <v>967</v>
      </c>
      <c r="H1078" t="s">
        <v>11</v>
      </c>
      <c r="I1078" t="str">
        <f>VLOOKUP($A1078,Taxonomy!$A$2:$AA$6045,7,0)</f>
        <v>Bacteria</v>
      </c>
      <c r="J1078" t="str">
        <f>VLOOKUP($A1078,Taxonomy!$A$2:$AA$6045,8,0)</f>
        <v xml:space="preserve"> Proteobacteria</v>
      </c>
      <c r="K1078" t="str">
        <f>VLOOKUP($A1078,Taxonomy!$A$2:$AA$6045,9,0)</f>
        <v xml:space="preserve"> Gammaproteobacteria</v>
      </c>
      <c r="L1078" t="str">
        <f>VLOOKUP($A1078,Taxonomy!$A$2:$AA$6045,10,0)</f>
        <v xml:space="preserve"> Enterobacteriales</v>
      </c>
      <c r="M1078" t="str">
        <f>VLOOKUP($A1078,Taxonomy!$A$2:$AA$6045,11,0)</f>
        <v>Enterobacteriaceae</v>
      </c>
      <c r="N1078" t="str">
        <f>VLOOKUP($A1078,Taxonomy!$A$2:$AA$6045,12,0)</f>
        <v xml:space="preserve"> Escherichia.</v>
      </c>
      <c r="O1078">
        <f>VLOOKUP($A1078,Taxonomy!$A$2:$AA$6045,13,0)</f>
        <v>0</v>
      </c>
      <c r="P1078">
        <f>VLOOKUP($A1078,Taxonomy!$A$2:$AA$6045,14,0)</f>
        <v>0</v>
      </c>
      <c r="Q1078">
        <f>VLOOKUP($A1078,Taxonomy!$A$2:$AA$6045,15,0)</f>
        <v>0</v>
      </c>
      <c r="R1078">
        <f t="shared" si="16"/>
        <v>90</v>
      </c>
    </row>
    <row r="1079" spans="1:18">
      <c r="A1079" t="s">
        <v>1676</v>
      </c>
      <c r="B1079" t="s">
        <v>1677</v>
      </c>
      <c r="C1079">
        <v>112</v>
      </c>
      <c r="D1079" t="s">
        <v>10</v>
      </c>
      <c r="E1079">
        <v>1</v>
      </c>
      <c r="F1079">
        <v>101</v>
      </c>
      <c r="G1079">
        <v>967</v>
      </c>
      <c r="H1079" t="s">
        <v>11</v>
      </c>
      <c r="I1079" t="str">
        <f>VLOOKUP($A1079,Taxonomy!$A$2:$AA$6045,7,0)</f>
        <v>Bacteria</v>
      </c>
      <c r="J1079" t="str">
        <f>VLOOKUP($A1079,Taxonomy!$A$2:$AA$6045,8,0)</f>
        <v xml:space="preserve"> Proteobacteria</v>
      </c>
      <c r="K1079" t="str">
        <f>VLOOKUP($A1079,Taxonomy!$A$2:$AA$6045,9,0)</f>
        <v xml:space="preserve"> Betaproteobacteria</v>
      </c>
      <c r="L1079" t="str">
        <f>VLOOKUP($A1079,Taxonomy!$A$2:$AA$6045,10,0)</f>
        <v xml:space="preserve"> Burkholderiales</v>
      </c>
      <c r="M1079" t="str">
        <f>VLOOKUP($A1079,Taxonomy!$A$2:$AA$6045,11,0)</f>
        <v>Burkholderiaceae</v>
      </c>
      <c r="N1079" t="str">
        <f>VLOOKUP($A1079,Taxonomy!$A$2:$AA$6045,12,0)</f>
        <v xml:space="preserve"> Burkholderia</v>
      </c>
      <c r="O1079" t="str">
        <f>VLOOKUP($A1079,Taxonomy!$A$2:$AA$6045,13,0)</f>
        <v xml:space="preserve"> Burkholderia cepacia complex.</v>
      </c>
      <c r="P1079">
        <f>VLOOKUP($A1079,Taxonomy!$A$2:$AA$6045,14,0)</f>
        <v>0</v>
      </c>
      <c r="Q1079">
        <f>VLOOKUP($A1079,Taxonomy!$A$2:$AA$6045,15,0)</f>
        <v>0</v>
      </c>
      <c r="R1079">
        <f t="shared" si="16"/>
        <v>100</v>
      </c>
    </row>
    <row r="1080" spans="1:18">
      <c r="A1080" t="s">
        <v>1678</v>
      </c>
      <c r="B1080" t="s">
        <v>1679</v>
      </c>
      <c r="C1080">
        <v>81</v>
      </c>
      <c r="D1080" t="s">
        <v>10</v>
      </c>
      <c r="E1080">
        <v>1</v>
      </c>
      <c r="F1080">
        <v>77</v>
      </c>
      <c r="G1080">
        <v>967</v>
      </c>
      <c r="H1080" t="s">
        <v>11</v>
      </c>
      <c r="I1080" t="e">
        <f>VLOOKUP($A1080,Taxonomy!$A$2:$AA$6045,7,0)</f>
        <v>#N/A</v>
      </c>
      <c r="J1080" t="e">
        <f>VLOOKUP($A1080,Taxonomy!$A$2:$AA$6045,8,0)</f>
        <v>#N/A</v>
      </c>
      <c r="K1080" t="e">
        <f>VLOOKUP($A1080,Taxonomy!$A$2:$AA$6045,9,0)</f>
        <v>#N/A</v>
      </c>
      <c r="L1080" t="e">
        <f>VLOOKUP($A1080,Taxonomy!$A$2:$AA$6045,10,0)</f>
        <v>#N/A</v>
      </c>
      <c r="M1080" t="e">
        <f>VLOOKUP($A1080,Taxonomy!$A$2:$AA$6045,11,0)</f>
        <v>#N/A</v>
      </c>
      <c r="N1080" t="e">
        <f>VLOOKUP($A1080,Taxonomy!$A$2:$AA$6045,12,0)</f>
        <v>#N/A</v>
      </c>
      <c r="O1080" t="e">
        <f>VLOOKUP($A1080,Taxonomy!$A$2:$AA$6045,13,0)</f>
        <v>#N/A</v>
      </c>
      <c r="P1080" t="e">
        <f>VLOOKUP($A1080,Taxonomy!$A$2:$AA$6045,14,0)</f>
        <v>#N/A</v>
      </c>
      <c r="Q1080" t="e">
        <f>VLOOKUP($A1080,Taxonomy!$A$2:$AA$6045,15,0)</f>
        <v>#N/A</v>
      </c>
      <c r="R1080">
        <f t="shared" si="16"/>
        <v>76</v>
      </c>
    </row>
    <row r="1081" spans="1:18">
      <c r="A1081" t="s">
        <v>1680</v>
      </c>
      <c r="B1081" t="s">
        <v>1681</v>
      </c>
      <c r="C1081">
        <v>89</v>
      </c>
      <c r="D1081" t="s">
        <v>10</v>
      </c>
      <c r="E1081">
        <v>1</v>
      </c>
      <c r="F1081">
        <v>88</v>
      </c>
      <c r="G1081">
        <v>967</v>
      </c>
      <c r="H1081" t="s">
        <v>11</v>
      </c>
      <c r="I1081" t="str">
        <f>VLOOKUP($A1081,Taxonomy!$A$2:$AA$6045,7,0)</f>
        <v>Bacteria</v>
      </c>
      <c r="J1081" t="str">
        <f>VLOOKUP($A1081,Taxonomy!$A$2:$AA$6045,8,0)</f>
        <v xml:space="preserve"> Proteobacteria</v>
      </c>
      <c r="K1081" t="str">
        <f>VLOOKUP($A1081,Taxonomy!$A$2:$AA$6045,9,0)</f>
        <v xml:space="preserve"> Alphaproteobacteria</v>
      </c>
      <c r="L1081" t="str">
        <f>VLOOKUP($A1081,Taxonomy!$A$2:$AA$6045,10,0)</f>
        <v xml:space="preserve"> Sphingomonadales</v>
      </c>
      <c r="M1081" t="str">
        <f>VLOOKUP($A1081,Taxonomy!$A$2:$AA$6045,11,0)</f>
        <v>Sphingomonadaceae</v>
      </c>
      <c r="N1081" t="str">
        <f>VLOOKUP($A1081,Taxonomy!$A$2:$AA$6045,12,0)</f>
        <v xml:space="preserve"> Sphingopyxis.</v>
      </c>
      <c r="O1081">
        <f>VLOOKUP($A1081,Taxonomy!$A$2:$AA$6045,13,0)</f>
        <v>0</v>
      </c>
      <c r="P1081">
        <f>VLOOKUP($A1081,Taxonomy!$A$2:$AA$6045,14,0)</f>
        <v>0</v>
      </c>
      <c r="Q1081">
        <f>VLOOKUP($A1081,Taxonomy!$A$2:$AA$6045,15,0)</f>
        <v>0</v>
      </c>
      <c r="R1081">
        <f t="shared" si="16"/>
        <v>87</v>
      </c>
    </row>
    <row r="1082" spans="1:18">
      <c r="A1082" t="s">
        <v>1682</v>
      </c>
      <c r="B1082" t="s">
        <v>1683</v>
      </c>
      <c r="C1082">
        <v>103</v>
      </c>
      <c r="D1082" t="s">
        <v>10</v>
      </c>
      <c r="E1082">
        <v>1</v>
      </c>
      <c r="F1082">
        <v>87</v>
      </c>
      <c r="G1082">
        <v>967</v>
      </c>
      <c r="H1082" t="s">
        <v>11</v>
      </c>
      <c r="I1082" t="e">
        <f>VLOOKUP($A1082,Taxonomy!$A$2:$AA$6045,7,0)</f>
        <v>#N/A</v>
      </c>
      <c r="J1082" t="e">
        <f>VLOOKUP($A1082,Taxonomy!$A$2:$AA$6045,8,0)</f>
        <v>#N/A</v>
      </c>
      <c r="K1082" t="e">
        <f>VLOOKUP($A1082,Taxonomy!$A$2:$AA$6045,9,0)</f>
        <v>#N/A</v>
      </c>
      <c r="L1082" t="e">
        <f>VLOOKUP($A1082,Taxonomy!$A$2:$AA$6045,10,0)</f>
        <v>#N/A</v>
      </c>
      <c r="M1082" t="e">
        <f>VLOOKUP($A1082,Taxonomy!$A$2:$AA$6045,11,0)</f>
        <v>#N/A</v>
      </c>
      <c r="N1082" t="e">
        <f>VLOOKUP($A1082,Taxonomy!$A$2:$AA$6045,12,0)</f>
        <v>#N/A</v>
      </c>
      <c r="O1082" t="e">
        <f>VLOOKUP($A1082,Taxonomy!$A$2:$AA$6045,13,0)</f>
        <v>#N/A</v>
      </c>
      <c r="P1082" t="e">
        <f>VLOOKUP($A1082,Taxonomy!$A$2:$AA$6045,14,0)</f>
        <v>#N/A</v>
      </c>
      <c r="Q1082" t="e">
        <f>VLOOKUP($A1082,Taxonomy!$A$2:$AA$6045,15,0)</f>
        <v>#N/A</v>
      </c>
      <c r="R1082">
        <f t="shared" si="16"/>
        <v>86</v>
      </c>
    </row>
    <row r="1083" spans="1:18">
      <c r="A1083" t="s">
        <v>1684</v>
      </c>
      <c r="B1083" t="s">
        <v>1685</v>
      </c>
      <c r="C1083">
        <v>90</v>
      </c>
      <c r="D1083" t="s">
        <v>10</v>
      </c>
      <c r="E1083">
        <v>1</v>
      </c>
      <c r="F1083">
        <v>88</v>
      </c>
      <c r="G1083">
        <v>967</v>
      </c>
      <c r="H1083" t="s">
        <v>11</v>
      </c>
      <c r="I1083" t="str">
        <f>VLOOKUP($A1083,Taxonomy!$A$2:$AA$6045,7,0)</f>
        <v>Bacteria</v>
      </c>
      <c r="J1083" t="str">
        <f>VLOOKUP($A1083,Taxonomy!$A$2:$AA$6045,8,0)</f>
        <v xml:space="preserve"> Proteobacteria</v>
      </c>
      <c r="K1083" t="str">
        <f>VLOOKUP($A1083,Taxonomy!$A$2:$AA$6045,9,0)</f>
        <v xml:space="preserve"> Betaproteobacteria</v>
      </c>
      <c r="L1083" t="str">
        <f>VLOOKUP($A1083,Taxonomy!$A$2:$AA$6045,10,0)</f>
        <v xml:space="preserve"> Burkholderiales</v>
      </c>
      <c r="M1083" t="str">
        <f>VLOOKUP($A1083,Taxonomy!$A$2:$AA$6045,11,0)</f>
        <v>Burkholderiaceae</v>
      </c>
      <c r="N1083" t="str">
        <f>VLOOKUP($A1083,Taxonomy!$A$2:$AA$6045,12,0)</f>
        <v xml:space="preserve"> Cupriavidus.</v>
      </c>
      <c r="O1083">
        <f>VLOOKUP($A1083,Taxonomy!$A$2:$AA$6045,13,0)</f>
        <v>0</v>
      </c>
      <c r="P1083">
        <f>VLOOKUP($A1083,Taxonomy!$A$2:$AA$6045,14,0)</f>
        <v>0</v>
      </c>
      <c r="Q1083">
        <f>VLOOKUP($A1083,Taxonomy!$A$2:$AA$6045,15,0)</f>
        <v>0</v>
      </c>
      <c r="R1083">
        <f t="shared" si="16"/>
        <v>87</v>
      </c>
    </row>
    <row r="1084" spans="1:18">
      <c r="A1084" t="s">
        <v>1686</v>
      </c>
      <c r="B1084" t="s">
        <v>1687</v>
      </c>
      <c r="C1084">
        <v>90</v>
      </c>
      <c r="D1084" t="s">
        <v>10</v>
      </c>
      <c r="E1084">
        <v>1</v>
      </c>
      <c r="F1084">
        <v>88</v>
      </c>
      <c r="G1084">
        <v>967</v>
      </c>
      <c r="H1084" t="s">
        <v>11</v>
      </c>
      <c r="I1084" t="str">
        <f>VLOOKUP($A1084,Taxonomy!$A$2:$AA$6045,7,0)</f>
        <v>Bacteria</v>
      </c>
      <c r="J1084" t="str">
        <f>VLOOKUP($A1084,Taxonomy!$A$2:$AA$6045,8,0)</f>
        <v xml:space="preserve"> Proteobacteria</v>
      </c>
      <c r="K1084" t="str">
        <f>VLOOKUP($A1084,Taxonomy!$A$2:$AA$6045,9,0)</f>
        <v xml:space="preserve"> Betaproteobacteria</v>
      </c>
      <c r="L1084" t="str">
        <f>VLOOKUP($A1084,Taxonomy!$A$2:$AA$6045,10,0)</f>
        <v xml:space="preserve"> Burkholderiales</v>
      </c>
      <c r="M1084" t="str">
        <f>VLOOKUP($A1084,Taxonomy!$A$2:$AA$6045,11,0)</f>
        <v>Burkholderiaceae</v>
      </c>
      <c r="N1084" t="str">
        <f>VLOOKUP($A1084,Taxonomy!$A$2:$AA$6045,12,0)</f>
        <v xml:space="preserve"> Cupriavidus.</v>
      </c>
      <c r="O1084">
        <f>VLOOKUP($A1084,Taxonomy!$A$2:$AA$6045,13,0)</f>
        <v>0</v>
      </c>
      <c r="P1084">
        <f>VLOOKUP($A1084,Taxonomy!$A$2:$AA$6045,14,0)</f>
        <v>0</v>
      </c>
      <c r="Q1084">
        <f>VLOOKUP($A1084,Taxonomy!$A$2:$AA$6045,15,0)</f>
        <v>0</v>
      </c>
      <c r="R1084">
        <f t="shared" si="16"/>
        <v>87</v>
      </c>
    </row>
    <row r="1085" spans="1:18">
      <c r="A1085" t="s">
        <v>1688</v>
      </c>
      <c r="B1085" t="s">
        <v>1689</v>
      </c>
      <c r="C1085">
        <v>99</v>
      </c>
      <c r="D1085" t="s">
        <v>10</v>
      </c>
      <c r="E1085">
        <v>1</v>
      </c>
      <c r="F1085">
        <v>92</v>
      </c>
      <c r="G1085">
        <v>967</v>
      </c>
      <c r="H1085" t="s">
        <v>11</v>
      </c>
      <c r="I1085" t="str">
        <f>VLOOKUP($A1085,Taxonomy!$A$2:$AA$6045,7,0)</f>
        <v>Bacteria</v>
      </c>
      <c r="J1085" t="str">
        <f>VLOOKUP($A1085,Taxonomy!$A$2:$AA$6045,8,0)</f>
        <v xml:space="preserve"> Proteobacteria</v>
      </c>
      <c r="K1085" t="str">
        <f>VLOOKUP($A1085,Taxonomy!$A$2:$AA$6045,9,0)</f>
        <v xml:space="preserve"> Alphaproteobacteria</v>
      </c>
      <c r="L1085" t="str">
        <f>VLOOKUP($A1085,Taxonomy!$A$2:$AA$6045,10,0)</f>
        <v xml:space="preserve"> Rhizobiales</v>
      </c>
      <c r="M1085" t="str">
        <f>VLOOKUP($A1085,Taxonomy!$A$2:$AA$6045,11,0)</f>
        <v>Rhizobiaceae</v>
      </c>
      <c r="N1085" t="str">
        <f>VLOOKUP($A1085,Taxonomy!$A$2:$AA$6045,12,0)</f>
        <v xml:space="preserve"> Rhizobium/Agrobacterium group</v>
      </c>
      <c r="O1085" t="str">
        <f>VLOOKUP($A1085,Taxonomy!$A$2:$AA$6045,13,0)</f>
        <v xml:space="preserve"> Rhizobium.</v>
      </c>
      <c r="P1085">
        <f>VLOOKUP($A1085,Taxonomy!$A$2:$AA$6045,14,0)</f>
        <v>0</v>
      </c>
      <c r="Q1085">
        <f>VLOOKUP($A1085,Taxonomy!$A$2:$AA$6045,15,0)</f>
        <v>0</v>
      </c>
      <c r="R1085">
        <f t="shared" si="16"/>
        <v>91</v>
      </c>
    </row>
    <row r="1086" spans="1:18">
      <c r="A1086" t="s">
        <v>1690</v>
      </c>
      <c r="B1086" t="s">
        <v>1691</v>
      </c>
      <c r="C1086">
        <v>92</v>
      </c>
      <c r="D1086" t="s">
        <v>10</v>
      </c>
      <c r="E1086">
        <v>1</v>
      </c>
      <c r="F1086">
        <v>86</v>
      </c>
      <c r="G1086">
        <v>967</v>
      </c>
      <c r="H1086" t="s">
        <v>11</v>
      </c>
      <c r="I1086" t="str">
        <f>VLOOKUP($A1086,Taxonomy!$A$2:$AA$6045,7,0)</f>
        <v>Bacteria</v>
      </c>
      <c r="J1086" t="str">
        <f>VLOOKUP($A1086,Taxonomy!$A$2:$AA$6045,8,0)</f>
        <v xml:space="preserve"> Proteobacteria</v>
      </c>
      <c r="K1086" t="str">
        <f>VLOOKUP($A1086,Taxonomy!$A$2:$AA$6045,9,0)</f>
        <v xml:space="preserve"> Alphaproteobacteria</v>
      </c>
      <c r="L1086" t="str">
        <f>VLOOKUP($A1086,Taxonomy!$A$2:$AA$6045,10,0)</f>
        <v xml:space="preserve"> Rhizobiales</v>
      </c>
      <c r="M1086" t="str">
        <f>VLOOKUP($A1086,Taxonomy!$A$2:$AA$6045,11,0)</f>
        <v>Rhizobiaceae</v>
      </c>
      <c r="N1086" t="str">
        <f>VLOOKUP($A1086,Taxonomy!$A$2:$AA$6045,12,0)</f>
        <v xml:space="preserve"> Rhizobium/Agrobacterium group</v>
      </c>
      <c r="O1086" t="str">
        <f>VLOOKUP($A1086,Taxonomy!$A$2:$AA$6045,13,0)</f>
        <v xml:space="preserve"> Rhizobium.</v>
      </c>
      <c r="P1086">
        <f>VLOOKUP($A1086,Taxonomy!$A$2:$AA$6045,14,0)</f>
        <v>0</v>
      </c>
      <c r="Q1086">
        <f>VLOOKUP($A1086,Taxonomy!$A$2:$AA$6045,15,0)</f>
        <v>0</v>
      </c>
      <c r="R1086">
        <f t="shared" si="16"/>
        <v>85</v>
      </c>
    </row>
    <row r="1087" spans="1:18">
      <c r="A1087" t="s">
        <v>1692</v>
      </c>
      <c r="B1087" t="s">
        <v>1693</v>
      </c>
      <c r="C1087">
        <v>116</v>
      </c>
      <c r="D1087" t="s">
        <v>10</v>
      </c>
      <c r="E1087">
        <v>1</v>
      </c>
      <c r="F1087">
        <v>98</v>
      </c>
      <c r="G1087">
        <v>967</v>
      </c>
      <c r="H1087" t="s">
        <v>11</v>
      </c>
      <c r="I1087" t="str">
        <f>VLOOKUP($A1087,Taxonomy!$A$2:$AA$6045,7,0)</f>
        <v>Bacteria</v>
      </c>
      <c r="J1087" t="str">
        <f>VLOOKUP($A1087,Taxonomy!$A$2:$AA$6045,8,0)</f>
        <v xml:space="preserve"> Proteobacteria</v>
      </c>
      <c r="K1087" t="str">
        <f>VLOOKUP($A1087,Taxonomy!$A$2:$AA$6045,9,0)</f>
        <v xml:space="preserve"> Alphaproteobacteria</v>
      </c>
      <c r="L1087" t="str">
        <f>VLOOKUP($A1087,Taxonomy!$A$2:$AA$6045,10,0)</f>
        <v xml:space="preserve"> Sphingomonadales</v>
      </c>
      <c r="M1087" t="str">
        <f>VLOOKUP($A1087,Taxonomy!$A$2:$AA$6045,11,0)</f>
        <v>Sphingomonadaceae</v>
      </c>
      <c r="N1087" t="str">
        <f>VLOOKUP($A1087,Taxonomy!$A$2:$AA$6045,12,0)</f>
        <v xml:space="preserve"> Sphingomonas.</v>
      </c>
      <c r="O1087">
        <f>VLOOKUP($A1087,Taxonomy!$A$2:$AA$6045,13,0)</f>
        <v>0</v>
      </c>
      <c r="P1087">
        <f>VLOOKUP($A1087,Taxonomy!$A$2:$AA$6045,14,0)</f>
        <v>0</v>
      </c>
      <c r="Q1087">
        <f>VLOOKUP($A1087,Taxonomy!$A$2:$AA$6045,15,0)</f>
        <v>0</v>
      </c>
      <c r="R1087">
        <f t="shared" si="16"/>
        <v>97</v>
      </c>
    </row>
    <row r="1088" spans="1:18">
      <c r="A1088" t="s">
        <v>1694</v>
      </c>
      <c r="B1088" t="s">
        <v>1695</v>
      </c>
      <c r="C1088">
        <v>90</v>
      </c>
      <c r="D1088" t="s">
        <v>10</v>
      </c>
      <c r="E1088">
        <v>1</v>
      </c>
      <c r="F1088">
        <v>88</v>
      </c>
      <c r="G1088">
        <v>967</v>
      </c>
      <c r="H1088" t="s">
        <v>11</v>
      </c>
      <c r="I1088" t="str">
        <f>VLOOKUP($A1088,Taxonomy!$A$2:$AA$6045,7,0)</f>
        <v>Bacteria</v>
      </c>
      <c r="J1088" t="str">
        <f>VLOOKUP($A1088,Taxonomy!$A$2:$AA$6045,8,0)</f>
        <v xml:space="preserve"> Proteobacteria</v>
      </c>
      <c r="K1088" t="str">
        <f>VLOOKUP($A1088,Taxonomy!$A$2:$AA$6045,9,0)</f>
        <v xml:space="preserve"> Alphaproteobacteria</v>
      </c>
      <c r="L1088" t="str">
        <f>VLOOKUP($A1088,Taxonomy!$A$2:$AA$6045,10,0)</f>
        <v xml:space="preserve"> Sphingomonadales</v>
      </c>
      <c r="M1088" t="str">
        <f>VLOOKUP($A1088,Taxonomy!$A$2:$AA$6045,11,0)</f>
        <v>Sphingomonadaceae</v>
      </c>
      <c r="N1088" t="str">
        <f>VLOOKUP($A1088,Taxonomy!$A$2:$AA$6045,12,0)</f>
        <v xml:space="preserve"> Sphingomonas.</v>
      </c>
      <c r="O1088">
        <f>VLOOKUP($A1088,Taxonomy!$A$2:$AA$6045,13,0)</f>
        <v>0</v>
      </c>
      <c r="P1088">
        <f>VLOOKUP($A1088,Taxonomy!$A$2:$AA$6045,14,0)</f>
        <v>0</v>
      </c>
      <c r="Q1088">
        <f>VLOOKUP($A1088,Taxonomy!$A$2:$AA$6045,15,0)</f>
        <v>0</v>
      </c>
      <c r="R1088">
        <f t="shared" si="16"/>
        <v>87</v>
      </c>
    </row>
    <row r="1089" spans="1:18">
      <c r="A1089" t="s">
        <v>1696</v>
      </c>
      <c r="B1089" t="s">
        <v>1697</v>
      </c>
      <c r="C1089">
        <v>93</v>
      </c>
      <c r="D1089" t="s">
        <v>10</v>
      </c>
      <c r="E1089">
        <v>1</v>
      </c>
      <c r="F1089">
        <v>93</v>
      </c>
      <c r="G1089">
        <v>967</v>
      </c>
      <c r="H1089" t="s">
        <v>11</v>
      </c>
      <c r="I1089" t="str">
        <f>VLOOKUP($A1089,Taxonomy!$A$2:$AA$6045,7,0)</f>
        <v>Bacteria</v>
      </c>
      <c r="J1089" t="str">
        <f>VLOOKUP($A1089,Taxonomy!$A$2:$AA$6045,8,0)</f>
        <v xml:space="preserve"> Proteobacteria</v>
      </c>
      <c r="K1089" t="str">
        <f>VLOOKUP($A1089,Taxonomy!$A$2:$AA$6045,9,0)</f>
        <v xml:space="preserve"> Alphaproteobacteria</v>
      </c>
      <c r="L1089" t="str">
        <f>VLOOKUP($A1089,Taxonomy!$A$2:$AA$6045,10,0)</f>
        <v xml:space="preserve"> Sphingomonadales</v>
      </c>
      <c r="M1089" t="str">
        <f>VLOOKUP($A1089,Taxonomy!$A$2:$AA$6045,11,0)</f>
        <v>Sphingomonadaceae</v>
      </c>
      <c r="N1089" t="str">
        <f>VLOOKUP($A1089,Taxonomy!$A$2:$AA$6045,12,0)</f>
        <v xml:space="preserve"> Sphingomonas.</v>
      </c>
      <c r="O1089">
        <f>VLOOKUP($A1089,Taxonomy!$A$2:$AA$6045,13,0)</f>
        <v>0</v>
      </c>
      <c r="P1089">
        <f>VLOOKUP($A1089,Taxonomy!$A$2:$AA$6045,14,0)</f>
        <v>0</v>
      </c>
      <c r="Q1089">
        <f>VLOOKUP($A1089,Taxonomy!$A$2:$AA$6045,15,0)</f>
        <v>0</v>
      </c>
      <c r="R1089">
        <f t="shared" si="16"/>
        <v>92</v>
      </c>
    </row>
    <row r="1090" spans="1:18">
      <c r="A1090" t="s">
        <v>1698</v>
      </c>
      <c r="B1090" t="s">
        <v>1699</v>
      </c>
      <c r="C1090">
        <v>99</v>
      </c>
      <c r="D1090" t="s">
        <v>10</v>
      </c>
      <c r="E1090">
        <v>1</v>
      </c>
      <c r="F1090">
        <v>92</v>
      </c>
      <c r="G1090">
        <v>967</v>
      </c>
      <c r="H1090" t="s">
        <v>11</v>
      </c>
      <c r="I1090" t="str">
        <f>VLOOKUP($A1090,Taxonomy!$A$2:$AA$6045,7,0)</f>
        <v>Bacteria</v>
      </c>
      <c r="J1090" t="str">
        <f>VLOOKUP($A1090,Taxonomy!$A$2:$AA$6045,8,0)</f>
        <v xml:space="preserve"> Proteobacteria</v>
      </c>
      <c r="K1090" t="str">
        <f>VLOOKUP($A1090,Taxonomy!$A$2:$AA$6045,9,0)</f>
        <v xml:space="preserve"> Alphaproteobacteria</v>
      </c>
      <c r="L1090" t="str">
        <f>VLOOKUP($A1090,Taxonomy!$A$2:$AA$6045,10,0)</f>
        <v xml:space="preserve"> Rhizobiales</v>
      </c>
      <c r="M1090" t="str">
        <f>VLOOKUP($A1090,Taxonomy!$A$2:$AA$6045,11,0)</f>
        <v>Bradyrhizobiaceae</v>
      </c>
      <c r="N1090" t="str">
        <f>VLOOKUP($A1090,Taxonomy!$A$2:$AA$6045,12,0)</f>
        <v xml:space="preserve"> Nitrobacter.</v>
      </c>
      <c r="O1090">
        <f>VLOOKUP($A1090,Taxonomy!$A$2:$AA$6045,13,0)</f>
        <v>0</v>
      </c>
      <c r="P1090">
        <f>VLOOKUP($A1090,Taxonomy!$A$2:$AA$6045,14,0)</f>
        <v>0</v>
      </c>
      <c r="Q1090">
        <f>VLOOKUP($A1090,Taxonomy!$A$2:$AA$6045,15,0)</f>
        <v>0</v>
      </c>
      <c r="R1090">
        <f t="shared" si="16"/>
        <v>91</v>
      </c>
    </row>
    <row r="1091" spans="1:18">
      <c r="A1091" t="s">
        <v>1700</v>
      </c>
      <c r="B1091" t="s">
        <v>1701</v>
      </c>
      <c r="C1091">
        <v>98</v>
      </c>
      <c r="D1091" t="s">
        <v>10</v>
      </c>
      <c r="E1091">
        <v>1</v>
      </c>
      <c r="F1091">
        <v>94</v>
      </c>
      <c r="G1091">
        <v>967</v>
      </c>
      <c r="H1091" t="s">
        <v>11</v>
      </c>
      <c r="I1091" t="str">
        <f>VLOOKUP($A1091,Taxonomy!$A$2:$AA$6045,7,0)</f>
        <v>Bacteria</v>
      </c>
      <c r="J1091" t="str">
        <f>VLOOKUP($A1091,Taxonomy!$A$2:$AA$6045,8,0)</f>
        <v xml:space="preserve"> Proteobacteria</v>
      </c>
      <c r="K1091" t="str">
        <f>VLOOKUP($A1091,Taxonomy!$A$2:$AA$6045,9,0)</f>
        <v xml:space="preserve"> Alphaproteobacteria</v>
      </c>
      <c r="L1091" t="str">
        <f>VLOOKUP($A1091,Taxonomy!$A$2:$AA$6045,10,0)</f>
        <v xml:space="preserve"> Rhizobiales</v>
      </c>
      <c r="M1091" t="str">
        <f>VLOOKUP($A1091,Taxonomy!$A$2:$AA$6045,11,0)</f>
        <v>Bradyrhizobiaceae</v>
      </c>
      <c r="N1091" t="str">
        <f>VLOOKUP($A1091,Taxonomy!$A$2:$AA$6045,12,0)</f>
        <v xml:space="preserve"> Nitrobacter.</v>
      </c>
      <c r="O1091">
        <f>VLOOKUP($A1091,Taxonomy!$A$2:$AA$6045,13,0)</f>
        <v>0</v>
      </c>
      <c r="P1091">
        <f>VLOOKUP($A1091,Taxonomy!$A$2:$AA$6045,14,0)</f>
        <v>0</v>
      </c>
      <c r="Q1091">
        <f>VLOOKUP($A1091,Taxonomy!$A$2:$AA$6045,15,0)</f>
        <v>0</v>
      </c>
      <c r="R1091">
        <f t="shared" ref="R1091:R1154" si="17">F1091-E1091</f>
        <v>93</v>
      </c>
    </row>
    <row r="1092" spans="1:18">
      <c r="A1092" t="s">
        <v>1702</v>
      </c>
      <c r="B1092" t="s">
        <v>1703</v>
      </c>
      <c r="C1092">
        <v>95</v>
      </c>
      <c r="D1092" t="s">
        <v>10</v>
      </c>
      <c r="E1092">
        <v>1</v>
      </c>
      <c r="F1092">
        <v>91</v>
      </c>
      <c r="G1092">
        <v>967</v>
      </c>
      <c r="H1092" t="s">
        <v>11</v>
      </c>
      <c r="I1092" t="str">
        <f>VLOOKUP($A1092,Taxonomy!$A$2:$AA$6045,7,0)</f>
        <v>Bacteria</v>
      </c>
      <c r="J1092" t="str">
        <f>VLOOKUP($A1092,Taxonomy!$A$2:$AA$6045,8,0)</f>
        <v xml:space="preserve"> Proteobacteria</v>
      </c>
      <c r="K1092" t="str">
        <f>VLOOKUP($A1092,Taxonomy!$A$2:$AA$6045,9,0)</f>
        <v xml:space="preserve"> Alphaproteobacteria</v>
      </c>
      <c r="L1092" t="str">
        <f>VLOOKUP($A1092,Taxonomy!$A$2:$AA$6045,10,0)</f>
        <v xml:space="preserve"> Rickettsiales</v>
      </c>
      <c r="M1092" t="str">
        <f>VLOOKUP($A1092,Taxonomy!$A$2:$AA$6045,11,0)</f>
        <v>Rickettsiaceae</v>
      </c>
      <c r="N1092" t="str">
        <f>VLOOKUP($A1092,Taxonomy!$A$2:$AA$6045,12,0)</f>
        <v xml:space="preserve"> Rickettsieae</v>
      </c>
      <c r="O1092" t="str">
        <f>VLOOKUP($A1092,Taxonomy!$A$2:$AA$6045,13,0)</f>
        <v xml:space="preserve"> Rickettsia</v>
      </c>
      <c r="P1092" t="str">
        <f>VLOOKUP($A1092,Taxonomy!$A$2:$AA$6045,14,0)</f>
        <v xml:space="preserve"> belli group.</v>
      </c>
      <c r="Q1092">
        <f>VLOOKUP($A1092,Taxonomy!$A$2:$AA$6045,15,0)</f>
        <v>0</v>
      </c>
      <c r="R1092">
        <f t="shared" si="17"/>
        <v>90</v>
      </c>
    </row>
    <row r="1093" spans="1:18">
      <c r="A1093" t="s">
        <v>1704</v>
      </c>
      <c r="B1093" t="s">
        <v>1705</v>
      </c>
      <c r="C1093">
        <v>97</v>
      </c>
      <c r="D1093" t="s">
        <v>10</v>
      </c>
      <c r="E1093">
        <v>1</v>
      </c>
      <c r="F1093">
        <v>92</v>
      </c>
      <c r="G1093">
        <v>967</v>
      </c>
      <c r="H1093" t="s">
        <v>11</v>
      </c>
      <c r="I1093" t="str">
        <f>VLOOKUP($A1093,Taxonomy!$A$2:$AA$6045,7,0)</f>
        <v>Bacteria</v>
      </c>
      <c r="J1093" t="str">
        <f>VLOOKUP($A1093,Taxonomy!$A$2:$AA$6045,8,0)</f>
        <v xml:space="preserve"> Proteobacteria</v>
      </c>
      <c r="K1093" t="str">
        <f>VLOOKUP($A1093,Taxonomy!$A$2:$AA$6045,9,0)</f>
        <v xml:space="preserve"> Gammaproteobacteria</v>
      </c>
      <c r="L1093" t="str">
        <f>VLOOKUP($A1093,Taxonomy!$A$2:$AA$6045,10,0)</f>
        <v xml:space="preserve"> Pseudomonadales</v>
      </c>
      <c r="M1093" t="str">
        <f>VLOOKUP($A1093,Taxonomy!$A$2:$AA$6045,11,0)</f>
        <v>Pseudomonadaceae</v>
      </c>
      <c r="N1093" t="str">
        <f>VLOOKUP($A1093,Taxonomy!$A$2:$AA$6045,12,0)</f>
        <v xml:space="preserve"> Pseudomonas.</v>
      </c>
      <c r="O1093">
        <f>VLOOKUP($A1093,Taxonomy!$A$2:$AA$6045,13,0)</f>
        <v>0</v>
      </c>
      <c r="P1093">
        <f>VLOOKUP($A1093,Taxonomy!$A$2:$AA$6045,14,0)</f>
        <v>0</v>
      </c>
      <c r="Q1093">
        <f>VLOOKUP($A1093,Taxonomy!$A$2:$AA$6045,15,0)</f>
        <v>0</v>
      </c>
      <c r="R1093">
        <f t="shared" si="17"/>
        <v>91</v>
      </c>
    </row>
    <row r="1094" spans="1:18">
      <c r="A1094" t="s">
        <v>1706</v>
      </c>
      <c r="B1094" t="s">
        <v>1707</v>
      </c>
      <c r="C1094">
        <v>106</v>
      </c>
      <c r="D1094" t="s">
        <v>10</v>
      </c>
      <c r="E1094">
        <v>1</v>
      </c>
      <c r="F1094">
        <v>89</v>
      </c>
      <c r="G1094">
        <v>967</v>
      </c>
      <c r="H1094" t="s">
        <v>11</v>
      </c>
      <c r="I1094" t="str">
        <f>VLOOKUP($A1094,Taxonomy!$A$2:$AA$6045,7,0)</f>
        <v>Bacteria</v>
      </c>
      <c r="J1094" t="str">
        <f>VLOOKUP($A1094,Taxonomy!$A$2:$AA$6045,8,0)</f>
        <v xml:space="preserve"> Proteobacteria</v>
      </c>
      <c r="K1094" t="str">
        <f>VLOOKUP($A1094,Taxonomy!$A$2:$AA$6045,9,0)</f>
        <v xml:space="preserve"> Gammaproteobacteria</v>
      </c>
      <c r="L1094" t="str">
        <f>VLOOKUP($A1094,Taxonomy!$A$2:$AA$6045,10,0)</f>
        <v xml:space="preserve"> Aeromonadales</v>
      </c>
      <c r="M1094" t="str">
        <f>VLOOKUP($A1094,Taxonomy!$A$2:$AA$6045,11,0)</f>
        <v>Aeromonadaceae</v>
      </c>
      <c r="N1094" t="str">
        <f>VLOOKUP($A1094,Taxonomy!$A$2:$AA$6045,12,0)</f>
        <v xml:space="preserve"> Aeromonas.</v>
      </c>
      <c r="O1094">
        <f>VLOOKUP($A1094,Taxonomy!$A$2:$AA$6045,13,0)</f>
        <v>0</v>
      </c>
      <c r="P1094">
        <f>VLOOKUP($A1094,Taxonomy!$A$2:$AA$6045,14,0)</f>
        <v>0</v>
      </c>
      <c r="Q1094">
        <f>VLOOKUP($A1094,Taxonomy!$A$2:$AA$6045,15,0)</f>
        <v>0</v>
      </c>
      <c r="R1094">
        <f t="shared" si="17"/>
        <v>88</v>
      </c>
    </row>
    <row r="1095" spans="1:18">
      <c r="A1095" t="s">
        <v>1708</v>
      </c>
      <c r="B1095" t="s">
        <v>1709</v>
      </c>
      <c r="C1095">
        <v>93</v>
      </c>
      <c r="D1095" t="s">
        <v>10</v>
      </c>
      <c r="E1095">
        <v>1</v>
      </c>
      <c r="F1095">
        <v>91</v>
      </c>
      <c r="G1095">
        <v>967</v>
      </c>
      <c r="H1095" t="s">
        <v>11</v>
      </c>
      <c r="I1095" t="str">
        <f>VLOOKUP($A1095,Taxonomy!$A$2:$AA$6045,7,0)</f>
        <v>Bacteria</v>
      </c>
      <c r="J1095" t="str">
        <f>VLOOKUP($A1095,Taxonomy!$A$2:$AA$6045,8,0)</f>
        <v xml:space="preserve"> Proteobacteria</v>
      </c>
      <c r="K1095" t="str">
        <f>VLOOKUP($A1095,Taxonomy!$A$2:$AA$6045,9,0)</f>
        <v xml:space="preserve"> Alphaproteobacteria</v>
      </c>
      <c r="L1095" t="str">
        <f>VLOOKUP($A1095,Taxonomy!$A$2:$AA$6045,10,0)</f>
        <v xml:space="preserve"> Rhizobiales</v>
      </c>
      <c r="M1095" t="str">
        <f>VLOOKUP($A1095,Taxonomy!$A$2:$AA$6045,11,0)</f>
        <v>Bradyrhizobiaceae</v>
      </c>
      <c r="N1095" t="str">
        <f>VLOOKUP($A1095,Taxonomy!$A$2:$AA$6045,12,0)</f>
        <v xml:space="preserve"> Rhodopseudomonas.</v>
      </c>
      <c r="O1095">
        <f>VLOOKUP($A1095,Taxonomy!$A$2:$AA$6045,13,0)</f>
        <v>0</v>
      </c>
      <c r="P1095">
        <f>VLOOKUP($A1095,Taxonomy!$A$2:$AA$6045,14,0)</f>
        <v>0</v>
      </c>
      <c r="Q1095">
        <f>VLOOKUP($A1095,Taxonomy!$A$2:$AA$6045,15,0)</f>
        <v>0</v>
      </c>
      <c r="R1095">
        <f t="shared" si="17"/>
        <v>90</v>
      </c>
    </row>
    <row r="1096" spans="1:18">
      <c r="A1096" t="s">
        <v>1710</v>
      </c>
      <c r="B1096" t="s">
        <v>1711</v>
      </c>
      <c r="C1096">
        <v>87</v>
      </c>
      <c r="D1096" t="s">
        <v>10</v>
      </c>
      <c r="E1096">
        <v>1</v>
      </c>
      <c r="F1096">
        <v>85</v>
      </c>
      <c r="G1096">
        <v>967</v>
      </c>
      <c r="H1096" t="s">
        <v>11</v>
      </c>
      <c r="I1096" t="str">
        <f>VLOOKUP($A1096,Taxonomy!$A$2:$AA$6045,7,0)</f>
        <v>Bacteria</v>
      </c>
      <c r="J1096" t="str">
        <f>VLOOKUP($A1096,Taxonomy!$A$2:$AA$6045,8,0)</f>
        <v xml:space="preserve"> Proteobacteria</v>
      </c>
      <c r="K1096" t="str">
        <f>VLOOKUP($A1096,Taxonomy!$A$2:$AA$6045,9,0)</f>
        <v xml:space="preserve"> Alphaproteobacteria</v>
      </c>
      <c r="L1096" t="str">
        <f>VLOOKUP($A1096,Taxonomy!$A$2:$AA$6045,10,0)</f>
        <v xml:space="preserve"> Rhizobiales</v>
      </c>
      <c r="M1096" t="str">
        <f>VLOOKUP($A1096,Taxonomy!$A$2:$AA$6045,11,0)</f>
        <v>Bradyrhizobiaceae</v>
      </c>
      <c r="N1096" t="str">
        <f>VLOOKUP($A1096,Taxonomy!$A$2:$AA$6045,12,0)</f>
        <v xml:space="preserve"> Rhodopseudomonas.</v>
      </c>
      <c r="O1096">
        <f>VLOOKUP($A1096,Taxonomy!$A$2:$AA$6045,13,0)</f>
        <v>0</v>
      </c>
      <c r="P1096">
        <f>VLOOKUP($A1096,Taxonomy!$A$2:$AA$6045,14,0)</f>
        <v>0</v>
      </c>
      <c r="Q1096">
        <f>VLOOKUP($A1096,Taxonomy!$A$2:$AA$6045,15,0)</f>
        <v>0</v>
      </c>
      <c r="R1096">
        <f t="shared" si="17"/>
        <v>84</v>
      </c>
    </row>
    <row r="1097" spans="1:18">
      <c r="A1097" t="s">
        <v>1712</v>
      </c>
      <c r="B1097" t="s">
        <v>1713</v>
      </c>
      <c r="C1097">
        <v>101</v>
      </c>
      <c r="D1097" t="s">
        <v>10</v>
      </c>
      <c r="E1097">
        <v>1</v>
      </c>
      <c r="F1097">
        <v>81</v>
      </c>
      <c r="G1097">
        <v>967</v>
      </c>
      <c r="H1097" s="10" t="s">
        <v>11</v>
      </c>
      <c r="I1097" t="str">
        <f>VLOOKUP($A1097,Taxonomy!$A$2:$AA$6045,7,0)</f>
        <v>Bacteria</v>
      </c>
      <c r="J1097" t="str">
        <f>VLOOKUP($A1097,Taxonomy!$A$2:$AA$6045,8,0)</f>
        <v xml:space="preserve"> Proteobacteria</v>
      </c>
      <c r="K1097" t="str">
        <f>VLOOKUP($A1097,Taxonomy!$A$2:$AA$6045,9,0)</f>
        <v xml:space="preserve"> Betaproteobacteria</v>
      </c>
      <c r="L1097" t="str">
        <f>VLOOKUP($A1097,Taxonomy!$A$2:$AA$6045,10,0)</f>
        <v xml:space="preserve"> Burkholderiales</v>
      </c>
      <c r="M1097" t="str">
        <f>VLOOKUP($A1097,Taxonomy!$A$2:$AA$6045,11,0)</f>
        <v>Comamonadaceae</v>
      </c>
      <c r="N1097" t="str">
        <f>VLOOKUP($A1097,Taxonomy!$A$2:$AA$6045,12,0)</f>
        <v xml:space="preserve"> Albidiferax.</v>
      </c>
      <c r="O1097">
        <f>VLOOKUP($A1097,Taxonomy!$A$2:$AA$6045,13,0)</f>
        <v>0</v>
      </c>
      <c r="P1097">
        <f>VLOOKUP($A1097,Taxonomy!$A$2:$AA$6045,14,0)</f>
        <v>0</v>
      </c>
      <c r="Q1097">
        <f>VLOOKUP($A1097,Taxonomy!$A$2:$AA$6045,15,0)</f>
        <v>0</v>
      </c>
      <c r="R1097">
        <f t="shared" si="17"/>
        <v>80</v>
      </c>
    </row>
    <row r="1098" spans="1:18">
      <c r="A1098" t="s">
        <v>1714</v>
      </c>
      <c r="B1098" t="s">
        <v>1715</v>
      </c>
      <c r="C1098">
        <v>91</v>
      </c>
      <c r="D1098" t="s">
        <v>10</v>
      </c>
      <c r="E1098">
        <v>1</v>
      </c>
      <c r="F1098">
        <v>90</v>
      </c>
      <c r="G1098">
        <v>967</v>
      </c>
      <c r="H1098" t="s">
        <v>11</v>
      </c>
      <c r="I1098" t="str">
        <f>VLOOKUP($A1098,Taxonomy!$A$2:$AA$6045,7,0)</f>
        <v>Bacteria</v>
      </c>
      <c r="J1098" t="str">
        <f>VLOOKUP($A1098,Taxonomy!$A$2:$AA$6045,8,0)</f>
        <v xml:space="preserve"> Proteobacteria</v>
      </c>
      <c r="K1098" t="str">
        <f>VLOOKUP($A1098,Taxonomy!$A$2:$AA$6045,9,0)</f>
        <v xml:space="preserve"> Alphaproteobacteria</v>
      </c>
      <c r="L1098" t="str">
        <f>VLOOKUP($A1098,Taxonomy!$A$2:$AA$6045,10,0)</f>
        <v xml:space="preserve"> Sphingomonadales</v>
      </c>
      <c r="M1098" t="str">
        <f>VLOOKUP($A1098,Taxonomy!$A$2:$AA$6045,11,0)</f>
        <v>Sphingomonadaceae</v>
      </c>
      <c r="N1098" t="str">
        <f>VLOOKUP($A1098,Taxonomy!$A$2:$AA$6045,12,0)</f>
        <v xml:space="preserve"> Novosphingobium.</v>
      </c>
      <c r="O1098">
        <f>VLOOKUP($A1098,Taxonomy!$A$2:$AA$6045,13,0)</f>
        <v>0</v>
      </c>
      <c r="P1098">
        <f>VLOOKUP($A1098,Taxonomy!$A$2:$AA$6045,14,0)</f>
        <v>0</v>
      </c>
      <c r="Q1098">
        <f>VLOOKUP($A1098,Taxonomy!$A$2:$AA$6045,15,0)</f>
        <v>0</v>
      </c>
      <c r="R1098">
        <f t="shared" si="17"/>
        <v>89</v>
      </c>
    </row>
    <row r="1099" spans="1:18">
      <c r="A1099" t="s">
        <v>1716</v>
      </c>
      <c r="B1099" t="s">
        <v>1717</v>
      </c>
      <c r="C1099">
        <v>98</v>
      </c>
      <c r="D1099" t="s">
        <v>10</v>
      </c>
      <c r="E1099">
        <v>1</v>
      </c>
      <c r="F1099">
        <v>93</v>
      </c>
      <c r="G1099">
        <v>967</v>
      </c>
      <c r="H1099" t="s">
        <v>11</v>
      </c>
      <c r="I1099" t="str">
        <f>VLOOKUP($A1099,Taxonomy!$A$2:$AA$6045,7,0)</f>
        <v>Bacteria</v>
      </c>
      <c r="J1099" t="str">
        <f>VLOOKUP($A1099,Taxonomy!$A$2:$AA$6045,8,0)</f>
        <v xml:space="preserve"> Proteobacteria</v>
      </c>
      <c r="K1099" t="str">
        <f>VLOOKUP($A1099,Taxonomy!$A$2:$AA$6045,9,0)</f>
        <v xml:space="preserve"> Alphaproteobacteria</v>
      </c>
      <c r="L1099" t="str">
        <f>VLOOKUP($A1099,Taxonomy!$A$2:$AA$6045,10,0)</f>
        <v xml:space="preserve"> Rickettsiales</v>
      </c>
      <c r="M1099" t="str">
        <f>VLOOKUP($A1099,Taxonomy!$A$2:$AA$6045,11,0)</f>
        <v>Anaplasmataceae</v>
      </c>
      <c r="N1099" t="str">
        <f>VLOOKUP($A1099,Taxonomy!$A$2:$AA$6045,12,0)</f>
        <v xml:space="preserve"> Neorickettsia.</v>
      </c>
      <c r="O1099">
        <f>VLOOKUP($A1099,Taxonomy!$A$2:$AA$6045,13,0)</f>
        <v>0</v>
      </c>
      <c r="P1099">
        <f>VLOOKUP($A1099,Taxonomy!$A$2:$AA$6045,14,0)</f>
        <v>0</v>
      </c>
      <c r="Q1099">
        <f>VLOOKUP($A1099,Taxonomy!$A$2:$AA$6045,15,0)</f>
        <v>0</v>
      </c>
      <c r="R1099">
        <f t="shared" si="17"/>
        <v>92</v>
      </c>
    </row>
    <row r="1100" spans="1:18">
      <c r="A1100" t="s">
        <v>1718</v>
      </c>
      <c r="B1100" t="s">
        <v>1719</v>
      </c>
      <c r="C1100">
        <v>97</v>
      </c>
      <c r="D1100" t="s">
        <v>10</v>
      </c>
      <c r="E1100">
        <v>1</v>
      </c>
      <c r="F1100">
        <v>91</v>
      </c>
      <c r="G1100">
        <v>967</v>
      </c>
      <c r="H1100" t="s">
        <v>11</v>
      </c>
      <c r="I1100" t="str">
        <f>VLOOKUP($A1100,Taxonomy!$A$2:$AA$6045,7,0)</f>
        <v>Bacteria</v>
      </c>
      <c r="J1100" t="str">
        <f>VLOOKUP($A1100,Taxonomy!$A$2:$AA$6045,8,0)</f>
        <v xml:space="preserve"> Proteobacteria</v>
      </c>
      <c r="K1100" t="str">
        <f>VLOOKUP($A1100,Taxonomy!$A$2:$AA$6045,9,0)</f>
        <v xml:space="preserve"> Alphaproteobacteria</v>
      </c>
      <c r="L1100" t="str">
        <f>VLOOKUP($A1100,Taxonomy!$A$2:$AA$6045,10,0)</f>
        <v xml:space="preserve"> Rickettsiales</v>
      </c>
      <c r="M1100" t="str">
        <f>VLOOKUP($A1100,Taxonomy!$A$2:$AA$6045,11,0)</f>
        <v>Anaplasmataceae</v>
      </c>
      <c r="N1100" t="str">
        <f>VLOOKUP($A1100,Taxonomy!$A$2:$AA$6045,12,0)</f>
        <v xml:space="preserve"> Ehrlichia.</v>
      </c>
      <c r="O1100">
        <f>VLOOKUP($A1100,Taxonomy!$A$2:$AA$6045,13,0)</f>
        <v>0</v>
      </c>
      <c r="P1100">
        <f>VLOOKUP($A1100,Taxonomy!$A$2:$AA$6045,14,0)</f>
        <v>0</v>
      </c>
      <c r="Q1100">
        <f>VLOOKUP($A1100,Taxonomy!$A$2:$AA$6045,15,0)</f>
        <v>0</v>
      </c>
      <c r="R1100">
        <f t="shared" si="17"/>
        <v>90</v>
      </c>
    </row>
    <row r="1101" spans="1:18">
      <c r="A1101" t="s">
        <v>1720</v>
      </c>
      <c r="B1101" t="s">
        <v>1721</v>
      </c>
      <c r="C1101">
        <v>97</v>
      </c>
      <c r="D1101" t="s">
        <v>10</v>
      </c>
      <c r="E1101">
        <v>1</v>
      </c>
      <c r="F1101">
        <v>91</v>
      </c>
      <c r="G1101">
        <v>967</v>
      </c>
      <c r="H1101" t="s">
        <v>11</v>
      </c>
      <c r="I1101" t="str">
        <f>VLOOKUP($A1101,Taxonomy!$A$2:$AA$6045,7,0)</f>
        <v>Bacteria</v>
      </c>
      <c r="J1101" t="str">
        <f>VLOOKUP($A1101,Taxonomy!$A$2:$AA$6045,8,0)</f>
        <v xml:space="preserve"> Proteobacteria</v>
      </c>
      <c r="K1101" t="str">
        <f>VLOOKUP($A1101,Taxonomy!$A$2:$AA$6045,9,0)</f>
        <v xml:space="preserve"> Alphaproteobacteria</v>
      </c>
      <c r="L1101" t="str">
        <f>VLOOKUP($A1101,Taxonomy!$A$2:$AA$6045,10,0)</f>
        <v xml:space="preserve"> Rickettsiales</v>
      </c>
      <c r="M1101" t="str">
        <f>VLOOKUP($A1101,Taxonomy!$A$2:$AA$6045,11,0)</f>
        <v>Anaplasmataceae</v>
      </c>
      <c r="N1101" t="str">
        <f>VLOOKUP($A1101,Taxonomy!$A$2:$AA$6045,12,0)</f>
        <v xml:space="preserve"> Anaplasma</v>
      </c>
      <c r="O1101" t="str">
        <f>VLOOKUP($A1101,Taxonomy!$A$2:$AA$6045,13,0)</f>
        <v xml:space="preserve"> phagocytophilum group.</v>
      </c>
      <c r="P1101">
        <f>VLOOKUP($A1101,Taxonomy!$A$2:$AA$6045,14,0)</f>
        <v>0</v>
      </c>
      <c r="Q1101">
        <f>VLOOKUP($A1101,Taxonomy!$A$2:$AA$6045,15,0)</f>
        <v>0</v>
      </c>
      <c r="R1101">
        <f t="shared" si="17"/>
        <v>90</v>
      </c>
    </row>
    <row r="1102" spans="1:18">
      <c r="A1102" t="s">
        <v>1722</v>
      </c>
      <c r="B1102" t="s">
        <v>1723</v>
      </c>
      <c r="C1102">
        <v>108</v>
      </c>
      <c r="D1102" t="s">
        <v>10</v>
      </c>
      <c r="E1102">
        <v>1</v>
      </c>
      <c r="F1102">
        <v>91</v>
      </c>
      <c r="G1102">
        <v>967</v>
      </c>
      <c r="H1102" t="s">
        <v>11</v>
      </c>
      <c r="I1102" t="str">
        <f>VLOOKUP($A1102,Taxonomy!$A$2:$AA$6045,7,0)</f>
        <v>Bacteria</v>
      </c>
      <c r="J1102" t="str">
        <f>VLOOKUP($A1102,Taxonomy!$A$2:$AA$6045,8,0)</f>
        <v xml:space="preserve"> Proteobacteria</v>
      </c>
      <c r="K1102" t="str">
        <f>VLOOKUP($A1102,Taxonomy!$A$2:$AA$6045,9,0)</f>
        <v xml:space="preserve"> Alphaproteobacteria</v>
      </c>
      <c r="L1102" t="str">
        <f>VLOOKUP($A1102,Taxonomy!$A$2:$AA$6045,10,0)</f>
        <v xml:space="preserve"> Rhizobiales</v>
      </c>
      <c r="M1102" t="str">
        <f>VLOOKUP($A1102,Taxonomy!$A$2:$AA$6045,11,0)</f>
        <v>Rhizobiaceae</v>
      </c>
      <c r="N1102" t="str">
        <f>VLOOKUP($A1102,Taxonomy!$A$2:$AA$6045,12,0)</f>
        <v xml:space="preserve"> Rhizobium/Agrobacterium group</v>
      </c>
      <c r="O1102" t="str">
        <f>VLOOKUP($A1102,Taxonomy!$A$2:$AA$6045,13,0)</f>
        <v xml:space="preserve"> Rhizobium.</v>
      </c>
      <c r="P1102">
        <f>VLOOKUP($A1102,Taxonomy!$A$2:$AA$6045,14,0)</f>
        <v>0</v>
      </c>
      <c r="Q1102">
        <f>VLOOKUP($A1102,Taxonomy!$A$2:$AA$6045,15,0)</f>
        <v>0</v>
      </c>
      <c r="R1102">
        <f t="shared" si="17"/>
        <v>90</v>
      </c>
    </row>
    <row r="1103" spans="1:18">
      <c r="A1103" t="s">
        <v>1724</v>
      </c>
      <c r="B1103" t="s">
        <v>1725</v>
      </c>
      <c r="C1103">
        <v>99</v>
      </c>
      <c r="D1103" t="s">
        <v>10</v>
      </c>
      <c r="E1103">
        <v>1</v>
      </c>
      <c r="F1103">
        <v>92</v>
      </c>
      <c r="G1103">
        <v>967</v>
      </c>
      <c r="H1103" t="s">
        <v>11</v>
      </c>
      <c r="I1103" t="str">
        <f>VLOOKUP($A1103,Taxonomy!$A$2:$AA$6045,7,0)</f>
        <v>Bacteria</v>
      </c>
      <c r="J1103" t="str">
        <f>VLOOKUP($A1103,Taxonomy!$A$2:$AA$6045,8,0)</f>
        <v xml:space="preserve"> Proteobacteria</v>
      </c>
      <c r="K1103" t="str">
        <f>VLOOKUP($A1103,Taxonomy!$A$2:$AA$6045,9,0)</f>
        <v xml:space="preserve"> Alphaproteobacteria</v>
      </c>
      <c r="L1103" t="str">
        <f>VLOOKUP($A1103,Taxonomy!$A$2:$AA$6045,10,0)</f>
        <v xml:space="preserve"> Rhizobiales</v>
      </c>
      <c r="M1103" t="str">
        <f>VLOOKUP($A1103,Taxonomy!$A$2:$AA$6045,11,0)</f>
        <v>Rhizobiaceae</v>
      </c>
      <c r="N1103" t="str">
        <f>VLOOKUP($A1103,Taxonomy!$A$2:$AA$6045,12,0)</f>
        <v xml:space="preserve"> Rhizobium/Agrobacterium group</v>
      </c>
      <c r="O1103" t="str">
        <f>VLOOKUP($A1103,Taxonomy!$A$2:$AA$6045,13,0)</f>
        <v xml:space="preserve"> Rhizobium.</v>
      </c>
      <c r="P1103">
        <f>VLOOKUP($A1103,Taxonomy!$A$2:$AA$6045,14,0)</f>
        <v>0</v>
      </c>
      <c r="Q1103">
        <f>VLOOKUP($A1103,Taxonomy!$A$2:$AA$6045,15,0)</f>
        <v>0</v>
      </c>
      <c r="R1103">
        <f t="shared" si="17"/>
        <v>91</v>
      </c>
    </row>
    <row r="1104" spans="1:18">
      <c r="A1104" t="s">
        <v>1726</v>
      </c>
      <c r="B1104" t="s">
        <v>1727</v>
      </c>
      <c r="C1104">
        <v>94</v>
      </c>
      <c r="D1104" t="s">
        <v>10</v>
      </c>
      <c r="E1104">
        <v>1</v>
      </c>
      <c r="F1104">
        <v>90</v>
      </c>
      <c r="G1104">
        <v>967</v>
      </c>
      <c r="H1104" t="s">
        <v>11</v>
      </c>
      <c r="I1104" t="str">
        <f>VLOOKUP($A1104,Taxonomy!$A$2:$AA$6045,7,0)</f>
        <v>Bacteria</v>
      </c>
      <c r="J1104" t="str">
        <f>VLOOKUP($A1104,Taxonomy!$A$2:$AA$6045,8,0)</f>
        <v xml:space="preserve"> Proteobacteria</v>
      </c>
      <c r="K1104" t="str">
        <f>VLOOKUP($A1104,Taxonomy!$A$2:$AA$6045,9,0)</f>
        <v xml:space="preserve"> Alphaproteobacteria</v>
      </c>
      <c r="L1104" t="str">
        <f>VLOOKUP($A1104,Taxonomy!$A$2:$AA$6045,10,0)</f>
        <v xml:space="preserve"> Sphingomonadales</v>
      </c>
      <c r="M1104" t="str">
        <f>VLOOKUP($A1104,Taxonomy!$A$2:$AA$6045,11,0)</f>
        <v>Erythrobacteraceae</v>
      </c>
      <c r="N1104" t="str">
        <f>VLOOKUP($A1104,Taxonomy!$A$2:$AA$6045,12,0)</f>
        <v xml:space="preserve"> Erythrobacter.</v>
      </c>
      <c r="O1104">
        <f>VLOOKUP($A1104,Taxonomy!$A$2:$AA$6045,13,0)</f>
        <v>0</v>
      </c>
      <c r="P1104">
        <f>VLOOKUP($A1104,Taxonomy!$A$2:$AA$6045,14,0)</f>
        <v>0</v>
      </c>
      <c r="Q1104">
        <f>VLOOKUP($A1104,Taxonomy!$A$2:$AA$6045,15,0)</f>
        <v>0</v>
      </c>
      <c r="R1104">
        <f t="shared" si="17"/>
        <v>89</v>
      </c>
    </row>
    <row r="1105" spans="1:18">
      <c r="A1105" t="s">
        <v>1728</v>
      </c>
      <c r="B1105" t="s">
        <v>1729</v>
      </c>
      <c r="C1105">
        <v>89</v>
      </c>
      <c r="D1105" t="s">
        <v>10</v>
      </c>
      <c r="E1105">
        <v>1</v>
      </c>
      <c r="F1105">
        <v>89</v>
      </c>
      <c r="G1105">
        <v>967</v>
      </c>
      <c r="H1105" t="s">
        <v>11</v>
      </c>
      <c r="I1105" t="str">
        <f>VLOOKUP($A1105,Taxonomy!$A$2:$AA$6045,7,0)</f>
        <v>Bacteria</v>
      </c>
      <c r="J1105" t="str">
        <f>VLOOKUP($A1105,Taxonomy!$A$2:$AA$6045,8,0)</f>
        <v xml:space="preserve"> Proteobacteria</v>
      </c>
      <c r="K1105" t="str">
        <f>VLOOKUP($A1105,Taxonomy!$A$2:$AA$6045,9,0)</f>
        <v xml:space="preserve"> Alphaproteobacteria</v>
      </c>
      <c r="L1105" t="str">
        <f>VLOOKUP($A1105,Taxonomy!$A$2:$AA$6045,10,0)</f>
        <v xml:space="preserve"> Rhodospirillales</v>
      </c>
      <c r="M1105" t="str">
        <f>VLOOKUP($A1105,Taxonomy!$A$2:$AA$6045,11,0)</f>
        <v>Rhodospirillaceae</v>
      </c>
      <c r="N1105" t="str">
        <f>VLOOKUP($A1105,Taxonomy!$A$2:$AA$6045,12,0)</f>
        <v xml:space="preserve"> Rhodospirillum.</v>
      </c>
      <c r="O1105">
        <f>VLOOKUP($A1105,Taxonomy!$A$2:$AA$6045,13,0)</f>
        <v>0</v>
      </c>
      <c r="P1105">
        <f>VLOOKUP($A1105,Taxonomy!$A$2:$AA$6045,14,0)</f>
        <v>0</v>
      </c>
      <c r="Q1105">
        <f>VLOOKUP($A1105,Taxonomy!$A$2:$AA$6045,15,0)</f>
        <v>0</v>
      </c>
      <c r="R1105">
        <f t="shared" si="17"/>
        <v>88</v>
      </c>
    </row>
    <row r="1106" spans="1:18">
      <c r="A1106" t="s">
        <v>1730</v>
      </c>
      <c r="B1106" t="s">
        <v>1731</v>
      </c>
      <c r="C1106">
        <v>103</v>
      </c>
      <c r="D1106" t="s">
        <v>10</v>
      </c>
      <c r="E1106">
        <v>1</v>
      </c>
      <c r="F1106">
        <v>87</v>
      </c>
      <c r="G1106">
        <v>967</v>
      </c>
      <c r="H1106" t="s">
        <v>11</v>
      </c>
      <c r="I1106" t="str">
        <f>VLOOKUP($A1106,Taxonomy!$A$2:$AA$6045,7,0)</f>
        <v>Bacteria</v>
      </c>
      <c r="J1106" t="str">
        <f>VLOOKUP($A1106,Taxonomy!$A$2:$AA$6045,8,0)</f>
        <v xml:space="preserve"> Proteobacteria</v>
      </c>
      <c r="K1106" t="str">
        <f>VLOOKUP($A1106,Taxonomy!$A$2:$AA$6045,9,0)</f>
        <v xml:space="preserve"> Betaproteobacteria</v>
      </c>
      <c r="L1106" t="str">
        <f>VLOOKUP($A1106,Taxonomy!$A$2:$AA$6045,10,0)</f>
        <v xml:space="preserve"> Burkholderiales</v>
      </c>
      <c r="M1106" t="str">
        <f>VLOOKUP($A1106,Taxonomy!$A$2:$AA$6045,11,0)</f>
        <v>Burkholderiaceae</v>
      </c>
      <c r="N1106" t="str">
        <f>VLOOKUP($A1106,Taxonomy!$A$2:$AA$6045,12,0)</f>
        <v xml:space="preserve"> Burkholderia</v>
      </c>
      <c r="O1106" t="str">
        <f>VLOOKUP($A1106,Taxonomy!$A$2:$AA$6045,13,0)</f>
        <v xml:space="preserve"> Burkholderia cepacia complex.</v>
      </c>
      <c r="P1106">
        <f>VLOOKUP($A1106,Taxonomy!$A$2:$AA$6045,14,0)</f>
        <v>0</v>
      </c>
      <c r="Q1106">
        <f>VLOOKUP($A1106,Taxonomy!$A$2:$AA$6045,15,0)</f>
        <v>0</v>
      </c>
      <c r="R1106">
        <f t="shared" si="17"/>
        <v>86</v>
      </c>
    </row>
    <row r="1107" spans="1:18">
      <c r="A1107" t="s">
        <v>1732</v>
      </c>
      <c r="B1107" t="s">
        <v>1733</v>
      </c>
      <c r="C1107">
        <v>103</v>
      </c>
      <c r="D1107" t="s">
        <v>10</v>
      </c>
      <c r="E1107">
        <v>1</v>
      </c>
      <c r="F1107">
        <v>87</v>
      </c>
      <c r="G1107">
        <v>967</v>
      </c>
      <c r="H1107" t="s">
        <v>11</v>
      </c>
      <c r="I1107" t="e">
        <f>VLOOKUP($A1107,Taxonomy!$A$2:$AA$6045,7,0)</f>
        <v>#N/A</v>
      </c>
      <c r="J1107" t="e">
        <f>VLOOKUP($A1107,Taxonomy!$A$2:$AA$6045,8,0)</f>
        <v>#N/A</v>
      </c>
      <c r="K1107" t="e">
        <f>VLOOKUP($A1107,Taxonomy!$A$2:$AA$6045,9,0)</f>
        <v>#N/A</v>
      </c>
      <c r="L1107" t="e">
        <f>VLOOKUP($A1107,Taxonomy!$A$2:$AA$6045,10,0)</f>
        <v>#N/A</v>
      </c>
      <c r="M1107" t="e">
        <f>VLOOKUP($A1107,Taxonomy!$A$2:$AA$6045,11,0)</f>
        <v>#N/A</v>
      </c>
      <c r="N1107" t="e">
        <f>VLOOKUP($A1107,Taxonomy!$A$2:$AA$6045,12,0)</f>
        <v>#N/A</v>
      </c>
      <c r="O1107" t="e">
        <f>VLOOKUP($A1107,Taxonomy!$A$2:$AA$6045,13,0)</f>
        <v>#N/A</v>
      </c>
      <c r="P1107" t="e">
        <f>VLOOKUP($A1107,Taxonomy!$A$2:$AA$6045,14,0)</f>
        <v>#N/A</v>
      </c>
      <c r="Q1107" t="e">
        <f>VLOOKUP($A1107,Taxonomy!$A$2:$AA$6045,15,0)</f>
        <v>#N/A</v>
      </c>
      <c r="R1107">
        <f t="shared" si="17"/>
        <v>86</v>
      </c>
    </row>
    <row r="1108" spans="1:18">
      <c r="A1108" t="s">
        <v>1734</v>
      </c>
      <c r="B1108" t="s">
        <v>1735</v>
      </c>
      <c r="C1108">
        <v>106</v>
      </c>
      <c r="D1108" t="s">
        <v>10</v>
      </c>
      <c r="E1108">
        <v>1</v>
      </c>
      <c r="F1108">
        <v>87</v>
      </c>
      <c r="G1108">
        <v>967</v>
      </c>
      <c r="H1108" t="s">
        <v>11</v>
      </c>
      <c r="I1108" t="e">
        <f>VLOOKUP($A1108,Taxonomy!$A$2:$AA$6045,7,0)</f>
        <v>#N/A</v>
      </c>
      <c r="J1108" t="e">
        <f>VLOOKUP($A1108,Taxonomy!$A$2:$AA$6045,8,0)</f>
        <v>#N/A</v>
      </c>
      <c r="K1108" t="e">
        <f>VLOOKUP($A1108,Taxonomy!$A$2:$AA$6045,9,0)</f>
        <v>#N/A</v>
      </c>
      <c r="L1108" t="e">
        <f>VLOOKUP($A1108,Taxonomy!$A$2:$AA$6045,10,0)</f>
        <v>#N/A</v>
      </c>
      <c r="M1108" t="e">
        <f>VLOOKUP($A1108,Taxonomy!$A$2:$AA$6045,11,0)</f>
        <v>#N/A</v>
      </c>
      <c r="N1108" t="e">
        <f>VLOOKUP($A1108,Taxonomy!$A$2:$AA$6045,12,0)</f>
        <v>#N/A</v>
      </c>
      <c r="O1108" t="e">
        <f>VLOOKUP($A1108,Taxonomy!$A$2:$AA$6045,13,0)</f>
        <v>#N/A</v>
      </c>
      <c r="P1108" t="e">
        <f>VLOOKUP($A1108,Taxonomy!$A$2:$AA$6045,14,0)</f>
        <v>#N/A</v>
      </c>
      <c r="Q1108" t="e">
        <f>VLOOKUP($A1108,Taxonomy!$A$2:$AA$6045,15,0)</f>
        <v>#N/A</v>
      </c>
      <c r="R1108">
        <f t="shared" si="17"/>
        <v>86</v>
      </c>
    </row>
    <row r="1109" spans="1:18">
      <c r="A1109" t="s">
        <v>1736</v>
      </c>
      <c r="B1109" t="s">
        <v>1737</v>
      </c>
      <c r="C1109">
        <v>106</v>
      </c>
      <c r="D1109" t="s">
        <v>10</v>
      </c>
      <c r="E1109">
        <v>1</v>
      </c>
      <c r="F1109">
        <v>87</v>
      </c>
      <c r="G1109">
        <v>967</v>
      </c>
      <c r="H1109" t="s">
        <v>11</v>
      </c>
      <c r="I1109" t="e">
        <f>VLOOKUP($A1109,Taxonomy!$A$2:$AA$6045,7,0)</f>
        <v>#N/A</v>
      </c>
      <c r="J1109" t="e">
        <f>VLOOKUP($A1109,Taxonomy!$A$2:$AA$6045,8,0)</f>
        <v>#N/A</v>
      </c>
      <c r="K1109" t="e">
        <f>VLOOKUP($A1109,Taxonomy!$A$2:$AA$6045,9,0)</f>
        <v>#N/A</v>
      </c>
      <c r="L1109" t="e">
        <f>VLOOKUP($A1109,Taxonomy!$A$2:$AA$6045,10,0)</f>
        <v>#N/A</v>
      </c>
      <c r="M1109" t="e">
        <f>VLOOKUP($A1109,Taxonomy!$A$2:$AA$6045,11,0)</f>
        <v>#N/A</v>
      </c>
      <c r="N1109" t="e">
        <f>VLOOKUP($A1109,Taxonomy!$A$2:$AA$6045,12,0)</f>
        <v>#N/A</v>
      </c>
      <c r="O1109" t="e">
        <f>VLOOKUP($A1109,Taxonomy!$A$2:$AA$6045,13,0)</f>
        <v>#N/A</v>
      </c>
      <c r="P1109" t="e">
        <f>VLOOKUP($A1109,Taxonomy!$A$2:$AA$6045,14,0)</f>
        <v>#N/A</v>
      </c>
      <c r="Q1109" t="e">
        <f>VLOOKUP($A1109,Taxonomy!$A$2:$AA$6045,15,0)</f>
        <v>#N/A</v>
      </c>
      <c r="R1109">
        <f t="shared" si="17"/>
        <v>86</v>
      </c>
    </row>
    <row r="1110" spans="1:18">
      <c r="A1110" t="s">
        <v>1738</v>
      </c>
      <c r="B1110" t="s">
        <v>1739</v>
      </c>
      <c r="C1110">
        <v>106</v>
      </c>
      <c r="D1110" t="s">
        <v>10</v>
      </c>
      <c r="E1110">
        <v>1</v>
      </c>
      <c r="F1110">
        <v>87</v>
      </c>
      <c r="G1110">
        <v>967</v>
      </c>
      <c r="H1110" t="s">
        <v>11</v>
      </c>
      <c r="I1110" t="e">
        <f>VLOOKUP($A1110,Taxonomy!$A$2:$AA$6045,7,0)</f>
        <v>#N/A</v>
      </c>
      <c r="J1110" t="e">
        <f>VLOOKUP($A1110,Taxonomy!$A$2:$AA$6045,8,0)</f>
        <v>#N/A</v>
      </c>
      <c r="K1110" t="e">
        <f>VLOOKUP($A1110,Taxonomy!$A$2:$AA$6045,9,0)</f>
        <v>#N/A</v>
      </c>
      <c r="L1110" t="e">
        <f>VLOOKUP($A1110,Taxonomy!$A$2:$AA$6045,10,0)</f>
        <v>#N/A</v>
      </c>
      <c r="M1110" t="e">
        <f>VLOOKUP($A1110,Taxonomy!$A$2:$AA$6045,11,0)</f>
        <v>#N/A</v>
      </c>
      <c r="N1110" t="e">
        <f>VLOOKUP($A1110,Taxonomy!$A$2:$AA$6045,12,0)</f>
        <v>#N/A</v>
      </c>
      <c r="O1110" t="e">
        <f>VLOOKUP($A1110,Taxonomy!$A$2:$AA$6045,13,0)</f>
        <v>#N/A</v>
      </c>
      <c r="P1110" t="e">
        <f>VLOOKUP($A1110,Taxonomy!$A$2:$AA$6045,14,0)</f>
        <v>#N/A</v>
      </c>
      <c r="Q1110" t="e">
        <f>VLOOKUP($A1110,Taxonomy!$A$2:$AA$6045,15,0)</f>
        <v>#N/A</v>
      </c>
      <c r="R1110">
        <f t="shared" si="17"/>
        <v>86</v>
      </c>
    </row>
    <row r="1111" spans="1:18">
      <c r="A1111" t="s">
        <v>1740</v>
      </c>
      <c r="B1111" t="s">
        <v>1741</v>
      </c>
      <c r="C1111">
        <v>101</v>
      </c>
      <c r="D1111" t="s">
        <v>10</v>
      </c>
      <c r="E1111">
        <v>5</v>
      </c>
      <c r="F1111">
        <v>95</v>
      </c>
      <c r="G1111">
        <v>967</v>
      </c>
      <c r="H1111" t="s">
        <v>11</v>
      </c>
      <c r="I1111" t="str">
        <f>VLOOKUP($A1111,Taxonomy!$A$2:$AA$6045,7,0)</f>
        <v>Bacteria</v>
      </c>
      <c r="J1111" t="str">
        <f>VLOOKUP($A1111,Taxonomy!$A$2:$AA$6045,8,0)</f>
        <v xml:space="preserve"> Proteobacteria</v>
      </c>
      <c r="K1111" t="str">
        <f>VLOOKUP($A1111,Taxonomy!$A$2:$AA$6045,9,0)</f>
        <v xml:space="preserve"> Alphaproteobacteria</v>
      </c>
      <c r="L1111" t="str">
        <f>VLOOKUP($A1111,Taxonomy!$A$2:$AA$6045,10,0)</f>
        <v xml:space="preserve"> Rickettsiales</v>
      </c>
      <c r="M1111" t="str">
        <f>VLOOKUP($A1111,Taxonomy!$A$2:$AA$6045,11,0)</f>
        <v>Anaplasmataceae</v>
      </c>
      <c r="N1111" t="str">
        <f>VLOOKUP($A1111,Taxonomy!$A$2:$AA$6045,12,0)</f>
        <v xml:space="preserve"> Ehrlichia.</v>
      </c>
      <c r="O1111">
        <f>VLOOKUP($A1111,Taxonomy!$A$2:$AA$6045,13,0)</f>
        <v>0</v>
      </c>
      <c r="P1111">
        <f>VLOOKUP($A1111,Taxonomy!$A$2:$AA$6045,14,0)</f>
        <v>0</v>
      </c>
      <c r="Q1111">
        <f>VLOOKUP($A1111,Taxonomy!$A$2:$AA$6045,15,0)</f>
        <v>0</v>
      </c>
      <c r="R1111">
        <f t="shared" si="17"/>
        <v>90</v>
      </c>
    </row>
    <row r="1112" spans="1:18">
      <c r="A1112" t="s">
        <v>1742</v>
      </c>
      <c r="B1112" t="s">
        <v>1743</v>
      </c>
      <c r="C1112">
        <v>97</v>
      </c>
      <c r="D1112" t="s">
        <v>10</v>
      </c>
      <c r="E1112">
        <v>1</v>
      </c>
      <c r="F1112">
        <v>91</v>
      </c>
      <c r="G1112">
        <v>967</v>
      </c>
      <c r="H1112" t="s">
        <v>11</v>
      </c>
      <c r="I1112" t="str">
        <f>VLOOKUP($A1112,Taxonomy!$A$2:$AA$6045,7,0)</f>
        <v>Bacteria</v>
      </c>
      <c r="J1112" t="str">
        <f>VLOOKUP($A1112,Taxonomy!$A$2:$AA$6045,8,0)</f>
        <v xml:space="preserve"> Proteobacteria</v>
      </c>
      <c r="K1112" t="str">
        <f>VLOOKUP($A1112,Taxonomy!$A$2:$AA$6045,9,0)</f>
        <v xml:space="preserve"> Alphaproteobacteria</v>
      </c>
      <c r="L1112" t="str">
        <f>VLOOKUP($A1112,Taxonomy!$A$2:$AA$6045,10,0)</f>
        <v xml:space="preserve"> Rickettsiales</v>
      </c>
      <c r="M1112" t="str">
        <f>VLOOKUP($A1112,Taxonomy!$A$2:$AA$6045,11,0)</f>
        <v>Anaplasmataceae</v>
      </c>
      <c r="N1112" t="str">
        <f>VLOOKUP($A1112,Taxonomy!$A$2:$AA$6045,12,0)</f>
        <v xml:space="preserve"> Ehrlichia.</v>
      </c>
      <c r="O1112">
        <f>VLOOKUP($A1112,Taxonomy!$A$2:$AA$6045,13,0)</f>
        <v>0</v>
      </c>
      <c r="P1112">
        <f>VLOOKUP($A1112,Taxonomy!$A$2:$AA$6045,14,0)</f>
        <v>0</v>
      </c>
      <c r="Q1112">
        <f>VLOOKUP($A1112,Taxonomy!$A$2:$AA$6045,15,0)</f>
        <v>0</v>
      </c>
      <c r="R1112">
        <f t="shared" si="17"/>
        <v>90</v>
      </c>
    </row>
    <row r="1113" spans="1:18">
      <c r="A1113" t="s">
        <v>1744</v>
      </c>
      <c r="B1113" t="s">
        <v>1745</v>
      </c>
      <c r="C1113">
        <v>103</v>
      </c>
      <c r="D1113" t="s">
        <v>10</v>
      </c>
      <c r="E1113">
        <v>1</v>
      </c>
      <c r="F1113">
        <v>91</v>
      </c>
      <c r="G1113">
        <v>967</v>
      </c>
      <c r="H1113" t="s">
        <v>11</v>
      </c>
      <c r="I1113" t="str">
        <f>VLOOKUP($A1113,Taxonomy!$A$2:$AA$6045,7,0)</f>
        <v>Bacteria</v>
      </c>
      <c r="J1113" t="str">
        <f>VLOOKUP($A1113,Taxonomy!$A$2:$AA$6045,8,0)</f>
        <v xml:space="preserve"> Proteobacteria</v>
      </c>
      <c r="K1113" t="str">
        <f>VLOOKUP($A1113,Taxonomy!$A$2:$AA$6045,9,0)</f>
        <v xml:space="preserve"> Gammaproteobacteria</v>
      </c>
      <c r="L1113" t="str">
        <f>VLOOKUP($A1113,Taxonomy!$A$2:$AA$6045,10,0)</f>
        <v xml:space="preserve"> Enterobacteriales</v>
      </c>
      <c r="M1113" t="str">
        <f>VLOOKUP($A1113,Taxonomy!$A$2:$AA$6045,11,0)</f>
        <v>Enterobacteriaceae</v>
      </c>
      <c r="N1113" t="str">
        <f>VLOOKUP($A1113,Taxonomy!$A$2:$AA$6045,12,0)</f>
        <v xml:space="preserve"> Escherichia.</v>
      </c>
      <c r="O1113">
        <f>VLOOKUP($A1113,Taxonomy!$A$2:$AA$6045,13,0)</f>
        <v>0</v>
      </c>
      <c r="P1113">
        <f>VLOOKUP($A1113,Taxonomy!$A$2:$AA$6045,14,0)</f>
        <v>0</v>
      </c>
      <c r="Q1113">
        <f>VLOOKUP($A1113,Taxonomy!$A$2:$AA$6045,15,0)</f>
        <v>0</v>
      </c>
      <c r="R1113">
        <f t="shared" si="17"/>
        <v>90</v>
      </c>
    </row>
    <row r="1114" spans="1:18">
      <c r="A1114" t="s">
        <v>1746</v>
      </c>
      <c r="B1114" t="s">
        <v>1747</v>
      </c>
      <c r="C1114">
        <v>103</v>
      </c>
      <c r="D1114" t="s">
        <v>10</v>
      </c>
      <c r="E1114">
        <v>1</v>
      </c>
      <c r="F1114">
        <v>87</v>
      </c>
      <c r="G1114">
        <v>967</v>
      </c>
      <c r="H1114" t="s">
        <v>11</v>
      </c>
      <c r="I1114" t="str">
        <f>VLOOKUP($A1114,Taxonomy!$A$2:$AA$6045,7,0)</f>
        <v>Bacteria</v>
      </c>
      <c r="J1114" t="str">
        <f>VLOOKUP($A1114,Taxonomy!$A$2:$AA$6045,8,0)</f>
        <v xml:space="preserve"> Proteobacteria</v>
      </c>
      <c r="K1114" t="str">
        <f>VLOOKUP($A1114,Taxonomy!$A$2:$AA$6045,9,0)</f>
        <v xml:space="preserve"> Alphaproteobacteria</v>
      </c>
      <c r="L1114" t="str">
        <f>VLOOKUP($A1114,Taxonomy!$A$2:$AA$6045,10,0)</f>
        <v xml:space="preserve"> Sphingomonadales</v>
      </c>
      <c r="M1114" t="str">
        <f>VLOOKUP($A1114,Taxonomy!$A$2:$AA$6045,11,0)</f>
        <v>Sphingomonadaceae</v>
      </c>
      <c r="N1114" t="str">
        <f>VLOOKUP($A1114,Taxonomy!$A$2:$AA$6045,12,0)</f>
        <v xml:space="preserve"> Sphingomonas.</v>
      </c>
      <c r="O1114">
        <f>VLOOKUP($A1114,Taxonomy!$A$2:$AA$6045,13,0)</f>
        <v>0</v>
      </c>
      <c r="P1114">
        <f>VLOOKUP($A1114,Taxonomy!$A$2:$AA$6045,14,0)</f>
        <v>0</v>
      </c>
      <c r="Q1114">
        <f>VLOOKUP($A1114,Taxonomy!$A$2:$AA$6045,15,0)</f>
        <v>0</v>
      </c>
      <c r="R1114">
        <f t="shared" si="17"/>
        <v>86</v>
      </c>
    </row>
    <row r="1115" spans="1:18">
      <c r="A1115" t="s">
        <v>1748</v>
      </c>
      <c r="B1115" t="s">
        <v>1749</v>
      </c>
      <c r="C1115">
        <v>98</v>
      </c>
      <c r="D1115" t="s">
        <v>10</v>
      </c>
      <c r="E1115">
        <v>1</v>
      </c>
      <c r="F1115">
        <v>93</v>
      </c>
      <c r="G1115">
        <v>967</v>
      </c>
      <c r="H1115" t="s">
        <v>11</v>
      </c>
      <c r="I1115" t="str">
        <f>VLOOKUP($A1115,Taxonomy!$A$2:$AA$6045,7,0)</f>
        <v>Bacteria</v>
      </c>
      <c r="J1115" t="str">
        <f>VLOOKUP($A1115,Taxonomy!$A$2:$AA$6045,8,0)</f>
        <v xml:space="preserve"> Proteobacteria</v>
      </c>
      <c r="K1115" t="str">
        <f>VLOOKUP($A1115,Taxonomy!$A$2:$AA$6045,9,0)</f>
        <v xml:space="preserve"> Alphaproteobacteria</v>
      </c>
      <c r="L1115" t="str">
        <f>VLOOKUP($A1115,Taxonomy!$A$2:$AA$6045,10,0)</f>
        <v xml:space="preserve"> Rickettsiales</v>
      </c>
      <c r="M1115" t="str">
        <f>VLOOKUP($A1115,Taxonomy!$A$2:$AA$6045,11,0)</f>
        <v>Anaplasmataceae</v>
      </c>
      <c r="N1115" t="str">
        <f>VLOOKUP($A1115,Taxonomy!$A$2:$AA$6045,12,0)</f>
        <v xml:space="preserve"> Wolbachieae</v>
      </c>
      <c r="O1115" t="str">
        <f>VLOOKUP($A1115,Taxonomy!$A$2:$AA$6045,13,0)</f>
        <v xml:space="preserve"> Wolbachia.</v>
      </c>
      <c r="P1115">
        <f>VLOOKUP($A1115,Taxonomy!$A$2:$AA$6045,14,0)</f>
        <v>0</v>
      </c>
      <c r="Q1115">
        <f>VLOOKUP($A1115,Taxonomy!$A$2:$AA$6045,15,0)</f>
        <v>0</v>
      </c>
      <c r="R1115">
        <f t="shared" si="17"/>
        <v>92</v>
      </c>
    </row>
    <row r="1116" spans="1:18">
      <c r="A1116" t="s">
        <v>1750</v>
      </c>
      <c r="B1116" t="s">
        <v>1751</v>
      </c>
      <c r="C1116">
        <v>922</v>
      </c>
      <c r="D1116" t="s">
        <v>32</v>
      </c>
      <c r="E1116">
        <v>545</v>
      </c>
      <c r="F1116">
        <v>845</v>
      </c>
      <c r="G1116">
        <v>6551</v>
      </c>
      <c r="H1116" t="s">
        <v>33</v>
      </c>
      <c r="I1116" t="str">
        <f>VLOOKUP($A1116,Taxonomy!$A$2:$AA$6045,7,0)</f>
        <v>Bacteria</v>
      </c>
      <c r="J1116" t="str">
        <f>VLOOKUP($A1116,Taxonomy!$A$2:$AA$6045,8,0)</f>
        <v xml:space="preserve"> Proteobacteria</v>
      </c>
      <c r="K1116" t="str">
        <f>VLOOKUP($A1116,Taxonomy!$A$2:$AA$6045,9,0)</f>
        <v xml:space="preserve"> Epsilonproteobacteria</v>
      </c>
      <c r="L1116" t="str">
        <f>VLOOKUP($A1116,Taxonomy!$A$2:$AA$6045,10,0)</f>
        <v xml:space="preserve"> Campylobacterales</v>
      </c>
      <c r="M1116" t="str">
        <f>VLOOKUP($A1116,Taxonomy!$A$2:$AA$6045,11,0)</f>
        <v>Campylobacteraceae</v>
      </c>
      <c r="N1116" t="str">
        <f>VLOOKUP($A1116,Taxonomy!$A$2:$AA$6045,12,0)</f>
        <v xml:space="preserve"> Campylobacter.</v>
      </c>
      <c r="O1116">
        <f>VLOOKUP($A1116,Taxonomy!$A$2:$AA$6045,13,0)</f>
        <v>0</v>
      </c>
      <c r="P1116">
        <f>VLOOKUP($A1116,Taxonomy!$A$2:$AA$6045,14,0)</f>
        <v>0</v>
      </c>
      <c r="Q1116">
        <f>VLOOKUP($A1116,Taxonomy!$A$2:$AA$6045,15,0)</f>
        <v>0</v>
      </c>
      <c r="R1116">
        <f t="shared" si="17"/>
        <v>300</v>
      </c>
    </row>
    <row r="1117" spans="1:18">
      <c r="A1117" t="s">
        <v>1750</v>
      </c>
      <c r="B1117" t="s">
        <v>1751</v>
      </c>
      <c r="C1117">
        <v>922</v>
      </c>
      <c r="D1117" t="s">
        <v>34</v>
      </c>
      <c r="E1117">
        <v>276</v>
      </c>
      <c r="F1117">
        <v>482</v>
      </c>
      <c r="G1117">
        <v>1506</v>
      </c>
      <c r="H1117" t="s">
        <v>35</v>
      </c>
      <c r="I1117" t="str">
        <f>VLOOKUP($A1117,Taxonomy!$A$2:$AA$6045,7,0)</f>
        <v>Bacteria</v>
      </c>
      <c r="J1117" t="str">
        <f>VLOOKUP($A1117,Taxonomy!$A$2:$AA$6045,8,0)</f>
        <v xml:space="preserve"> Proteobacteria</v>
      </c>
      <c r="K1117" t="str">
        <f>VLOOKUP($A1117,Taxonomy!$A$2:$AA$6045,9,0)</f>
        <v xml:space="preserve"> Epsilonproteobacteria</v>
      </c>
      <c r="L1117" t="str">
        <f>VLOOKUP($A1117,Taxonomy!$A$2:$AA$6045,10,0)</f>
        <v xml:space="preserve"> Campylobacterales</v>
      </c>
      <c r="M1117" t="str">
        <f>VLOOKUP($A1117,Taxonomy!$A$2:$AA$6045,11,0)</f>
        <v>Campylobacteraceae</v>
      </c>
      <c r="N1117" t="str">
        <f>VLOOKUP($A1117,Taxonomy!$A$2:$AA$6045,12,0)</f>
        <v xml:space="preserve"> Campylobacter.</v>
      </c>
      <c r="O1117">
        <f>VLOOKUP($A1117,Taxonomy!$A$2:$AA$6045,13,0)</f>
        <v>0</v>
      </c>
      <c r="P1117">
        <f>VLOOKUP($A1117,Taxonomy!$A$2:$AA$6045,14,0)</f>
        <v>0</v>
      </c>
      <c r="Q1117">
        <f>VLOOKUP($A1117,Taxonomy!$A$2:$AA$6045,15,0)</f>
        <v>0</v>
      </c>
      <c r="R1117">
        <f t="shared" si="17"/>
        <v>206</v>
      </c>
    </row>
    <row r="1118" spans="1:18">
      <c r="A1118" t="s">
        <v>1750</v>
      </c>
      <c r="B1118" t="s">
        <v>1751</v>
      </c>
      <c r="C1118">
        <v>922</v>
      </c>
      <c r="D1118" t="s">
        <v>10</v>
      </c>
      <c r="E1118">
        <v>1</v>
      </c>
      <c r="F1118">
        <v>87</v>
      </c>
      <c r="G1118">
        <v>967</v>
      </c>
      <c r="H1118" t="s">
        <v>11</v>
      </c>
      <c r="I1118" t="str">
        <f>VLOOKUP($A1118,Taxonomy!$A$2:$AA$6045,7,0)</f>
        <v>Bacteria</v>
      </c>
      <c r="J1118" t="str">
        <f>VLOOKUP($A1118,Taxonomy!$A$2:$AA$6045,8,0)</f>
        <v xml:space="preserve"> Proteobacteria</v>
      </c>
      <c r="K1118" t="str">
        <f>VLOOKUP($A1118,Taxonomy!$A$2:$AA$6045,9,0)</f>
        <v xml:space="preserve"> Epsilonproteobacteria</v>
      </c>
      <c r="L1118" t="str">
        <f>VLOOKUP($A1118,Taxonomy!$A$2:$AA$6045,10,0)</f>
        <v xml:space="preserve"> Campylobacterales</v>
      </c>
      <c r="M1118" t="str">
        <f>VLOOKUP($A1118,Taxonomy!$A$2:$AA$6045,11,0)</f>
        <v>Campylobacteraceae</v>
      </c>
      <c r="N1118" t="str">
        <f>VLOOKUP($A1118,Taxonomy!$A$2:$AA$6045,12,0)</f>
        <v xml:space="preserve"> Campylobacter.</v>
      </c>
      <c r="O1118">
        <f>VLOOKUP($A1118,Taxonomy!$A$2:$AA$6045,13,0)</f>
        <v>0</v>
      </c>
      <c r="P1118">
        <f>VLOOKUP($A1118,Taxonomy!$A$2:$AA$6045,14,0)</f>
        <v>0</v>
      </c>
      <c r="Q1118">
        <f>VLOOKUP($A1118,Taxonomy!$A$2:$AA$6045,15,0)</f>
        <v>0</v>
      </c>
      <c r="R1118">
        <f t="shared" si="17"/>
        <v>86</v>
      </c>
    </row>
    <row r="1119" spans="1:18">
      <c r="A1119" t="s">
        <v>1752</v>
      </c>
      <c r="B1119" t="s">
        <v>1753</v>
      </c>
      <c r="C1119">
        <v>923</v>
      </c>
      <c r="D1119" t="s">
        <v>32</v>
      </c>
      <c r="E1119">
        <v>545</v>
      </c>
      <c r="F1119">
        <v>845</v>
      </c>
      <c r="G1119">
        <v>6551</v>
      </c>
      <c r="H1119" s="4" t="s">
        <v>33</v>
      </c>
      <c r="I1119" t="str">
        <f>VLOOKUP($A1119,Taxonomy!$A$2:$AA$6045,7,0)</f>
        <v>Bacteria</v>
      </c>
      <c r="J1119" t="str">
        <f>VLOOKUP($A1119,Taxonomy!$A$2:$AA$6045,8,0)</f>
        <v xml:space="preserve"> Proteobacteria</v>
      </c>
      <c r="K1119" t="str">
        <f>VLOOKUP($A1119,Taxonomy!$A$2:$AA$6045,9,0)</f>
        <v xml:space="preserve"> Epsilonproteobacteria</v>
      </c>
      <c r="L1119" t="str">
        <f>VLOOKUP($A1119,Taxonomy!$A$2:$AA$6045,10,0)</f>
        <v xml:space="preserve"> Campylobacterales</v>
      </c>
      <c r="M1119" t="str">
        <f>VLOOKUP($A1119,Taxonomy!$A$2:$AA$6045,11,0)</f>
        <v>Campylobacteraceae</v>
      </c>
      <c r="N1119" t="str">
        <f>VLOOKUP($A1119,Taxonomy!$A$2:$AA$6045,12,0)</f>
        <v xml:space="preserve"> Campylobacter.</v>
      </c>
      <c r="O1119">
        <f>VLOOKUP($A1119,Taxonomy!$A$2:$AA$6045,13,0)</f>
        <v>0</v>
      </c>
      <c r="P1119">
        <f>VLOOKUP($A1119,Taxonomy!$A$2:$AA$6045,14,0)</f>
        <v>0</v>
      </c>
      <c r="Q1119">
        <f>VLOOKUP($A1119,Taxonomy!$A$2:$AA$6045,15,0)</f>
        <v>0</v>
      </c>
      <c r="R1119">
        <f t="shared" si="17"/>
        <v>300</v>
      </c>
    </row>
    <row r="1120" spans="1:18">
      <c r="A1120" t="s">
        <v>1752</v>
      </c>
      <c r="B1120" t="s">
        <v>1753</v>
      </c>
      <c r="C1120">
        <v>923</v>
      </c>
      <c r="D1120" t="s">
        <v>34</v>
      </c>
      <c r="E1120">
        <v>276</v>
      </c>
      <c r="F1120">
        <v>482</v>
      </c>
      <c r="G1120">
        <v>1506</v>
      </c>
      <c r="H1120" t="s">
        <v>35</v>
      </c>
      <c r="I1120" t="str">
        <f>VLOOKUP($A1120,Taxonomy!$A$2:$AA$6045,7,0)</f>
        <v>Bacteria</v>
      </c>
      <c r="J1120" t="str">
        <f>VLOOKUP($A1120,Taxonomy!$A$2:$AA$6045,8,0)</f>
        <v xml:space="preserve"> Proteobacteria</v>
      </c>
      <c r="K1120" t="str">
        <f>VLOOKUP($A1120,Taxonomy!$A$2:$AA$6045,9,0)</f>
        <v xml:space="preserve"> Epsilonproteobacteria</v>
      </c>
      <c r="L1120" t="str">
        <f>VLOOKUP($A1120,Taxonomy!$A$2:$AA$6045,10,0)</f>
        <v xml:space="preserve"> Campylobacterales</v>
      </c>
      <c r="M1120" t="str">
        <f>VLOOKUP($A1120,Taxonomy!$A$2:$AA$6045,11,0)</f>
        <v>Campylobacteraceae</v>
      </c>
      <c r="N1120" t="str">
        <f>VLOOKUP($A1120,Taxonomy!$A$2:$AA$6045,12,0)</f>
        <v xml:space="preserve"> Campylobacter.</v>
      </c>
      <c r="O1120">
        <f>VLOOKUP($A1120,Taxonomy!$A$2:$AA$6045,13,0)</f>
        <v>0</v>
      </c>
      <c r="P1120">
        <f>VLOOKUP($A1120,Taxonomy!$A$2:$AA$6045,14,0)</f>
        <v>0</v>
      </c>
      <c r="Q1120">
        <f>VLOOKUP($A1120,Taxonomy!$A$2:$AA$6045,15,0)</f>
        <v>0</v>
      </c>
      <c r="R1120">
        <f t="shared" si="17"/>
        <v>206</v>
      </c>
    </row>
    <row r="1121" spans="1:18">
      <c r="A1121" t="s">
        <v>1752</v>
      </c>
      <c r="B1121" t="s">
        <v>1753</v>
      </c>
      <c r="C1121">
        <v>923</v>
      </c>
      <c r="D1121" t="s">
        <v>10</v>
      </c>
      <c r="E1121">
        <v>1</v>
      </c>
      <c r="F1121">
        <v>87</v>
      </c>
      <c r="G1121">
        <v>967</v>
      </c>
      <c r="H1121" t="s">
        <v>11</v>
      </c>
      <c r="I1121" t="str">
        <f>VLOOKUP($A1121,Taxonomy!$A$2:$AA$6045,7,0)</f>
        <v>Bacteria</v>
      </c>
      <c r="J1121" t="str">
        <f>VLOOKUP($A1121,Taxonomy!$A$2:$AA$6045,8,0)</f>
        <v xml:space="preserve"> Proteobacteria</v>
      </c>
      <c r="K1121" t="str">
        <f>VLOOKUP($A1121,Taxonomy!$A$2:$AA$6045,9,0)</f>
        <v xml:space="preserve"> Epsilonproteobacteria</v>
      </c>
      <c r="L1121" t="str">
        <f>VLOOKUP($A1121,Taxonomy!$A$2:$AA$6045,10,0)</f>
        <v xml:space="preserve"> Campylobacterales</v>
      </c>
      <c r="M1121" t="str">
        <f>VLOOKUP($A1121,Taxonomy!$A$2:$AA$6045,11,0)</f>
        <v>Campylobacteraceae</v>
      </c>
      <c r="N1121" t="str">
        <f>VLOOKUP($A1121,Taxonomy!$A$2:$AA$6045,12,0)</f>
        <v xml:space="preserve"> Campylobacter.</v>
      </c>
      <c r="O1121">
        <f>VLOOKUP($A1121,Taxonomy!$A$2:$AA$6045,13,0)</f>
        <v>0</v>
      </c>
      <c r="P1121">
        <f>VLOOKUP($A1121,Taxonomy!$A$2:$AA$6045,14,0)</f>
        <v>0</v>
      </c>
      <c r="Q1121">
        <f>VLOOKUP($A1121,Taxonomy!$A$2:$AA$6045,15,0)</f>
        <v>0</v>
      </c>
      <c r="R1121">
        <f t="shared" si="17"/>
        <v>86</v>
      </c>
    </row>
    <row r="1122" spans="1:18">
      <c r="A1122" t="s">
        <v>1754</v>
      </c>
      <c r="B1122" t="s">
        <v>1755</v>
      </c>
      <c r="C1122">
        <v>118</v>
      </c>
      <c r="D1122" t="s">
        <v>10</v>
      </c>
      <c r="E1122">
        <v>1</v>
      </c>
      <c r="F1122">
        <v>93</v>
      </c>
      <c r="G1122">
        <v>967</v>
      </c>
      <c r="H1122" t="s">
        <v>11</v>
      </c>
      <c r="I1122" t="str">
        <f>VLOOKUP($A1122,Taxonomy!$A$2:$AA$6045,7,0)</f>
        <v>Bacteria</v>
      </c>
      <c r="J1122" t="str">
        <f>VLOOKUP($A1122,Taxonomy!$A$2:$AA$6045,8,0)</f>
        <v xml:space="preserve"> Proteobacteria</v>
      </c>
      <c r="K1122" t="str">
        <f>VLOOKUP($A1122,Taxonomy!$A$2:$AA$6045,9,0)</f>
        <v xml:space="preserve"> Gammaproteobacteria</v>
      </c>
      <c r="L1122" t="str">
        <f>VLOOKUP($A1122,Taxonomy!$A$2:$AA$6045,10,0)</f>
        <v xml:space="preserve"> Pasteurellales</v>
      </c>
      <c r="M1122" t="str">
        <f>VLOOKUP($A1122,Taxonomy!$A$2:$AA$6045,11,0)</f>
        <v>Pasteurellaceae</v>
      </c>
      <c r="N1122" t="str">
        <f>VLOOKUP($A1122,Taxonomy!$A$2:$AA$6045,12,0)</f>
        <v xml:space="preserve"> Haemophilus.</v>
      </c>
      <c r="O1122">
        <f>VLOOKUP($A1122,Taxonomy!$A$2:$AA$6045,13,0)</f>
        <v>0</v>
      </c>
      <c r="P1122">
        <f>VLOOKUP($A1122,Taxonomy!$A$2:$AA$6045,14,0)</f>
        <v>0</v>
      </c>
      <c r="Q1122">
        <f>VLOOKUP($A1122,Taxonomy!$A$2:$AA$6045,15,0)</f>
        <v>0</v>
      </c>
      <c r="R1122">
        <f t="shared" si="17"/>
        <v>92</v>
      </c>
    </row>
    <row r="1123" spans="1:18">
      <c r="A1123" t="s">
        <v>1756</v>
      </c>
      <c r="B1123" t="s">
        <v>1757</v>
      </c>
      <c r="C1123">
        <v>103</v>
      </c>
      <c r="D1123" t="s">
        <v>10</v>
      </c>
      <c r="E1123">
        <v>1</v>
      </c>
      <c r="F1123">
        <v>87</v>
      </c>
      <c r="G1123">
        <v>967</v>
      </c>
      <c r="H1123" t="s">
        <v>11</v>
      </c>
      <c r="I1123" t="e">
        <f>VLOOKUP($A1123,Taxonomy!$A$2:$AA$6045,7,0)</f>
        <v>#N/A</v>
      </c>
      <c r="J1123" t="e">
        <f>VLOOKUP($A1123,Taxonomy!$A$2:$AA$6045,8,0)</f>
        <v>#N/A</v>
      </c>
      <c r="K1123" t="e">
        <f>VLOOKUP($A1123,Taxonomy!$A$2:$AA$6045,9,0)</f>
        <v>#N/A</v>
      </c>
      <c r="L1123" t="e">
        <f>VLOOKUP($A1123,Taxonomy!$A$2:$AA$6045,10,0)</f>
        <v>#N/A</v>
      </c>
      <c r="M1123" t="e">
        <f>VLOOKUP($A1123,Taxonomy!$A$2:$AA$6045,11,0)</f>
        <v>#N/A</v>
      </c>
      <c r="N1123" t="e">
        <f>VLOOKUP($A1123,Taxonomy!$A$2:$AA$6045,12,0)</f>
        <v>#N/A</v>
      </c>
      <c r="O1123" t="e">
        <f>VLOOKUP($A1123,Taxonomy!$A$2:$AA$6045,13,0)</f>
        <v>#N/A</v>
      </c>
      <c r="P1123" t="e">
        <f>VLOOKUP($A1123,Taxonomy!$A$2:$AA$6045,14,0)</f>
        <v>#N/A</v>
      </c>
      <c r="Q1123" t="e">
        <f>VLOOKUP($A1123,Taxonomy!$A$2:$AA$6045,15,0)</f>
        <v>#N/A</v>
      </c>
      <c r="R1123">
        <f t="shared" si="17"/>
        <v>86</v>
      </c>
    </row>
    <row r="1124" spans="1:18">
      <c r="A1124" t="s">
        <v>1758</v>
      </c>
      <c r="B1124" t="s">
        <v>1759</v>
      </c>
      <c r="C1124">
        <v>95</v>
      </c>
      <c r="D1124" t="s">
        <v>10</v>
      </c>
      <c r="E1124">
        <v>1</v>
      </c>
      <c r="F1124">
        <v>91</v>
      </c>
      <c r="G1124">
        <v>967</v>
      </c>
      <c r="H1124" t="s">
        <v>11</v>
      </c>
      <c r="I1124" t="str">
        <f>VLOOKUP($A1124,Taxonomy!$A$2:$AA$6045,7,0)</f>
        <v>Bacteria</v>
      </c>
      <c r="J1124" t="str">
        <f>VLOOKUP($A1124,Taxonomy!$A$2:$AA$6045,8,0)</f>
        <v xml:space="preserve"> Proteobacteria</v>
      </c>
      <c r="K1124" t="str">
        <f>VLOOKUP($A1124,Taxonomy!$A$2:$AA$6045,9,0)</f>
        <v xml:space="preserve"> Alphaproteobacteria</v>
      </c>
      <c r="L1124" t="str">
        <f>VLOOKUP($A1124,Taxonomy!$A$2:$AA$6045,10,0)</f>
        <v xml:space="preserve"> Rickettsiales</v>
      </c>
      <c r="M1124" t="str">
        <f>VLOOKUP($A1124,Taxonomy!$A$2:$AA$6045,11,0)</f>
        <v>Rickettsiaceae</v>
      </c>
      <c r="N1124" t="str">
        <f>VLOOKUP($A1124,Taxonomy!$A$2:$AA$6045,12,0)</f>
        <v xml:space="preserve"> Rickettsieae</v>
      </c>
      <c r="O1124" t="str">
        <f>VLOOKUP($A1124,Taxonomy!$A$2:$AA$6045,13,0)</f>
        <v xml:space="preserve"> Rickettsia</v>
      </c>
      <c r="P1124" t="str">
        <f>VLOOKUP($A1124,Taxonomy!$A$2:$AA$6045,14,0)</f>
        <v xml:space="preserve"> spotted fever group.</v>
      </c>
      <c r="Q1124">
        <f>VLOOKUP($A1124,Taxonomy!$A$2:$AA$6045,15,0)</f>
        <v>0</v>
      </c>
      <c r="R1124">
        <f t="shared" si="17"/>
        <v>90</v>
      </c>
    </row>
    <row r="1125" spans="1:18">
      <c r="A1125" t="s">
        <v>1760</v>
      </c>
      <c r="B1125" t="s">
        <v>1761</v>
      </c>
      <c r="C1125">
        <v>103</v>
      </c>
      <c r="D1125" t="s">
        <v>10</v>
      </c>
      <c r="E1125">
        <v>1</v>
      </c>
      <c r="F1125">
        <v>87</v>
      </c>
      <c r="G1125">
        <v>967</v>
      </c>
      <c r="H1125" t="s">
        <v>11</v>
      </c>
      <c r="I1125" t="str">
        <f>VLOOKUP($A1125,Taxonomy!$A$2:$AA$6045,7,0)</f>
        <v>Bacteria</v>
      </c>
      <c r="J1125" t="str">
        <f>VLOOKUP($A1125,Taxonomy!$A$2:$AA$6045,8,0)</f>
        <v xml:space="preserve"> Proteobacteria</v>
      </c>
      <c r="K1125" t="str">
        <f>VLOOKUP($A1125,Taxonomy!$A$2:$AA$6045,9,0)</f>
        <v xml:space="preserve"> Gammaproteobacteria</v>
      </c>
      <c r="L1125" t="str">
        <f>VLOOKUP($A1125,Taxonomy!$A$2:$AA$6045,10,0)</f>
        <v xml:space="preserve"> Xanthomonadales</v>
      </c>
      <c r="M1125" t="str">
        <f>VLOOKUP($A1125,Taxonomy!$A$2:$AA$6045,11,0)</f>
        <v>Xanthomonadaceae</v>
      </c>
      <c r="N1125" t="str">
        <f>VLOOKUP($A1125,Taxonomy!$A$2:$AA$6045,12,0)</f>
        <v xml:space="preserve"> Xanthomonas.</v>
      </c>
      <c r="O1125">
        <f>VLOOKUP($A1125,Taxonomy!$A$2:$AA$6045,13,0)</f>
        <v>0</v>
      </c>
      <c r="P1125">
        <f>VLOOKUP($A1125,Taxonomy!$A$2:$AA$6045,14,0)</f>
        <v>0</v>
      </c>
      <c r="Q1125">
        <f>VLOOKUP($A1125,Taxonomy!$A$2:$AA$6045,15,0)</f>
        <v>0</v>
      </c>
      <c r="R1125">
        <f t="shared" si="17"/>
        <v>86</v>
      </c>
    </row>
    <row r="1126" spans="1:18">
      <c r="A1126" t="s">
        <v>1762</v>
      </c>
      <c r="B1126" t="s">
        <v>1763</v>
      </c>
      <c r="C1126">
        <v>922</v>
      </c>
      <c r="D1126" t="s">
        <v>32</v>
      </c>
      <c r="E1126">
        <v>545</v>
      </c>
      <c r="F1126">
        <v>845</v>
      </c>
      <c r="G1126">
        <v>6551</v>
      </c>
      <c r="H1126" s="4" t="s">
        <v>33</v>
      </c>
      <c r="I1126" t="str">
        <f>VLOOKUP($A1126,Taxonomy!$A$2:$AA$6045,7,0)</f>
        <v>Bacteria</v>
      </c>
      <c r="J1126" t="str">
        <f>VLOOKUP($A1126,Taxonomy!$A$2:$AA$6045,8,0)</f>
        <v xml:space="preserve"> Proteobacteria</v>
      </c>
      <c r="K1126" t="str">
        <f>VLOOKUP($A1126,Taxonomy!$A$2:$AA$6045,9,0)</f>
        <v xml:space="preserve"> Epsilonproteobacteria</v>
      </c>
      <c r="L1126" t="str">
        <f>VLOOKUP($A1126,Taxonomy!$A$2:$AA$6045,10,0)</f>
        <v xml:space="preserve"> Campylobacterales</v>
      </c>
      <c r="M1126" t="str">
        <f>VLOOKUP($A1126,Taxonomy!$A$2:$AA$6045,11,0)</f>
        <v>Campylobacteraceae</v>
      </c>
      <c r="N1126" t="str">
        <f>VLOOKUP($A1126,Taxonomy!$A$2:$AA$6045,12,0)</f>
        <v xml:space="preserve"> Campylobacter.</v>
      </c>
      <c r="O1126">
        <f>VLOOKUP($A1126,Taxonomy!$A$2:$AA$6045,13,0)</f>
        <v>0</v>
      </c>
      <c r="P1126">
        <f>VLOOKUP($A1126,Taxonomy!$A$2:$AA$6045,14,0)</f>
        <v>0</v>
      </c>
      <c r="Q1126">
        <f>VLOOKUP($A1126,Taxonomy!$A$2:$AA$6045,15,0)</f>
        <v>0</v>
      </c>
      <c r="R1126">
        <f t="shared" si="17"/>
        <v>300</v>
      </c>
    </row>
    <row r="1127" spans="1:18">
      <c r="A1127" t="s">
        <v>1762</v>
      </c>
      <c r="B1127" t="s">
        <v>1763</v>
      </c>
      <c r="C1127">
        <v>922</v>
      </c>
      <c r="D1127" t="s">
        <v>34</v>
      </c>
      <c r="E1127">
        <v>276</v>
      </c>
      <c r="F1127">
        <v>482</v>
      </c>
      <c r="G1127">
        <v>1506</v>
      </c>
      <c r="H1127" t="s">
        <v>35</v>
      </c>
      <c r="I1127" t="str">
        <f>VLOOKUP($A1127,Taxonomy!$A$2:$AA$6045,7,0)</f>
        <v>Bacteria</v>
      </c>
      <c r="J1127" t="str">
        <f>VLOOKUP($A1127,Taxonomy!$A$2:$AA$6045,8,0)</f>
        <v xml:space="preserve"> Proteobacteria</v>
      </c>
      <c r="K1127" t="str">
        <f>VLOOKUP($A1127,Taxonomy!$A$2:$AA$6045,9,0)</f>
        <v xml:space="preserve"> Epsilonproteobacteria</v>
      </c>
      <c r="L1127" t="str">
        <f>VLOOKUP($A1127,Taxonomy!$A$2:$AA$6045,10,0)</f>
        <v xml:space="preserve"> Campylobacterales</v>
      </c>
      <c r="M1127" t="str">
        <f>VLOOKUP($A1127,Taxonomy!$A$2:$AA$6045,11,0)</f>
        <v>Campylobacteraceae</v>
      </c>
      <c r="N1127" t="str">
        <f>VLOOKUP($A1127,Taxonomy!$A$2:$AA$6045,12,0)</f>
        <v xml:space="preserve"> Campylobacter.</v>
      </c>
      <c r="O1127">
        <f>VLOOKUP($A1127,Taxonomy!$A$2:$AA$6045,13,0)</f>
        <v>0</v>
      </c>
      <c r="P1127">
        <f>VLOOKUP($A1127,Taxonomy!$A$2:$AA$6045,14,0)</f>
        <v>0</v>
      </c>
      <c r="Q1127">
        <f>VLOOKUP($A1127,Taxonomy!$A$2:$AA$6045,15,0)</f>
        <v>0</v>
      </c>
      <c r="R1127">
        <f t="shared" si="17"/>
        <v>206</v>
      </c>
    </row>
    <row r="1128" spans="1:18">
      <c r="A1128" t="s">
        <v>1762</v>
      </c>
      <c r="B1128" t="s">
        <v>1763</v>
      </c>
      <c r="C1128">
        <v>922</v>
      </c>
      <c r="D1128" t="s">
        <v>10</v>
      </c>
      <c r="E1128">
        <v>1</v>
      </c>
      <c r="F1128">
        <v>87</v>
      </c>
      <c r="G1128">
        <v>967</v>
      </c>
      <c r="H1128" t="s">
        <v>11</v>
      </c>
      <c r="I1128" t="str">
        <f>VLOOKUP($A1128,Taxonomy!$A$2:$AA$6045,7,0)</f>
        <v>Bacteria</v>
      </c>
      <c r="J1128" t="str">
        <f>VLOOKUP($A1128,Taxonomy!$A$2:$AA$6045,8,0)</f>
        <v xml:space="preserve"> Proteobacteria</v>
      </c>
      <c r="K1128" t="str">
        <f>VLOOKUP($A1128,Taxonomy!$A$2:$AA$6045,9,0)</f>
        <v xml:space="preserve"> Epsilonproteobacteria</v>
      </c>
      <c r="L1128" t="str">
        <f>VLOOKUP($A1128,Taxonomy!$A$2:$AA$6045,10,0)</f>
        <v xml:space="preserve"> Campylobacterales</v>
      </c>
      <c r="M1128" t="str">
        <f>VLOOKUP($A1128,Taxonomy!$A$2:$AA$6045,11,0)</f>
        <v>Campylobacteraceae</v>
      </c>
      <c r="N1128" t="str">
        <f>VLOOKUP($A1128,Taxonomy!$A$2:$AA$6045,12,0)</f>
        <v xml:space="preserve"> Campylobacter.</v>
      </c>
      <c r="O1128">
        <f>VLOOKUP($A1128,Taxonomy!$A$2:$AA$6045,13,0)</f>
        <v>0</v>
      </c>
      <c r="P1128">
        <f>VLOOKUP($A1128,Taxonomy!$A$2:$AA$6045,14,0)</f>
        <v>0</v>
      </c>
      <c r="Q1128">
        <f>VLOOKUP($A1128,Taxonomy!$A$2:$AA$6045,15,0)</f>
        <v>0</v>
      </c>
      <c r="R1128">
        <f t="shared" si="17"/>
        <v>86</v>
      </c>
    </row>
    <row r="1129" spans="1:18">
      <c r="A1129" t="s">
        <v>1764</v>
      </c>
      <c r="B1129" t="s">
        <v>1765</v>
      </c>
      <c r="C1129">
        <v>98</v>
      </c>
      <c r="D1129" t="s">
        <v>10</v>
      </c>
      <c r="E1129">
        <v>1</v>
      </c>
      <c r="F1129">
        <v>93</v>
      </c>
      <c r="G1129">
        <v>967</v>
      </c>
      <c r="H1129" t="s">
        <v>11</v>
      </c>
      <c r="I1129" t="str">
        <f>VLOOKUP($A1129,Taxonomy!$A$2:$AA$6045,7,0)</f>
        <v>Bacteria</v>
      </c>
      <c r="J1129" t="str">
        <f>VLOOKUP($A1129,Taxonomy!$A$2:$AA$6045,8,0)</f>
        <v xml:space="preserve"> Proteobacteria</v>
      </c>
      <c r="K1129" t="str">
        <f>VLOOKUP($A1129,Taxonomy!$A$2:$AA$6045,9,0)</f>
        <v xml:space="preserve"> Alphaproteobacteria</v>
      </c>
      <c r="L1129" t="str">
        <f>VLOOKUP($A1129,Taxonomy!$A$2:$AA$6045,10,0)</f>
        <v xml:space="preserve"> Rickettsiales</v>
      </c>
      <c r="M1129" t="str">
        <f>VLOOKUP($A1129,Taxonomy!$A$2:$AA$6045,11,0)</f>
        <v>Anaplasmataceae</v>
      </c>
      <c r="N1129" t="str">
        <f>VLOOKUP($A1129,Taxonomy!$A$2:$AA$6045,12,0)</f>
        <v xml:space="preserve"> Wolbachieae</v>
      </c>
      <c r="O1129" t="str">
        <f>VLOOKUP($A1129,Taxonomy!$A$2:$AA$6045,13,0)</f>
        <v xml:space="preserve"> Wolbachia.</v>
      </c>
      <c r="P1129">
        <f>VLOOKUP($A1129,Taxonomy!$A$2:$AA$6045,14,0)</f>
        <v>0</v>
      </c>
      <c r="Q1129">
        <f>VLOOKUP($A1129,Taxonomy!$A$2:$AA$6045,15,0)</f>
        <v>0</v>
      </c>
      <c r="R1129">
        <f t="shared" si="17"/>
        <v>92</v>
      </c>
    </row>
    <row r="1130" spans="1:18">
      <c r="A1130" t="s">
        <v>1766</v>
      </c>
      <c r="B1130" t="s">
        <v>1767</v>
      </c>
      <c r="C1130">
        <v>99</v>
      </c>
      <c r="D1130" t="s">
        <v>10</v>
      </c>
      <c r="E1130">
        <v>1</v>
      </c>
      <c r="F1130">
        <v>93</v>
      </c>
      <c r="G1130">
        <v>967</v>
      </c>
      <c r="H1130" t="s">
        <v>11</v>
      </c>
      <c r="I1130" t="str">
        <f>VLOOKUP($A1130,Taxonomy!$A$2:$AA$6045,7,0)</f>
        <v>Bacteria</v>
      </c>
      <c r="J1130" t="str">
        <f>VLOOKUP($A1130,Taxonomy!$A$2:$AA$6045,8,0)</f>
        <v xml:space="preserve"> Proteobacteria</v>
      </c>
      <c r="K1130" t="str">
        <f>VLOOKUP($A1130,Taxonomy!$A$2:$AA$6045,9,0)</f>
        <v xml:space="preserve"> Alphaproteobacteria</v>
      </c>
      <c r="L1130" t="str">
        <f>VLOOKUP($A1130,Taxonomy!$A$2:$AA$6045,10,0)</f>
        <v xml:space="preserve"> Rickettsiales</v>
      </c>
      <c r="M1130" t="str">
        <f>VLOOKUP($A1130,Taxonomy!$A$2:$AA$6045,11,0)</f>
        <v>Anaplasmataceae</v>
      </c>
      <c r="N1130" t="str">
        <f>VLOOKUP($A1130,Taxonomy!$A$2:$AA$6045,12,0)</f>
        <v xml:space="preserve"> Ehrlichia.</v>
      </c>
      <c r="O1130">
        <f>VLOOKUP($A1130,Taxonomy!$A$2:$AA$6045,13,0)</f>
        <v>0</v>
      </c>
      <c r="P1130">
        <f>VLOOKUP($A1130,Taxonomy!$A$2:$AA$6045,14,0)</f>
        <v>0</v>
      </c>
      <c r="Q1130">
        <f>VLOOKUP($A1130,Taxonomy!$A$2:$AA$6045,15,0)</f>
        <v>0</v>
      </c>
      <c r="R1130">
        <f t="shared" si="17"/>
        <v>92</v>
      </c>
    </row>
    <row r="1131" spans="1:18">
      <c r="A1131" t="s">
        <v>1768</v>
      </c>
      <c r="B1131" t="s">
        <v>1769</v>
      </c>
      <c r="C1131">
        <v>99</v>
      </c>
      <c r="D1131" t="s">
        <v>10</v>
      </c>
      <c r="E1131">
        <v>1</v>
      </c>
      <c r="F1131">
        <v>93</v>
      </c>
      <c r="G1131">
        <v>967</v>
      </c>
      <c r="H1131" t="s">
        <v>11</v>
      </c>
      <c r="I1131" t="str">
        <f>VLOOKUP($A1131,Taxonomy!$A$2:$AA$6045,7,0)</f>
        <v>Bacteria</v>
      </c>
      <c r="J1131" t="str">
        <f>VLOOKUP($A1131,Taxonomy!$A$2:$AA$6045,8,0)</f>
        <v xml:space="preserve"> Proteobacteria</v>
      </c>
      <c r="K1131" t="str">
        <f>VLOOKUP($A1131,Taxonomy!$A$2:$AA$6045,9,0)</f>
        <v xml:space="preserve"> Alphaproteobacteria</v>
      </c>
      <c r="L1131" t="str">
        <f>VLOOKUP($A1131,Taxonomy!$A$2:$AA$6045,10,0)</f>
        <v xml:space="preserve"> Rickettsiales</v>
      </c>
      <c r="M1131" t="str">
        <f>VLOOKUP($A1131,Taxonomy!$A$2:$AA$6045,11,0)</f>
        <v>Anaplasmataceae</v>
      </c>
      <c r="N1131" t="str">
        <f>VLOOKUP($A1131,Taxonomy!$A$2:$AA$6045,12,0)</f>
        <v xml:space="preserve"> Ehrlichia.</v>
      </c>
      <c r="O1131">
        <f>VLOOKUP($A1131,Taxonomy!$A$2:$AA$6045,13,0)</f>
        <v>0</v>
      </c>
      <c r="P1131">
        <f>VLOOKUP($A1131,Taxonomy!$A$2:$AA$6045,14,0)</f>
        <v>0</v>
      </c>
      <c r="Q1131">
        <f>VLOOKUP($A1131,Taxonomy!$A$2:$AA$6045,15,0)</f>
        <v>0</v>
      </c>
      <c r="R1131">
        <f t="shared" si="17"/>
        <v>92</v>
      </c>
    </row>
    <row r="1132" spans="1:18">
      <c r="A1132" t="s">
        <v>1770</v>
      </c>
      <c r="B1132" t="s">
        <v>1771</v>
      </c>
      <c r="C1132">
        <v>103</v>
      </c>
      <c r="D1132" t="s">
        <v>10</v>
      </c>
      <c r="E1132">
        <v>1</v>
      </c>
      <c r="F1132">
        <v>87</v>
      </c>
      <c r="G1132">
        <v>967</v>
      </c>
      <c r="H1132" t="s">
        <v>11</v>
      </c>
      <c r="I1132" t="str">
        <f>VLOOKUP($A1132,Taxonomy!$A$2:$AA$6045,7,0)</f>
        <v>Bacteria</v>
      </c>
      <c r="J1132" t="str">
        <f>VLOOKUP($A1132,Taxonomy!$A$2:$AA$6045,8,0)</f>
        <v xml:space="preserve"> Proteobacteria</v>
      </c>
      <c r="K1132" t="str">
        <f>VLOOKUP($A1132,Taxonomy!$A$2:$AA$6045,9,0)</f>
        <v xml:space="preserve"> Betaproteobacteria</v>
      </c>
      <c r="L1132" t="str">
        <f>VLOOKUP($A1132,Taxonomy!$A$2:$AA$6045,10,0)</f>
        <v xml:space="preserve"> Burkholderiales</v>
      </c>
      <c r="M1132" t="str">
        <f>VLOOKUP($A1132,Taxonomy!$A$2:$AA$6045,11,0)</f>
        <v>Alcaligenaceae</v>
      </c>
      <c r="N1132" t="str">
        <f>VLOOKUP($A1132,Taxonomy!$A$2:$AA$6045,12,0)</f>
        <v xml:space="preserve"> Achromobacter.</v>
      </c>
      <c r="O1132">
        <f>VLOOKUP($A1132,Taxonomy!$A$2:$AA$6045,13,0)</f>
        <v>0</v>
      </c>
      <c r="P1132">
        <f>VLOOKUP($A1132,Taxonomy!$A$2:$AA$6045,14,0)</f>
        <v>0</v>
      </c>
      <c r="Q1132">
        <f>VLOOKUP($A1132,Taxonomy!$A$2:$AA$6045,15,0)</f>
        <v>0</v>
      </c>
      <c r="R1132">
        <f t="shared" si="17"/>
        <v>86</v>
      </c>
    </row>
    <row r="1133" spans="1:18">
      <c r="A1133" t="s">
        <v>1772</v>
      </c>
      <c r="B1133" t="s">
        <v>1773</v>
      </c>
      <c r="C1133">
        <v>98</v>
      </c>
      <c r="D1133" t="s">
        <v>10</v>
      </c>
      <c r="E1133">
        <v>1</v>
      </c>
      <c r="F1133">
        <v>93</v>
      </c>
      <c r="G1133">
        <v>967</v>
      </c>
      <c r="H1133" t="s">
        <v>11</v>
      </c>
      <c r="I1133" t="str">
        <f>VLOOKUP($A1133,Taxonomy!$A$2:$AA$6045,7,0)</f>
        <v>Bacteria</v>
      </c>
      <c r="J1133" t="str">
        <f>VLOOKUP($A1133,Taxonomy!$A$2:$AA$6045,8,0)</f>
        <v xml:space="preserve"> Proteobacteria</v>
      </c>
      <c r="K1133" t="str">
        <f>VLOOKUP($A1133,Taxonomy!$A$2:$AA$6045,9,0)</f>
        <v xml:space="preserve"> Alphaproteobacteria</v>
      </c>
      <c r="L1133" t="str">
        <f>VLOOKUP($A1133,Taxonomy!$A$2:$AA$6045,10,0)</f>
        <v xml:space="preserve"> Rickettsiales</v>
      </c>
      <c r="M1133" t="str">
        <f>VLOOKUP($A1133,Taxonomy!$A$2:$AA$6045,11,0)</f>
        <v>Anaplasmataceae</v>
      </c>
      <c r="N1133" t="str">
        <f>VLOOKUP($A1133,Taxonomy!$A$2:$AA$6045,12,0)</f>
        <v xml:space="preserve"> Wolbachieae</v>
      </c>
      <c r="O1133" t="str">
        <f>VLOOKUP($A1133,Taxonomy!$A$2:$AA$6045,13,0)</f>
        <v xml:space="preserve"> Wolbachia.</v>
      </c>
      <c r="P1133">
        <f>VLOOKUP($A1133,Taxonomy!$A$2:$AA$6045,14,0)</f>
        <v>0</v>
      </c>
      <c r="Q1133">
        <f>VLOOKUP($A1133,Taxonomy!$A$2:$AA$6045,15,0)</f>
        <v>0</v>
      </c>
      <c r="R1133">
        <f t="shared" si="17"/>
        <v>92</v>
      </c>
    </row>
    <row r="1134" spans="1:18">
      <c r="A1134" t="s">
        <v>1774</v>
      </c>
      <c r="B1134" t="s">
        <v>1775</v>
      </c>
      <c r="C1134">
        <v>97</v>
      </c>
      <c r="D1134" t="s">
        <v>10</v>
      </c>
      <c r="E1134">
        <v>1</v>
      </c>
      <c r="F1134">
        <v>91</v>
      </c>
      <c r="G1134">
        <v>967</v>
      </c>
      <c r="H1134" t="s">
        <v>11</v>
      </c>
      <c r="I1134" t="str">
        <f>VLOOKUP($A1134,Taxonomy!$A$2:$AA$6045,7,0)</f>
        <v>Bacteria</v>
      </c>
      <c r="J1134" t="str">
        <f>VLOOKUP($A1134,Taxonomy!$A$2:$AA$6045,8,0)</f>
        <v xml:space="preserve"> Proteobacteria</v>
      </c>
      <c r="K1134" t="str">
        <f>VLOOKUP($A1134,Taxonomy!$A$2:$AA$6045,9,0)</f>
        <v xml:space="preserve"> Alphaproteobacteria</v>
      </c>
      <c r="L1134" t="str">
        <f>VLOOKUP($A1134,Taxonomy!$A$2:$AA$6045,10,0)</f>
        <v xml:space="preserve"> Rickettsiales</v>
      </c>
      <c r="M1134" t="str">
        <f>VLOOKUP($A1134,Taxonomy!$A$2:$AA$6045,11,0)</f>
        <v>Anaplasmataceae</v>
      </c>
      <c r="N1134" t="str">
        <f>VLOOKUP($A1134,Taxonomy!$A$2:$AA$6045,12,0)</f>
        <v xml:space="preserve"> Ehrlichia.</v>
      </c>
      <c r="O1134">
        <f>VLOOKUP($A1134,Taxonomy!$A$2:$AA$6045,13,0)</f>
        <v>0</v>
      </c>
      <c r="P1134">
        <f>VLOOKUP($A1134,Taxonomy!$A$2:$AA$6045,14,0)</f>
        <v>0</v>
      </c>
      <c r="Q1134">
        <f>VLOOKUP($A1134,Taxonomy!$A$2:$AA$6045,15,0)</f>
        <v>0</v>
      </c>
      <c r="R1134">
        <f t="shared" si="17"/>
        <v>90</v>
      </c>
    </row>
    <row r="1135" spans="1:18">
      <c r="A1135" t="s">
        <v>1776</v>
      </c>
      <c r="B1135" t="s">
        <v>1777</v>
      </c>
      <c r="C1135">
        <v>114</v>
      </c>
      <c r="D1135" t="s">
        <v>10</v>
      </c>
      <c r="E1135">
        <v>1</v>
      </c>
      <c r="F1135">
        <v>91</v>
      </c>
      <c r="G1135">
        <v>967</v>
      </c>
      <c r="H1135" t="s">
        <v>11</v>
      </c>
      <c r="I1135" t="str">
        <f>VLOOKUP($A1135,Taxonomy!$A$2:$AA$6045,7,0)</f>
        <v>Bacteria</v>
      </c>
      <c r="J1135" t="str">
        <f>VLOOKUP($A1135,Taxonomy!$A$2:$AA$6045,8,0)</f>
        <v xml:space="preserve"> Proteobacteria</v>
      </c>
      <c r="K1135" t="str">
        <f>VLOOKUP($A1135,Taxonomy!$A$2:$AA$6045,9,0)</f>
        <v xml:space="preserve"> Gammaproteobacteria</v>
      </c>
      <c r="L1135" t="str">
        <f>VLOOKUP($A1135,Taxonomy!$A$2:$AA$6045,10,0)</f>
        <v xml:space="preserve"> Cardiobacteriales</v>
      </c>
      <c r="M1135" t="str">
        <f>VLOOKUP($A1135,Taxonomy!$A$2:$AA$6045,11,0)</f>
        <v>Cardiobacteriaceae</v>
      </c>
      <c r="N1135" t="str">
        <f>VLOOKUP($A1135,Taxonomy!$A$2:$AA$6045,12,0)</f>
        <v xml:space="preserve"> Dichelobacter.</v>
      </c>
      <c r="O1135">
        <f>VLOOKUP($A1135,Taxonomy!$A$2:$AA$6045,13,0)</f>
        <v>0</v>
      </c>
      <c r="P1135">
        <f>VLOOKUP($A1135,Taxonomy!$A$2:$AA$6045,14,0)</f>
        <v>0</v>
      </c>
      <c r="Q1135">
        <f>VLOOKUP($A1135,Taxonomy!$A$2:$AA$6045,15,0)</f>
        <v>0</v>
      </c>
      <c r="R1135">
        <f t="shared" si="17"/>
        <v>90</v>
      </c>
    </row>
    <row r="1136" spans="1:18">
      <c r="A1136" t="s">
        <v>1778</v>
      </c>
      <c r="B1136" t="s">
        <v>1779</v>
      </c>
      <c r="C1136">
        <v>103</v>
      </c>
      <c r="D1136" t="s">
        <v>10</v>
      </c>
      <c r="E1136">
        <v>1</v>
      </c>
      <c r="F1136">
        <v>87</v>
      </c>
      <c r="G1136">
        <v>967</v>
      </c>
      <c r="H1136" s="10" t="s">
        <v>11</v>
      </c>
      <c r="I1136" t="str">
        <f>VLOOKUP($A1136,Taxonomy!$A$2:$AA$6045,7,0)</f>
        <v>Bacteria</v>
      </c>
      <c r="J1136" t="str">
        <f>VLOOKUP($A1136,Taxonomy!$A$2:$AA$6045,8,0)</f>
        <v xml:space="preserve"> Proteobacteria</v>
      </c>
      <c r="K1136" t="str">
        <f>VLOOKUP($A1136,Taxonomy!$A$2:$AA$6045,9,0)</f>
        <v xml:space="preserve"> Betaproteobacteria</v>
      </c>
      <c r="L1136" t="str">
        <f>VLOOKUP($A1136,Taxonomy!$A$2:$AA$6045,10,0)</f>
        <v xml:space="preserve"> Rhodocyclales</v>
      </c>
      <c r="M1136" t="str">
        <f>VLOOKUP($A1136,Taxonomy!$A$2:$AA$6045,11,0)</f>
        <v>Rhodocyclaceae</v>
      </c>
      <c r="N1136" t="str">
        <f>VLOOKUP($A1136,Taxonomy!$A$2:$AA$6045,12,0)</f>
        <v xml:space="preserve"> Aromatoleum.</v>
      </c>
      <c r="O1136">
        <f>VLOOKUP($A1136,Taxonomy!$A$2:$AA$6045,13,0)</f>
        <v>0</v>
      </c>
      <c r="P1136">
        <f>VLOOKUP($A1136,Taxonomy!$A$2:$AA$6045,14,0)</f>
        <v>0</v>
      </c>
      <c r="Q1136">
        <f>VLOOKUP($A1136,Taxonomy!$A$2:$AA$6045,15,0)</f>
        <v>0</v>
      </c>
      <c r="R1136">
        <f t="shared" si="17"/>
        <v>86</v>
      </c>
    </row>
    <row r="1137" spans="1:18">
      <c r="A1137" t="s">
        <v>1780</v>
      </c>
      <c r="B1137" t="s">
        <v>1781</v>
      </c>
      <c r="C1137">
        <v>98</v>
      </c>
      <c r="D1137" t="s">
        <v>10</v>
      </c>
      <c r="E1137">
        <v>1</v>
      </c>
      <c r="F1137">
        <v>92</v>
      </c>
      <c r="G1137">
        <v>967</v>
      </c>
      <c r="H1137" t="s">
        <v>11</v>
      </c>
      <c r="I1137" t="str">
        <f>VLOOKUP($A1137,Taxonomy!$A$2:$AA$6045,7,0)</f>
        <v>Bacteria</v>
      </c>
      <c r="J1137" t="str">
        <f>VLOOKUP($A1137,Taxonomy!$A$2:$AA$6045,8,0)</f>
        <v xml:space="preserve"> Proteobacteria</v>
      </c>
      <c r="K1137" t="str">
        <f>VLOOKUP($A1137,Taxonomy!$A$2:$AA$6045,9,0)</f>
        <v xml:space="preserve"> Alphaproteobacteria</v>
      </c>
      <c r="L1137" t="str">
        <f>VLOOKUP($A1137,Taxonomy!$A$2:$AA$6045,10,0)</f>
        <v xml:space="preserve"> Rickettsiales</v>
      </c>
      <c r="M1137" t="str">
        <f>VLOOKUP($A1137,Taxonomy!$A$2:$AA$6045,11,0)</f>
        <v>Anaplasmataceae</v>
      </c>
      <c r="N1137" t="str">
        <f>VLOOKUP($A1137,Taxonomy!$A$2:$AA$6045,12,0)</f>
        <v xml:space="preserve"> Anaplasma.</v>
      </c>
      <c r="O1137">
        <f>VLOOKUP($A1137,Taxonomy!$A$2:$AA$6045,13,0)</f>
        <v>0</v>
      </c>
      <c r="P1137">
        <f>VLOOKUP($A1137,Taxonomy!$A$2:$AA$6045,14,0)</f>
        <v>0</v>
      </c>
      <c r="Q1137">
        <f>VLOOKUP($A1137,Taxonomy!$A$2:$AA$6045,15,0)</f>
        <v>0</v>
      </c>
      <c r="R1137">
        <f t="shared" si="17"/>
        <v>91</v>
      </c>
    </row>
    <row r="1138" spans="1:18">
      <c r="A1138" t="s">
        <v>1782</v>
      </c>
      <c r="B1138" t="s">
        <v>1783</v>
      </c>
      <c r="C1138">
        <v>103</v>
      </c>
      <c r="D1138" t="s">
        <v>10</v>
      </c>
      <c r="E1138">
        <v>1</v>
      </c>
      <c r="F1138">
        <v>87</v>
      </c>
      <c r="G1138">
        <v>967</v>
      </c>
      <c r="H1138" t="s">
        <v>11</v>
      </c>
      <c r="I1138" t="e">
        <f>VLOOKUP($A1138,Taxonomy!$A$2:$AA$6045,7,0)</f>
        <v>#N/A</v>
      </c>
      <c r="J1138" t="e">
        <f>VLOOKUP($A1138,Taxonomy!$A$2:$AA$6045,8,0)</f>
        <v>#N/A</v>
      </c>
      <c r="K1138" t="e">
        <f>VLOOKUP($A1138,Taxonomy!$A$2:$AA$6045,9,0)</f>
        <v>#N/A</v>
      </c>
      <c r="L1138" t="e">
        <f>VLOOKUP($A1138,Taxonomy!$A$2:$AA$6045,10,0)</f>
        <v>#N/A</v>
      </c>
      <c r="M1138" t="e">
        <f>VLOOKUP($A1138,Taxonomy!$A$2:$AA$6045,11,0)</f>
        <v>#N/A</v>
      </c>
      <c r="N1138" t="e">
        <f>VLOOKUP($A1138,Taxonomy!$A$2:$AA$6045,12,0)</f>
        <v>#N/A</v>
      </c>
      <c r="O1138" t="e">
        <f>VLOOKUP($A1138,Taxonomy!$A$2:$AA$6045,13,0)</f>
        <v>#N/A</v>
      </c>
      <c r="P1138" t="e">
        <f>VLOOKUP($A1138,Taxonomy!$A$2:$AA$6045,14,0)</f>
        <v>#N/A</v>
      </c>
      <c r="Q1138" t="e">
        <f>VLOOKUP($A1138,Taxonomy!$A$2:$AA$6045,15,0)</f>
        <v>#N/A</v>
      </c>
      <c r="R1138">
        <f t="shared" si="17"/>
        <v>86</v>
      </c>
    </row>
    <row r="1139" spans="1:18">
      <c r="A1139" t="s">
        <v>1784</v>
      </c>
      <c r="B1139" t="s">
        <v>1785</v>
      </c>
      <c r="C1139">
        <v>93</v>
      </c>
      <c r="D1139" t="s">
        <v>10</v>
      </c>
      <c r="E1139">
        <v>1</v>
      </c>
      <c r="F1139">
        <v>88</v>
      </c>
      <c r="G1139">
        <v>967</v>
      </c>
      <c r="H1139" t="s">
        <v>11</v>
      </c>
      <c r="I1139" t="str">
        <f>VLOOKUP($A1139,Taxonomy!$A$2:$AA$6045,7,0)</f>
        <v>Bacteria</v>
      </c>
      <c r="J1139" t="str">
        <f>VLOOKUP($A1139,Taxonomy!$A$2:$AA$6045,8,0)</f>
        <v xml:space="preserve"> Proteobacteria</v>
      </c>
      <c r="K1139" t="str">
        <f>VLOOKUP($A1139,Taxonomy!$A$2:$AA$6045,9,0)</f>
        <v xml:space="preserve"> Gammaproteobacteria</v>
      </c>
      <c r="L1139" t="str">
        <f>VLOOKUP($A1139,Taxonomy!$A$2:$AA$6045,10,0)</f>
        <v xml:space="preserve"> Legionellales</v>
      </c>
      <c r="M1139" t="str">
        <f>VLOOKUP($A1139,Taxonomy!$A$2:$AA$6045,11,0)</f>
        <v>Legionellaceae</v>
      </c>
      <c r="N1139" t="str">
        <f>VLOOKUP($A1139,Taxonomy!$A$2:$AA$6045,12,0)</f>
        <v xml:space="preserve"> Legionella.</v>
      </c>
      <c r="O1139">
        <f>VLOOKUP($A1139,Taxonomy!$A$2:$AA$6045,13,0)</f>
        <v>0</v>
      </c>
      <c r="P1139">
        <f>VLOOKUP($A1139,Taxonomy!$A$2:$AA$6045,14,0)</f>
        <v>0</v>
      </c>
      <c r="Q1139">
        <f>VLOOKUP($A1139,Taxonomy!$A$2:$AA$6045,15,0)</f>
        <v>0</v>
      </c>
      <c r="R1139">
        <f t="shared" si="17"/>
        <v>87</v>
      </c>
    </row>
    <row r="1140" spans="1:18">
      <c r="A1140" t="s">
        <v>1786</v>
      </c>
      <c r="B1140" t="s">
        <v>1787</v>
      </c>
      <c r="C1140">
        <v>93</v>
      </c>
      <c r="D1140" t="s">
        <v>10</v>
      </c>
      <c r="E1140">
        <v>1</v>
      </c>
      <c r="F1140">
        <v>88</v>
      </c>
      <c r="G1140">
        <v>967</v>
      </c>
      <c r="H1140" t="s">
        <v>11</v>
      </c>
      <c r="I1140" t="str">
        <f>VLOOKUP($A1140,Taxonomy!$A$2:$AA$6045,7,0)</f>
        <v>Bacteria</v>
      </c>
      <c r="J1140" t="str">
        <f>VLOOKUP($A1140,Taxonomy!$A$2:$AA$6045,8,0)</f>
        <v xml:space="preserve"> Proteobacteria</v>
      </c>
      <c r="K1140" t="str">
        <f>VLOOKUP($A1140,Taxonomy!$A$2:$AA$6045,9,0)</f>
        <v xml:space="preserve"> Gammaproteobacteria</v>
      </c>
      <c r="L1140" t="str">
        <f>VLOOKUP($A1140,Taxonomy!$A$2:$AA$6045,10,0)</f>
        <v xml:space="preserve"> Legionellales</v>
      </c>
      <c r="M1140" t="str">
        <f>VLOOKUP($A1140,Taxonomy!$A$2:$AA$6045,11,0)</f>
        <v>Legionellaceae</v>
      </c>
      <c r="N1140" t="str">
        <f>VLOOKUP($A1140,Taxonomy!$A$2:$AA$6045,12,0)</f>
        <v xml:space="preserve"> Legionella.</v>
      </c>
      <c r="O1140">
        <f>VLOOKUP($A1140,Taxonomy!$A$2:$AA$6045,13,0)</f>
        <v>0</v>
      </c>
      <c r="P1140">
        <f>VLOOKUP($A1140,Taxonomy!$A$2:$AA$6045,14,0)</f>
        <v>0</v>
      </c>
      <c r="Q1140">
        <f>VLOOKUP($A1140,Taxonomy!$A$2:$AA$6045,15,0)</f>
        <v>0</v>
      </c>
      <c r="R1140">
        <f t="shared" si="17"/>
        <v>87</v>
      </c>
    </row>
    <row r="1141" spans="1:18">
      <c r="A1141" t="s">
        <v>1788</v>
      </c>
      <c r="B1141" t="s">
        <v>1789</v>
      </c>
      <c r="C1141">
        <v>103</v>
      </c>
      <c r="D1141" t="s">
        <v>10</v>
      </c>
      <c r="E1141">
        <v>1</v>
      </c>
      <c r="F1141">
        <v>87</v>
      </c>
      <c r="G1141">
        <v>967</v>
      </c>
      <c r="H1141" t="s">
        <v>11</v>
      </c>
      <c r="I1141" t="str">
        <f>VLOOKUP($A1141,Taxonomy!$A$2:$AA$6045,7,0)</f>
        <v>Bacteria</v>
      </c>
      <c r="J1141" t="str">
        <f>VLOOKUP($A1141,Taxonomy!$A$2:$AA$6045,8,0)</f>
        <v xml:space="preserve"> environmental samples.</v>
      </c>
      <c r="K1141">
        <f>VLOOKUP($A1141,Taxonomy!$A$2:$AA$6045,9,0)</f>
        <v>0</v>
      </c>
      <c r="L1141">
        <f>VLOOKUP($A1141,Taxonomy!$A$2:$AA$6045,10,0)</f>
        <v>0</v>
      </c>
      <c r="M1141">
        <f>VLOOKUP($A1141,Taxonomy!$A$2:$AA$6045,11,0)</f>
        <v>0</v>
      </c>
      <c r="N1141">
        <f>VLOOKUP($A1141,Taxonomy!$A$2:$AA$6045,12,0)</f>
        <v>0</v>
      </c>
      <c r="O1141">
        <f>VLOOKUP($A1141,Taxonomy!$A$2:$AA$6045,13,0)</f>
        <v>0</v>
      </c>
      <c r="P1141">
        <f>VLOOKUP($A1141,Taxonomy!$A$2:$AA$6045,14,0)</f>
        <v>0</v>
      </c>
      <c r="Q1141">
        <f>VLOOKUP($A1141,Taxonomy!$A$2:$AA$6045,15,0)</f>
        <v>0</v>
      </c>
      <c r="R1141">
        <f t="shared" si="17"/>
        <v>86</v>
      </c>
    </row>
    <row r="1142" spans="1:18">
      <c r="A1142" t="s">
        <v>1790</v>
      </c>
      <c r="B1142" t="s">
        <v>1791</v>
      </c>
      <c r="C1142">
        <v>76</v>
      </c>
      <c r="D1142" t="s">
        <v>10</v>
      </c>
      <c r="E1142">
        <v>1</v>
      </c>
      <c r="F1142">
        <v>71</v>
      </c>
      <c r="G1142">
        <v>967</v>
      </c>
      <c r="H1142" t="s">
        <v>11</v>
      </c>
      <c r="I1142" t="str">
        <f>VLOOKUP($A1142,Taxonomy!$A$2:$AA$6045,7,0)</f>
        <v>Bacteria</v>
      </c>
      <c r="J1142" t="str">
        <f>VLOOKUP($A1142,Taxonomy!$A$2:$AA$6045,8,0)</f>
        <v xml:space="preserve"> Proteobacteria</v>
      </c>
      <c r="K1142" t="str">
        <f>VLOOKUP($A1142,Taxonomy!$A$2:$AA$6045,9,0)</f>
        <v xml:space="preserve"> Gammaproteobacteria</v>
      </c>
      <c r="L1142" t="str">
        <f>VLOOKUP($A1142,Taxonomy!$A$2:$AA$6045,10,0)</f>
        <v xml:space="preserve"> Legionellales</v>
      </c>
      <c r="M1142" t="str">
        <f>VLOOKUP($A1142,Taxonomy!$A$2:$AA$6045,11,0)</f>
        <v>Legionellaceae</v>
      </c>
      <c r="N1142" t="str">
        <f>VLOOKUP($A1142,Taxonomy!$A$2:$AA$6045,12,0)</f>
        <v xml:space="preserve"> Legionella.</v>
      </c>
      <c r="O1142">
        <f>VLOOKUP($A1142,Taxonomy!$A$2:$AA$6045,13,0)</f>
        <v>0</v>
      </c>
      <c r="P1142">
        <f>VLOOKUP($A1142,Taxonomy!$A$2:$AA$6045,14,0)</f>
        <v>0</v>
      </c>
      <c r="Q1142">
        <f>VLOOKUP($A1142,Taxonomy!$A$2:$AA$6045,15,0)</f>
        <v>0</v>
      </c>
      <c r="R1142">
        <f t="shared" si="17"/>
        <v>70</v>
      </c>
    </row>
    <row r="1143" spans="1:18">
      <c r="A1143" t="s">
        <v>1792</v>
      </c>
      <c r="B1143" t="s">
        <v>1793</v>
      </c>
      <c r="C1143">
        <v>103</v>
      </c>
      <c r="D1143" t="s">
        <v>10</v>
      </c>
      <c r="E1143">
        <v>1</v>
      </c>
      <c r="F1143">
        <v>87</v>
      </c>
      <c r="G1143">
        <v>967</v>
      </c>
      <c r="H1143" t="s">
        <v>11</v>
      </c>
      <c r="I1143" t="str">
        <f>VLOOKUP($A1143,Taxonomy!$A$2:$AA$6045,7,0)</f>
        <v>other sequences</v>
      </c>
      <c r="J1143" t="str">
        <f>VLOOKUP($A1143,Taxonomy!$A$2:$AA$6045,8,0)</f>
        <v xml:space="preserve"> plasmids.</v>
      </c>
      <c r="K1143">
        <f>VLOOKUP($A1143,Taxonomy!$A$2:$AA$6045,9,0)</f>
        <v>0</v>
      </c>
      <c r="L1143">
        <f>VLOOKUP($A1143,Taxonomy!$A$2:$AA$6045,10,0)</f>
        <v>0</v>
      </c>
      <c r="M1143">
        <f>VLOOKUP($A1143,Taxonomy!$A$2:$AA$6045,11,0)</f>
        <v>0</v>
      </c>
      <c r="N1143">
        <f>VLOOKUP($A1143,Taxonomy!$A$2:$AA$6045,12,0)</f>
        <v>0</v>
      </c>
      <c r="O1143">
        <f>VLOOKUP($A1143,Taxonomy!$A$2:$AA$6045,13,0)</f>
        <v>0</v>
      </c>
      <c r="P1143">
        <f>VLOOKUP($A1143,Taxonomy!$A$2:$AA$6045,14,0)</f>
        <v>0</v>
      </c>
      <c r="Q1143">
        <f>VLOOKUP($A1143,Taxonomy!$A$2:$AA$6045,15,0)</f>
        <v>0</v>
      </c>
      <c r="R1143">
        <f t="shared" si="17"/>
        <v>86</v>
      </c>
    </row>
    <row r="1144" spans="1:18">
      <c r="A1144" t="s">
        <v>1794</v>
      </c>
      <c r="B1144" t="s">
        <v>1795</v>
      </c>
      <c r="C1144">
        <v>915</v>
      </c>
      <c r="D1144" t="s">
        <v>32</v>
      </c>
      <c r="E1144">
        <v>534</v>
      </c>
      <c r="F1144">
        <v>835</v>
      </c>
      <c r="G1144">
        <v>6551</v>
      </c>
      <c r="H1144" t="s">
        <v>33</v>
      </c>
      <c r="I1144" t="str">
        <f>VLOOKUP($A1144,Taxonomy!$A$2:$AA$6045,7,0)</f>
        <v>Bacteria</v>
      </c>
      <c r="J1144" t="str">
        <f>VLOOKUP($A1144,Taxonomy!$A$2:$AA$6045,8,0)</f>
        <v xml:space="preserve"> Proteobacteria</v>
      </c>
      <c r="K1144" t="str">
        <f>VLOOKUP($A1144,Taxonomy!$A$2:$AA$6045,9,0)</f>
        <v xml:space="preserve"> Gammaproteobacteria</v>
      </c>
      <c r="L1144" t="str">
        <f>VLOOKUP($A1144,Taxonomy!$A$2:$AA$6045,10,0)</f>
        <v xml:space="preserve"> Enterobacteriales</v>
      </c>
      <c r="M1144" t="str">
        <f>VLOOKUP($A1144,Taxonomy!$A$2:$AA$6045,11,0)</f>
        <v>Enterobacteriaceae</v>
      </c>
      <c r="N1144" t="str">
        <f>VLOOKUP($A1144,Taxonomy!$A$2:$AA$6045,12,0)</f>
        <v xml:space="preserve"> Yersinia.</v>
      </c>
      <c r="O1144">
        <f>VLOOKUP($A1144,Taxonomy!$A$2:$AA$6045,13,0)</f>
        <v>0</v>
      </c>
      <c r="P1144">
        <f>VLOOKUP($A1144,Taxonomy!$A$2:$AA$6045,14,0)</f>
        <v>0</v>
      </c>
      <c r="Q1144">
        <f>VLOOKUP($A1144,Taxonomy!$A$2:$AA$6045,15,0)</f>
        <v>0</v>
      </c>
      <c r="R1144">
        <f t="shared" si="17"/>
        <v>301</v>
      </c>
    </row>
    <row r="1145" spans="1:18">
      <c r="A1145" t="s">
        <v>1794</v>
      </c>
      <c r="B1145" t="s">
        <v>1795</v>
      </c>
      <c r="C1145">
        <v>915</v>
      </c>
      <c r="D1145" t="s">
        <v>34</v>
      </c>
      <c r="E1145">
        <v>269</v>
      </c>
      <c r="F1145">
        <v>472</v>
      </c>
      <c r="G1145">
        <v>1506</v>
      </c>
      <c r="H1145" t="s">
        <v>35</v>
      </c>
      <c r="I1145" t="str">
        <f>VLOOKUP($A1145,Taxonomy!$A$2:$AA$6045,7,0)</f>
        <v>Bacteria</v>
      </c>
      <c r="J1145" t="str">
        <f>VLOOKUP($A1145,Taxonomy!$A$2:$AA$6045,8,0)</f>
        <v xml:space="preserve"> Proteobacteria</v>
      </c>
      <c r="K1145" t="str">
        <f>VLOOKUP($A1145,Taxonomy!$A$2:$AA$6045,9,0)</f>
        <v xml:space="preserve"> Gammaproteobacteria</v>
      </c>
      <c r="L1145" t="str">
        <f>VLOOKUP($A1145,Taxonomy!$A$2:$AA$6045,10,0)</f>
        <v xml:space="preserve"> Enterobacteriales</v>
      </c>
      <c r="M1145" t="str">
        <f>VLOOKUP($A1145,Taxonomy!$A$2:$AA$6045,11,0)</f>
        <v>Enterobacteriaceae</v>
      </c>
      <c r="N1145" t="str">
        <f>VLOOKUP($A1145,Taxonomy!$A$2:$AA$6045,12,0)</f>
        <v xml:space="preserve"> Yersinia.</v>
      </c>
      <c r="O1145">
        <f>VLOOKUP($A1145,Taxonomy!$A$2:$AA$6045,13,0)</f>
        <v>0</v>
      </c>
      <c r="P1145">
        <f>VLOOKUP($A1145,Taxonomy!$A$2:$AA$6045,14,0)</f>
        <v>0</v>
      </c>
      <c r="Q1145">
        <f>VLOOKUP($A1145,Taxonomy!$A$2:$AA$6045,15,0)</f>
        <v>0</v>
      </c>
      <c r="R1145">
        <f t="shared" si="17"/>
        <v>203</v>
      </c>
    </row>
    <row r="1146" spans="1:18">
      <c r="A1146" t="s">
        <v>1794</v>
      </c>
      <c r="B1146" t="s">
        <v>1795</v>
      </c>
      <c r="C1146">
        <v>915</v>
      </c>
      <c r="D1146" t="s">
        <v>10</v>
      </c>
      <c r="E1146">
        <v>1</v>
      </c>
      <c r="F1146">
        <v>84</v>
      </c>
      <c r="G1146">
        <v>967</v>
      </c>
      <c r="H1146" t="s">
        <v>11</v>
      </c>
      <c r="I1146" t="str">
        <f>VLOOKUP($A1146,Taxonomy!$A$2:$AA$6045,7,0)</f>
        <v>Bacteria</v>
      </c>
      <c r="J1146" t="str">
        <f>VLOOKUP($A1146,Taxonomy!$A$2:$AA$6045,8,0)</f>
        <v xml:space="preserve"> Proteobacteria</v>
      </c>
      <c r="K1146" t="str">
        <f>VLOOKUP($A1146,Taxonomy!$A$2:$AA$6045,9,0)</f>
        <v xml:space="preserve"> Gammaproteobacteria</v>
      </c>
      <c r="L1146" t="str">
        <f>VLOOKUP($A1146,Taxonomy!$A$2:$AA$6045,10,0)</f>
        <v xml:space="preserve"> Enterobacteriales</v>
      </c>
      <c r="M1146" t="str">
        <f>VLOOKUP($A1146,Taxonomy!$A$2:$AA$6045,11,0)</f>
        <v>Enterobacteriaceae</v>
      </c>
      <c r="N1146" t="str">
        <f>VLOOKUP($A1146,Taxonomy!$A$2:$AA$6045,12,0)</f>
        <v xml:space="preserve"> Yersinia.</v>
      </c>
      <c r="O1146">
        <f>VLOOKUP($A1146,Taxonomy!$A$2:$AA$6045,13,0)</f>
        <v>0</v>
      </c>
      <c r="P1146">
        <f>VLOOKUP($A1146,Taxonomy!$A$2:$AA$6045,14,0)</f>
        <v>0</v>
      </c>
      <c r="Q1146">
        <f>VLOOKUP($A1146,Taxonomy!$A$2:$AA$6045,15,0)</f>
        <v>0</v>
      </c>
      <c r="R1146">
        <f t="shared" si="17"/>
        <v>83</v>
      </c>
    </row>
    <row r="1147" spans="1:18">
      <c r="A1147" t="s">
        <v>1796</v>
      </c>
      <c r="B1147" t="s">
        <v>1797</v>
      </c>
      <c r="C1147">
        <v>106</v>
      </c>
      <c r="D1147" t="s">
        <v>10</v>
      </c>
      <c r="E1147">
        <v>1</v>
      </c>
      <c r="F1147">
        <v>89</v>
      </c>
      <c r="G1147">
        <v>967</v>
      </c>
      <c r="H1147" t="s">
        <v>11</v>
      </c>
      <c r="I1147" t="e">
        <f>VLOOKUP($A1147,Taxonomy!$A$2:$AA$6045,7,0)</f>
        <v>#N/A</v>
      </c>
      <c r="J1147" t="e">
        <f>VLOOKUP($A1147,Taxonomy!$A$2:$AA$6045,8,0)</f>
        <v>#N/A</v>
      </c>
      <c r="K1147" t="e">
        <f>VLOOKUP($A1147,Taxonomy!$A$2:$AA$6045,9,0)</f>
        <v>#N/A</v>
      </c>
      <c r="L1147" t="e">
        <f>VLOOKUP($A1147,Taxonomy!$A$2:$AA$6045,10,0)</f>
        <v>#N/A</v>
      </c>
      <c r="M1147" t="e">
        <f>VLOOKUP($A1147,Taxonomy!$A$2:$AA$6045,11,0)</f>
        <v>#N/A</v>
      </c>
      <c r="N1147" t="e">
        <f>VLOOKUP($A1147,Taxonomy!$A$2:$AA$6045,12,0)</f>
        <v>#N/A</v>
      </c>
      <c r="O1147" t="e">
        <f>VLOOKUP($A1147,Taxonomy!$A$2:$AA$6045,13,0)</f>
        <v>#N/A</v>
      </c>
      <c r="P1147" t="e">
        <f>VLOOKUP($A1147,Taxonomy!$A$2:$AA$6045,14,0)</f>
        <v>#N/A</v>
      </c>
      <c r="Q1147" t="e">
        <f>VLOOKUP($A1147,Taxonomy!$A$2:$AA$6045,15,0)</f>
        <v>#N/A</v>
      </c>
      <c r="R1147">
        <f t="shared" si="17"/>
        <v>88</v>
      </c>
    </row>
    <row r="1148" spans="1:18">
      <c r="A1148" t="s">
        <v>1798</v>
      </c>
      <c r="B1148" t="s">
        <v>1799</v>
      </c>
      <c r="C1148">
        <v>95</v>
      </c>
      <c r="D1148" t="s">
        <v>10</v>
      </c>
      <c r="E1148">
        <v>1</v>
      </c>
      <c r="F1148">
        <v>91</v>
      </c>
      <c r="G1148">
        <v>967</v>
      </c>
      <c r="H1148" t="s">
        <v>11</v>
      </c>
      <c r="I1148" t="str">
        <f>VLOOKUP($A1148,Taxonomy!$A$2:$AA$6045,7,0)</f>
        <v>Bacteria</v>
      </c>
      <c r="J1148" t="str">
        <f>VLOOKUP($A1148,Taxonomy!$A$2:$AA$6045,8,0)</f>
        <v xml:space="preserve"> Proteobacteria</v>
      </c>
      <c r="K1148" t="str">
        <f>VLOOKUP($A1148,Taxonomy!$A$2:$AA$6045,9,0)</f>
        <v xml:space="preserve"> Alphaproteobacteria</v>
      </c>
      <c r="L1148" t="str">
        <f>VLOOKUP($A1148,Taxonomy!$A$2:$AA$6045,10,0)</f>
        <v xml:space="preserve"> Rickettsiales</v>
      </c>
      <c r="M1148" t="str">
        <f>VLOOKUP($A1148,Taxonomy!$A$2:$AA$6045,11,0)</f>
        <v>Rickettsiaceae</v>
      </c>
      <c r="N1148" t="str">
        <f>VLOOKUP($A1148,Taxonomy!$A$2:$AA$6045,12,0)</f>
        <v xml:space="preserve"> Rickettsieae</v>
      </c>
      <c r="O1148" t="str">
        <f>VLOOKUP($A1148,Taxonomy!$A$2:$AA$6045,13,0)</f>
        <v xml:space="preserve"> Rickettsia</v>
      </c>
      <c r="P1148" t="str">
        <f>VLOOKUP($A1148,Taxonomy!$A$2:$AA$6045,14,0)</f>
        <v xml:space="preserve"> typhus group.</v>
      </c>
      <c r="Q1148">
        <f>VLOOKUP($A1148,Taxonomy!$A$2:$AA$6045,15,0)</f>
        <v>0</v>
      </c>
      <c r="R1148">
        <f t="shared" si="17"/>
        <v>90</v>
      </c>
    </row>
    <row r="1149" spans="1:18">
      <c r="A1149" t="s">
        <v>1800</v>
      </c>
      <c r="B1149" t="s">
        <v>1801</v>
      </c>
      <c r="C1149">
        <v>883</v>
      </c>
      <c r="D1149" t="s">
        <v>32</v>
      </c>
      <c r="E1149">
        <v>545</v>
      </c>
      <c r="F1149">
        <v>845</v>
      </c>
      <c r="G1149">
        <v>6551</v>
      </c>
      <c r="H1149" t="s">
        <v>33</v>
      </c>
      <c r="I1149" t="str">
        <f>VLOOKUP($A1149,Taxonomy!$A$2:$AA$6045,7,0)</f>
        <v>Bacteria</v>
      </c>
      <c r="J1149" t="str">
        <f>VLOOKUP($A1149,Taxonomy!$A$2:$AA$6045,8,0)</f>
        <v xml:space="preserve"> Proteobacteria</v>
      </c>
      <c r="K1149" t="str">
        <f>VLOOKUP($A1149,Taxonomy!$A$2:$AA$6045,9,0)</f>
        <v xml:space="preserve"> Epsilonproteobacteria</v>
      </c>
      <c r="L1149" t="str">
        <f>VLOOKUP($A1149,Taxonomy!$A$2:$AA$6045,10,0)</f>
        <v xml:space="preserve"> Campylobacterales</v>
      </c>
      <c r="M1149" t="str">
        <f>VLOOKUP($A1149,Taxonomy!$A$2:$AA$6045,11,0)</f>
        <v>Campylobacteraceae</v>
      </c>
      <c r="N1149" t="str">
        <f>VLOOKUP($A1149,Taxonomy!$A$2:$AA$6045,12,0)</f>
        <v xml:space="preserve"> Campylobacter.</v>
      </c>
      <c r="O1149">
        <f>VLOOKUP($A1149,Taxonomy!$A$2:$AA$6045,13,0)</f>
        <v>0</v>
      </c>
      <c r="P1149">
        <f>VLOOKUP($A1149,Taxonomy!$A$2:$AA$6045,14,0)</f>
        <v>0</v>
      </c>
      <c r="Q1149">
        <f>VLOOKUP($A1149,Taxonomy!$A$2:$AA$6045,15,0)</f>
        <v>0</v>
      </c>
      <c r="R1149">
        <f t="shared" si="17"/>
        <v>300</v>
      </c>
    </row>
    <row r="1150" spans="1:18">
      <c r="A1150" t="s">
        <v>1800</v>
      </c>
      <c r="B1150" t="s">
        <v>1801</v>
      </c>
      <c r="C1150">
        <v>883</v>
      </c>
      <c r="D1150" t="s">
        <v>34</v>
      </c>
      <c r="E1150">
        <v>276</v>
      </c>
      <c r="F1150">
        <v>482</v>
      </c>
      <c r="G1150">
        <v>1506</v>
      </c>
      <c r="H1150" t="s">
        <v>35</v>
      </c>
      <c r="I1150" t="str">
        <f>VLOOKUP($A1150,Taxonomy!$A$2:$AA$6045,7,0)</f>
        <v>Bacteria</v>
      </c>
      <c r="J1150" t="str">
        <f>VLOOKUP($A1150,Taxonomy!$A$2:$AA$6045,8,0)</f>
        <v xml:space="preserve"> Proteobacteria</v>
      </c>
      <c r="K1150" t="str">
        <f>VLOOKUP($A1150,Taxonomy!$A$2:$AA$6045,9,0)</f>
        <v xml:space="preserve"> Epsilonproteobacteria</v>
      </c>
      <c r="L1150" t="str">
        <f>VLOOKUP($A1150,Taxonomy!$A$2:$AA$6045,10,0)</f>
        <v xml:space="preserve"> Campylobacterales</v>
      </c>
      <c r="M1150" t="str">
        <f>VLOOKUP($A1150,Taxonomy!$A$2:$AA$6045,11,0)</f>
        <v>Campylobacteraceae</v>
      </c>
      <c r="N1150" t="str">
        <f>VLOOKUP($A1150,Taxonomy!$A$2:$AA$6045,12,0)</f>
        <v xml:space="preserve"> Campylobacter.</v>
      </c>
      <c r="O1150">
        <f>VLOOKUP($A1150,Taxonomy!$A$2:$AA$6045,13,0)</f>
        <v>0</v>
      </c>
      <c r="P1150">
        <f>VLOOKUP($A1150,Taxonomy!$A$2:$AA$6045,14,0)</f>
        <v>0</v>
      </c>
      <c r="Q1150">
        <f>VLOOKUP($A1150,Taxonomy!$A$2:$AA$6045,15,0)</f>
        <v>0</v>
      </c>
      <c r="R1150">
        <f t="shared" si="17"/>
        <v>206</v>
      </c>
    </row>
    <row r="1151" spans="1:18">
      <c r="A1151" t="s">
        <v>1800</v>
      </c>
      <c r="B1151" t="s">
        <v>1801</v>
      </c>
      <c r="C1151">
        <v>883</v>
      </c>
      <c r="D1151" t="s">
        <v>10</v>
      </c>
      <c r="E1151">
        <v>1</v>
      </c>
      <c r="F1151">
        <v>87</v>
      </c>
      <c r="G1151">
        <v>967</v>
      </c>
      <c r="H1151" t="s">
        <v>11</v>
      </c>
      <c r="I1151" t="str">
        <f>VLOOKUP($A1151,Taxonomy!$A$2:$AA$6045,7,0)</f>
        <v>Bacteria</v>
      </c>
      <c r="J1151" t="str">
        <f>VLOOKUP($A1151,Taxonomy!$A$2:$AA$6045,8,0)</f>
        <v xml:space="preserve"> Proteobacteria</v>
      </c>
      <c r="K1151" t="str">
        <f>VLOOKUP($A1151,Taxonomy!$A$2:$AA$6045,9,0)</f>
        <v xml:space="preserve"> Epsilonproteobacteria</v>
      </c>
      <c r="L1151" t="str">
        <f>VLOOKUP($A1151,Taxonomy!$A$2:$AA$6045,10,0)</f>
        <v xml:space="preserve"> Campylobacterales</v>
      </c>
      <c r="M1151" t="str">
        <f>VLOOKUP($A1151,Taxonomy!$A$2:$AA$6045,11,0)</f>
        <v>Campylobacteraceae</v>
      </c>
      <c r="N1151" t="str">
        <f>VLOOKUP($A1151,Taxonomy!$A$2:$AA$6045,12,0)</f>
        <v xml:space="preserve"> Campylobacter.</v>
      </c>
      <c r="O1151">
        <f>VLOOKUP($A1151,Taxonomy!$A$2:$AA$6045,13,0)</f>
        <v>0</v>
      </c>
      <c r="P1151">
        <f>VLOOKUP($A1151,Taxonomy!$A$2:$AA$6045,14,0)</f>
        <v>0</v>
      </c>
      <c r="Q1151">
        <f>VLOOKUP($A1151,Taxonomy!$A$2:$AA$6045,15,0)</f>
        <v>0</v>
      </c>
      <c r="R1151">
        <f t="shared" si="17"/>
        <v>86</v>
      </c>
    </row>
    <row r="1152" spans="1:18">
      <c r="A1152" t="s">
        <v>1802</v>
      </c>
      <c r="B1152" t="s">
        <v>1803</v>
      </c>
      <c r="C1152">
        <v>922</v>
      </c>
      <c r="D1152" t="s">
        <v>32</v>
      </c>
      <c r="E1152">
        <v>545</v>
      </c>
      <c r="F1152">
        <v>845</v>
      </c>
      <c r="G1152">
        <v>6551</v>
      </c>
      <c r="H1152" t="s">
        <v>33</v>
      </c>
      <c r="I1152" t="str">
        <f>VLOOKUP($A1152,Taxonomy!$A$2:$AA$6045,7,0)</f>
        <v>Bacteria</v>
      </c>
      <c r="J1152" t="str">
        <f>VLOOKUP($A1152,Taxonomy!$A$2:$AA$6045,8,0)</f>
        <v xml:space="preserve"> Proteobacteria</v>
      </c>
      <c r="K1152" t="str">
        <f>VLOOKUP($A1152,Taxonomy!$A$2:$AA$6045,9,0)</f>
        <v xml:space="preserve"> Epsilonproteobacteria</v>
      </c>
      <c r="L1152" t="str">
        <f>VLOOKUP($A1152,Taxonomy!$A$2:$AA$6045,10,0)</f>
        <v xml:space="preserve"> Campylobacterales</v>
      </c>
      <c r="M1152" t="str">
        <f>VLOOKUP($A1152,Taxonomy!$A$2:$AA$6045,11,0)</f>
        <v>Campylobacteraceae</v>
      </c>
      <c r="N1152" t="str">
        <f>VLOOKUP($A1152,Taxonomy!$A$2:$AA$6045,12,0)</f>
        <v xml:space="preserve"> Campylobacter.</v>
      </c>
      <c r="O1152">
        <f>VLOOKUP($A1152,Taxonomy!$A$2:$AA$6045,13,0)</f>
        <v>0</v>
      </c>
      <c r="P1152">
        <f>VLOOKUP($A1152,Taxonomy!$A$2:$AA$6045,14,0)</f>
        <v>0</v>
      </c>
      <c r="Q1152">
        <f>VLOOKUP($A1152,Taxonomy!$A$2:$AA$6045,15,0)</f>
        <v>0</v>
      </c>
      <c r="R1152">
        <f t="shared" si="17"/>
        <v>300</v>
      </c>
    </row>
    <row r="1153" spans="1:18">
      <c r="A1153" t="s">
        <v>1802</v>
      </c>
      <c r="B1153" t="s">
        <v>1803</v>
      </c>
      <c r="C1153">
        <v>922</v>
      </c>
      <c r="D1153" t="s">
        <v>34</v>
      </c>
      <c r="E1153">
        <v>276</v>
      </c>
      <c r="F1153">
        <v>482</v>
      </c>
      <c r="G1153">
        <v>1506</v>
      </c>
      <c r="H1153" t="s">
        <v>35</v>
      </c>
      <c r="I1153" t="str">
        <f>VLOOKUP($A1153,Taxonomy!$A$2:$AA$6045,7,0)</f>
        <v>Bacteria</v>
      </c>
      <c r="J1153" t="str">
        <f>VLOOKUP($A1153,Taxonomy!$A$2:$AA$6045,8,0)</f>
        <v xml:space="preserve"> Proteobacteria</v>
      </c>
      <c r="K1153" t="str">
        <f>VLOOKUP($A1153,Taxonomy!$A$2:$AA$6045,9,0)</f>
        <v xml:space="preserve"> Epsilonproteobacteria</v>
      </c>
      <c r="L1153" t="str">
        <f>VLOOKUP($A1153,Taxonomy!$A$2:$AA$6045,10,0)</f>
        <v xml:space="preserve"> Campylobacterales</v>
      </c>
      <c r="M1153" t="str">
        <f>VLOOKUP($A1153,Taxonomy!$A$2:$AA$6045,11,0)</f>
        <v>Campylobacteraceae</v>
      </c>
      <c r="N1153" t="str">
        <f>VLOOKUP($A1153,Taxonomy!$A$2:$AA$6045,12,0)</f>
        <v xml:space="preserve"> Campylobacter.</v>
      </c>
      <c r="O1153">
        <f>VLOOKUP($A1153,Taxonomy!$A$2:$AA$6045,13,0)</f>
        <v>0</v>
      </c>
      <c r="P1153">
        <f>VLOOKUP($A1153,Taxonomy!$A$2:$AA$6045,14,0)</f>
        <v>0</v>
      </c>
      <c r="Q1153">
        <f>VLOOKUP($A1153,Taxonomy!$A$2:$AA$6045,15,0)</f>
        <v>0</v>
      </c>
      <c r="R1153">
        <f t="shared" si="17"/>
        <v>206</v>
      </c>
    </row>
    <row r="1154" spans="1:18">
      <c r="A1154" t="s">
        <v>1802</v>
      </c>
      <c r="B1154" t="s">
        <v>1803</v>
      </c>
      <c r="C1154">
        <v>922</v>
      </c>
      <c r="D1154" t="s">
        <v>10</v>
      </c>
      <c r="E1154">
        <v>1</v>
      </c>
      <c r="F1154">
        <v>87</v>
      </c>
      <c r="G1154">
        <v>967</v>
      </c>
      <c r="H1154" t="s">
        <v>11</v>
      </c>
      <c r="I1154" t="str">
        <f>VLOOKUP($A1154,Taxonomy!$A$2:$AA$6045,7,0)</f>
        <v>Bacteria</v>
      </c>
      <c r="J1154" t="str">
        <f>VLOOKUP($A1154,Taxonomy!$A$2:$AA$6045,8,0)</f>
        <v xml:space="preserve"> Proteobacteria</v>
      </c>
      <c r="K1154" t="str">
        <f>VLOOKUP($A1154,Taxonomy!$A$2:$AA$6045,9,0)</f>
        <v xml:space="preserve"> Epsilonproteobacteria</v>
      </c>
      <c r="L1154" t="str">
        <f>VLOOKUP($A1154,Taxonomy!$A$2:$AA$6045,10,0)</f>
        <v xml:space="preserve"> Campylobacterales</v>
      </c>
      <c r="M1154" t="str">
        <f>VLOOKUP($A1154,Taxonomy!$A$2:$AA$6045,11,0)</f>
        <v>Campylobacteraceae</v>
      </c>
      <c r="N1154" t="str">
        <f>VLOOKUP($A1154,Taxonomy!$A$2:$AA$6045,12,0)</f>
        <v xml:space="preserve"> Campylobacter.</v>
      </c>
      <c r="O1154">
        <f>VLOOKUP($A1154,Taxonomy!$A$2:$AA$6045,13,0)</f>
        <v>0</v>
      </c>
      <c r="P1154">
        <f>VLOOKUP($A1154,Taxonomy!$A$2:$AA$6045,14,0)</f>
        <v>0</v>
      </c>
      <c r="Q1154">
        <f>VLOOKUP($A1154,Taxonomy!$A$2:$AA$6045,15,0)</f>
        <v>0</v>
      </c>
      <c r="R1154">
        <f t="shared" si="17"/>
        <v>86</v>
      </c>
    </row>
    <row r="1155" spans="1:18">
      <c r="A1155" t="s">
        <v>1804</v>
      </c>
      <c r="B1155" t="s">
        <v>1805</v>
      </c>
      <c r="C1155">
        <v>904</v>
      </c>
      <c r="D1155" t="s">
        <v>32</v>
      </c>
      <c r="E1155">
        <v>554</v>
      </c>
      <c r="F1155">
        <v>832</v>
      </c>
      <c r="G1155">
        <v>6551</v>
      </c>
      <c r="H1155" t="s">
        <v>33</v>
      </c>
      <c r="I1155" t="str">
        <f>VLOOKUP($A1155,Taxonomy!$A$2:$AA$6045,7,0)</f>
        <v>Bacteria</v>
      </c>
      <c r="J1155" t="str">
        <f>VLOOKUP($A1155,Taxonomy!$A$2:$AA$6045,8,0)</f>
        <v xml:space="preserve"> Proteobacteria</v>
      </c>
      <c r="K1155" t="str">
        <f>VLOOKUP($A1155,Taxonomy!$A$2:$AA$6045,9,0)</f>
        <v xml:space="preserve"> Deltaproteobacteria</v>
      </c>
      <c r="L1155" t="str">
        <f>VLOOKUP($A1155,Taxonomy!$A$2:$AA$6045,10,0)</f>
        <v xml:space="preserve"> Desulfobacterales</v>
      </c>
      <c r="M1155" t="str">
        <f>VLOOKUP($A1155,Taxonomy!$A$2:$AA$6045,11,0)</f>
        <v>Desulfobulbaceae</v>
      </c>
      <c r="N1155" t="str">
        <f>VLOOKUP($A1155,Taxonomy!$A$2:$AA$6045,12,0)</f>
        <v xml:space="preserve"> Desulfotalea.</v>
      </c>
      <c r="O1155">
        <f>VLOOKUP($A1155,Taxonomy!$A$2:$AA$6045,13,0)</f>
        <v>0</v>
      </c>
      <c r="P1155">
        <f>VLOOKUP($A1155,Taxonomy!$A$2:$AA$6045,14,0)</f>
        <v>0</v>
      </c>
      <c r="Q1155">
        <f>VLOOKUP($A1155,Taxonomy!$A$2:$AA$6045,15,0)</f>
        <v>0</v>
      </c>
      <c r="R1155">
        <f t="shared" ref="R1155:R1218" si="18">F1155-E1155</f>
        <v>278</v>
      </c>
    </row>
    <row r="1156" spans="1:18">
      <c r="A1156" t="s">
        <v>1804</v>
      </c>
      <c r="B1156" t="s">
        <v>1805</v>
      </c>
      <c r="C1156">
        <v>904</v>
      </c>
      <c r="D1156" t="s">
        <v>34</v>
      </c>
      <c r="E1156">
        <v>281</v>
      </c>
      <c r="F1156">
        <v>497</v>
      </c>
      <c r="G1156">
        <v>1506</v>
      </c>
      <c r="H1156" t="s">
        <v>35</v>
      </c>
      <c r="I1156" t="str">
        <f>VLOOKUP($A1156,Taxonomy!$A$2:$AA$6045,7,0)</f>
        <v>Bacteria</v>
      </c>
      <c r="J1156" t="str">
        <f>VLOOKUP($A1156,Taxonomy!$A$2:$AA$6045,8,0)</f>
        <v xml:space="preserve"> Proteobacteria</v>
      </c>
      <c r="K1156" t="str">
        <f>VLOOKUP($A1156,Taxonomy!$A$2:$AA$6045,9,0)</f>
        <v xml:space="preserve"> Deltaproteobacteria</v>
      </c>
      <c r="L1156" t="str">
        <f>VLOOKUP($A1156,Taxonomy!$A$2:$AA$6045,10,0)</f>
        <v xml:space="preserve"> Desulfobacterales</v>
      </c>
      <c r="M1156" t="str">
        <f>VLOOKUP($A1156,Taxonomy!$A$2:$AA$6045,11,0)</f>
        <v>Desulfobulbaceae</v>
      </c>
      <c r="N1156" t="str">
        <f>VLOOKUP($A1156,Taxonomy!$A$2:$AA$6045,12,0)</f>
        <v xml:space="preserve"> Desulfotalea.</v>
      </c>
      <c r="O1156">
        <f>VLOOKUP($A1156,Taxonomy!$A$2:$AA$6045,13,0)</f>
        <v>0</v>
      </c>
      <c r="P1156">
        <f>VLOOKUP($A1156,Taxonomy!$A$2:$AA$6045,14,0)</f>
        <v>0</v>
      </c>
      <c r="Q1156">
        <f>VLOOKUP($A1156,Taxonomy!$A$2:$AA$6045,15,0)</f>
        <v>0</v>
      </c>
      <c r="R1156">
        <f t="shared" si="18"/>
        <v>216</v>
      </c>
    </row>
    <row r="1157" spans="1:18">
      <c r="A1157" t="s">
        <v>1804</v>
      </c>
      <c r="B1157" t="s">
        <v>1805</v>
      </c>
      <c r="C1157">
        <v>904</v>
      </c>
      <c r="D1157" t="s">
        <v>10</v>
      </c>
      <c r="E1157">
        <v>1</v>
      </c>
      <c r="F1157">
        <v>86</v>
      </c>
      <c r="G1157">
        <v>967</v>
      </c>
      <c r="H1157" t="s">
        <v>11</v>
      </c>
      <c r="I1157" t="str">
        <f>VLOOKUP($A1157,Taxonomy!$A$2:$AA$6045,7,0)</f>
        <v>Bacteria</v>
      </c>
      <c r="J1157" t="str">
        <f>VLOOKUP($A1157,Taxonomy!$A$2:$AA$6045,8,0)</f>
        <v xml:space="preserve"> Proteobacteria</v>
      </c>
      <c r="K1157" t="str">
        <f>VLOOKUP($A1157,Taxonomy!$A$2:$AA$6045,9,0)</f>
        <v xml:space="preserve"> Deltaproteobacteria</v>
      </c>
      <c r="L1157" t="str">
        <f>VLOOKUP($A1157,Taxonomy!$A$2:$AA$6045,10,0)</f>
        <v xml:space="preserve"> Desulfobacterales</v>
      </c>
      <c r="M1157" t="str">
        <f>VLOOKUP($A1157,Taxonomy!$A$2:$AA$6045,11,0)</f>
        <v>Desulfobulbaceae</v>
      </c>
      <c r="N1157" t="str">
        <f>VLOOKUP($A1157,Taxonomy!$A$2:$AA$6045,12,0)</f>
        <v xml:space="preserve"> Desulfotalea.</v>
      </c>
      <c r="O1157">
        <f>VLOOKUP($A1157,Taxonomy!$A$2:$AA$6045,13,0)</f>
        <v>0</v>
      </c>
      <c r="P1157">
        <f>VLOOKUP($A1157,Taxonomy!$A$2:$AA$6045,14,0)</f>
        <v>0</v>
      </c>
      <c r="Q1157">
        <f>VLOOKUP($A1157,Taxonomy!$A$2:$AA$6045,15,0)</f>
        <v>0</v>
      </c>
      <c r="R1157">
        <f t="shared" si="18"/>
        <v>85</v>
      </c>
    </row>
    <row r="1158" spans="1:18">
      <c r="A1158" t="s">
        <v>1806</v>
      </c>
      <c r="B1158" t="s">
        <v>1807</v>
      </c>
      <c r="C1158">
        <v>915</v>
      </c>
      <c r="D1158" t="s">
        <v>32</v>
      </c>
      <c r="E1158">
        <v>534</v>
      </c>
      <c r="F1158">
        <v>835</v>
      </c>
      <c r="G1158">
        <v>6551</v>
      </c>
      <c r="H1158" t="s">
        <v>33</v>
      </c>
      <c r="I1158" t="e">
        <f>VLOOKUP($A1158,Taxonomy!$A$2:$AA$6045,7,0)</f>
        <v>#N/A</v>
      </c>
      <c r="J1158" t="e">
        <f>VLOOKUP($A1158,Taxonomy!$A$2:$AA$6045,8,0)</f>
        <v>#N/A</v>
      </c>
      <c r="K1158" t="e">
        <f>VLOOKUP($A1158,Taxonomy!$A$2:$AA$6045,9,0)</f>
        <v>#N/A</v>
      </c>
      <c r="L1158" t="e">
        <f>VLOOKUP($A1158,Taxonomy!$A$2:$AA$6045,10,0)</f>
        <v>#N/A</v>
      </c>
      <c r="M1158" t="e">
        <f>VLOOKUP($A1158,Taxonomy!$A$2:$AA$6045,11,0)</f>
        <v>#N/A</v>
      </c>
      <c r="N1158" t="e">
        <f>VLOOKUP($A1158,Taxonomy!$A$2:$AA$6045,12,0)</f>
        <v>#N/A</v>
      </c>
      <c r="O1158" t="e">
        <f>VLOOKUP($A1158,Taxonomy!$A$2:$AA$6045,13,0)</f>
        <v>#N/A</v>
      </c>
      <c r="P1158" t="e">
        <f>VLOOKUP($A1158,Taxonomy!$A$2:$AA$6045,14,0)</f>
        <v>#N/A</v>
      </c>
      <c r="Q1158" t="e">
        <f>VLOOKUP($A1158,Taxonomy!$A$2:$AA$6045,15,0)</f>
        <v>#N/A</v>
      </c>
      <c r="R1158">
        <f t="shared" si="18"/>
        <v>301</v>
      </c>
    </row>
    <row r="1159" spans="1:18">
      <c r="A1159" t="s">
        <v>1806</v>
      </c>
      <c r="B1159" t="s">
        <v>1807</v>
      </c>
      <c r="C1159">
        <v>915</v>
      </c>
      <c r="D1159" t="s">
        <v>34</v>
      </c>
      <c r="E1159">
        <v>269</v>
      </c>
      <c r="F1159">
        <v>472</v>
      </c>
      <c r="G1159">
        <v>1506</v>
      </c>
      <c r="H1159" t="s">
        <v>35</v>
      </c>
      <c r="I1159" t="e">
        <f>VLOOKUP($A1159,Taxonomy!$A$2:$AA$6045,7,0)</f>
        <v>#N/A</v>
      </c>
      <c r="J1159" t="e">
        <f>VLOOKUP($A1159,Taxonomy!$A$2:$AA$6045,8,0)</f>
        <v>#N/A</v>
      </c>
      <c r="K1159" t="e">
        <f>VLOOKUP($A1159,Taxonomy!$A$2:$AA$6045,9,0)</f>
        <v>#N/A</v>
      </c>
      <c r="L1159" t="e">
        <f>VLOOKUP($A1159,Taxonomy!$A$2:$AA$6045,10,0)</f>
        <v>#N/A</v>
      </c>
      <c r="M1159" t="e">
        <f>VLOOKUP($A1159,Taxonomy!$A$2:$AA$6045,11,0)</f>
        <v>#N/A</v>
      </c>
      <c r="N1159" t="e">
        <f>VLOOKUP($A1159,Taxonomy!$A$2:$AA$6045,12,0)</f>
        <v>#N/A</v>
      </c>
      <c r="O1159" t="e">
        <f>VLOOKUP($A1159,Taxonomy!$A$2:$AA$6045,13,0)</f>
        <v>#N/A</v>
      </c>
      <c r="P1159" t="e">
        <f>VLOOKUP($A1159,Taxonomy!$A$2:$AA$6045,14,0)</f>
        <v>#N/A</v>
      </c>
      <c r="Q1159" t="e">
        <f>VLOOKUP($A1159,Taxonomy!$A$2:$AA$6045,15,0)</f>
        <v>#N/A</v>
      </c>
      <c r="R1159">
        <f t="shared" si="18"/>
        <v>203</v>
      </c>
    </row>
    <row r="1160" spans="1:18">
      <c r="A1160" t="s">
        <v>1806</v>
      </c>
      <c r="B1160" t="s">
        <v>1807</v>
      </c>
      <c r="C1160">
        <v>915</v>
      </c>
      <c r="D1160" t="s">
        <v>10</v>
      </c>
      <c r="E1160">
        <v>1</v>
      </c>
      <c r="F1160">
        <v>84</v>
      </c>
      <c r="G1160">
        <v>967</v>
      </c>
      <c r="H1160" t="s">
        <v>11</v>
      </c>
      <c r="I1160" t="e">
        <f>VLOOKUP($A1160,Taxonomy!$A$2:$AA$6045,7,0)</f>
        <v>#N/A</v>
      </c>
      <c r="J1160" t="e">
        <f>VLOOKUP($A1160,Taxonomy!$A$2:$AA$6045,8,0)</f>
        <v>#N/A</v>
      </c>
      <c r="K1160" t="e">
        <f>VLOOKUP($A1160,Taxonomy!$A$2:$AA$6045,9,0)</f>
        <v>#N/A</v>
      </c>
      <c r="L1160" t="e">
        <f>VLOOKUP($A1160,Taxonomy!$A$2:$AA$6045,10,0)</f>
        <v>#N/A</v>
      </c>
      <c r="M1160" t="e">
        <f>VLOOKUP($A1160,Taxonomy!$A$2:$AA$6045,11,0)</f>
        <v>#N/A</v>
      </c>
      <c r="N1160" t="e">
        <f>VLOOKUP($A1160,Taxonomy!$A$2:$AA$6045,12,0)</f>
        <v>#N/A</v>
      </c>
      <c r="O1160" t="e">
        <f>VLOOKUP($A1160,Taxonomy!$A$2:$AA$6045,13,0)</f>
        <v>#N/A</v>
      </c>
      <c r="P1160" t="e">
        <f>VLOOKUP($A1160,Taxonomy!$A$2:$AA$6045,14,0)</f>
        <v>#N/A</v>
      </c>
      <c r="Q1160" t="e">
        <f>VLOOKUP($A1160,Taxonomy!$A$2:$AA$6045,15,0)</f>
        <v>#N/A</v>
      </c>
      <c r="R1160">
        <f t="shared" si="18"/>
        <v>83</v>
      </c>
    </row>
    <row r="1161" spans="1:18">
      <c r="A1161" t="s">
        <v>1808</v>
      </c>
      <c r="B1161" t="s">
        <v>1809</v>
      </c>
      <c r="C1161">
        <v>102</v>
      </c>
      <c r="D1161" t="s">
        <v>10</v>
      </c>
      <c r="E1161">
        <v>1</v>
      </c>
      <c r="F1161">
        <v>91</v>
      </c>
      <c r="G1161">
        <v>967</v>
      </c>
      <c r="H1161" t="s">
        <v>11</v>
      </c>
      <c r="I1161" t="str">
        <f>VLOOKUP($A1161,Taxonomy!$A$2:$AA$6045,7,0)</f>
        <v>Bacteria</v>
      </c>
      <c r="J1161" t="str">
        <f>VLOOKUP($A1161,Taxonomy!$A$2:$AA$6045,8,0)</f>
        <v xml:space="preserve"> Proteobacteria</v>
      </c>
      <c r="K1161" t="str">
        <f>VLOOKUP($A1161,Taxonomy!$A$2:$AA$6045,9,0)</f>
        <v xml:space="preserve"> Alphaproteobacteria</v>
      </c>
      <c r="L1161" t="str">
        <f>VLOOKUP($A1161,Taxonomy!$A$2:$AA$6045,10,0)</f>
        <v xml:space="preserve"> Rhizobiales</v>
      </c>
      <c r="M1161" t="str">
        <f>VLOOKUP($A1161,Taxonomy!$A$2:$AA$6045,11,0)</f>
        <v>Bartonellaceae</v>
      </c>
      <c r="N1161" t="str">
        <f>VLOOKUP($A1161,Taxonomy!$A$2:$AA$6045,12,0)</f>
        <v xml:space="preserve"> Bartonella.</v>
      </c>
      <c r="O1161">
        <f>VLOOKUP($A1161,Taxonomy!$A$2:$AA$6045,13,0)</f>
        <v>0</v>
      </c>
      <c r="P1161">
        <f>VLOOKUP($A1161,Taxonomy!$A$2:$AA$6045,14,0)</f>
        <v>0</v>
      </c>
      <c r="Q1161">
        <f>VLOOKUP($A1161,Taxonomy!$A$2:$AA$6045,15,0)</f>
        <v>0</v>
      </c>
      <c r="R1161">
        <f t="shared" si="18"/>
        <v>90</v>
      </c>
    </row>
    <row r="1162" spans="1:18">
      <c r="A1162" t="s">
        <v>1810</v>
      </c>
      <c r="B1162" t="s">
        <v>1811</v>
      </c>
      <c r="C1162">
        <v>102</v>
      </c>
      <c r="D1162" t="s">
        <v>10</v>
      </c>
      <c r="E1162">
        <v>1</v>
      </c>
      <c r="F1162">
        <v>91</v>
      </c>
      <c r="G1162">
        <v>967</v>
      </c>
      <c r="H1162" t="s">
        <v>11</v>
      </c>
      <c r="I1162" t="str">
        <f>VLOOKUP($A1162,Taxonomy!$A$2:$AA$6045,7,0)</f>
        <v>Bacteria</v>
      </c>
      <c r="J1162" t="str">
        <f>VLOOKUP($A1162,Taxonomy!$A$2:$AA$6045,8,0)</f>
        <v xml:space="preserve"> Proteobacteria</v>
      </c>
      <c r="K1162" t="str">
        <f>VLOOKUP($A1162,Taxonomy!$A$2:$AA$6045,9,0)</f>
        <v xml:space="preserve"> Alphaproteobacteria</v>
      </c>
      <c r="L1162" t="str">
        <f>VLOOKUP($A1162,Taxonomy!$A$2:$AA$6045,10,0)</f>
        <v xml:space="preserve"> Rhizobiales</v>
      </c>
      <c r="M1162" t="str">
        <f>VLOOKUP($A1162,Taxonomy!$A$2:$AA$6045,11,0)</f>
        <v>Bartonellaceae</v>
      </c>
      <c r="N1162" t="str">
        <f>VLOOKUP($A1162,Taxonomy!$A$2:$AA$6045,12,0)</f>
        <v xml:space="preserve"> Bartonella.</v>
      </c>
      <c r="O1162">
        <f>VLOOKUP($A1162,Taxonomy!$A$2:$AA$6045,13,0)</f>
        <v>0</v>
      </c>
      <c r="P1162">
        <f>VLOOKUP($A1162,Taxonomy!$A$2:$AA$6045,14,0)</f>
        <v>0</v>
      </c>
      <c r="Q1162">
        <f>VLOOKUP($A1162,Taxonomy!$A$2:$AA$6045,15,0)</f>
        <v>0</v>
      </c>
      <c r="R1162">
        <f t="shared" si="18"/>
        <v>90</v>
      </c>
    </row>
    <row r="1163" spans="1:18">
      <c r="A1163" t="s">
        <v>1812</v>
      </c>
      <c r="B1163" t="s">
        <v>1813</v>
      </c>
      <c r="C1163">
        <v>99</v>
      </c>
      <c r="D1163" t="s">
        <v>10</v>
      </c>
      <c r="E1163">
        <v>1</v>
      </c>
      <c r="F1163">
        <v>92</v>
      </c>
      <c r="G1163">
        <v>967</v>
      </c>
      <c r="H1163" t="s">
        <v>11</v>
      </c>
      <c r="I1163" t="str">
        <f>VLOOKUP($A1163,Taxonomy!$A$2:$AA$6045,7,0)</f>
        <v>Bacteria</v>
      </c>
      <c r="J1163" t="str">
        <f>VLOOKUP($A1163,Taxonomy!$A$2:$AA$6045,8,0)</f>
        <v xml:space="preserve"> Proteobacteria</v>
      </c>
      <c r="K1163" t="str">
        <f>VLOOKUP($A1163,Taxonomy!$A$2:$AA$6045,9,0)</f>
        <v xml:space="preserve"> Alphaproteobacteria</v>
      </c>
      <c r="L1163" t="str">
        <f>VLOOKUP($A1163,Taxonomy!$A$2:$AA$6045,10,0)</f>
        <v xml:space="preserve"> Rhizobiales</v>
      </c>
      <c r="M1163" t="str">
        <f>VLOOKUP($A1163,Taxonomy!$A$2:$AA$6045,11,0)</f>
        <v>Bradyrhizobiaceae</v>
      </c>
      <c r="N1163" t="str">
        <f>VLOOKUP($A1163,Taxonomy!$A$2:$AA$6045,12,0)</f>
        <v xml:space="preserve"> Oligotropha.</v>
      </c>
      <c r="O1163">
        <f>VLOOKUP($A1163,Taxonomy!$A$2:$AA$6045,13,0)</f>
        <v>0</v>
      </c>
      <c r="P1163">
        <f>VLOOKUP($A1163,Taxonomy!$A$2:$AA$6045,14,0)</f>
        <v>0</v>
      </c>
      <c r="Q1163">
        <f>VLOOKUP($A1163,Taxonomy!$A$2:$AA$6045,15,0)</f>
        <v>0</v>
      </c>
      <c r="R1163">
        <f t="shared" si="18"/>
        <v>91</v>
      </c>
    </row>
    <row r="1164" spans="1:18">
      <c r="A1164" t="s">
        <v>1814</v>
      </c>
      <c r="B1164" t="s">
        <v>1815</v>
      </c>
      <c r="C1164">
        <v>97</v>
      </c>
      <c r="D1164" t="s">
        <v>10</v>
      </c>
      <c r="E1164">
        <v>1</v>
      </c>
      <c r="F1164">
        <v>90</v>
      </c>
      <c r="G1164">
        <v>967</v>
      </c>
      <c r="H1164" t="s">
        <v>11</v>
      </c>
      <c r="I1164" t="str">
        <f>VLOOKUP($A1164,Taxonomy!$A$2:$AA$6045,7,0)</f>
        <v>Bacteria</v>
      </c>
      <c r="J1164" t="str">
        <f>VLOOKUP($A1164,Taxonomy!$A$2:$AA$6045,8,0)</f>
        <v xml:space="preserve"> Proteobacteria</v>
      </c>
      <c r="K1164" t="str">
        <f>VLOOKUP($A1164,Taxonomy!$A$2:$AA$6045,9,0)</f>
        <v xml:space="preserve"> Gammaproteobacteria</v>
      </c>
      <c r="L1164" t="str">
        <f>VLOOKUP($A1164,Taxonomy!$A$2:$AA$6045,10,0)</f>
        <v xml:space="preserve"> Vibrionales</v>
      </c>
      <c r="M1164" t="str">
        <f>VLOOKUP($A1164,Taxonomy!$A$2:$AA$6045,11,0)</f>
        <v>Vibrionaceae</v>
      </c>
      <c r="N1164" t="str">
        <f>VLOOKUP($A1164,Taxonomy!$A$2:$AA$6045,12,0)</f>
        <v xml:space="preserve"> Photobacterium.</v>
      </c>
      <c r="O1164">
        <f>VLOOKUP($A1164,Taxonomy!$A$2:$AA$6045,13,0)</f>
        <v>0</v>
      </c>
      <c r="P1164">
        <f>VLOOKUP($A1164,Taxonomy!$A$2:$AA$6045,14,0)</f>
        <v>0</v>
      </c>
      <c r="Q1164">
        <f>VLOOKUP($A1164,Taxonomy!$A$2:$AA$6045,15,0)</f>
        <v>0</v>
      </c>
      <c r="R1164">
        <f t="shared" si="18"/>
        <v>89</v>
      </c>
    </row>
    <row r="1165" spans="1:18">
      <c r="A1165" t="s">
        <v>1816</v>
      </c>
      <c r="B1165" t="s">
        <v>1817</v>
      </c>
      <c r="C1165">
        <v>87</v>
      </c>
      <c r="D1165" t="s">
        <v>10</v>
      </c>
      <c r="E1165">
        <v>1</v>
      </c>
      <c r="F1165">
        <v>85</v>
      </c>
      <c r="G1165">
        <v>967</v>
      </c>
      <c r="H1165" t="s">
        <v>11</v>
      </c>
      <c r="I1165" t="str">
        <f>VLOOKUP($A1165,Taxonomy!$A$2:$AA$6045,7,0)</f>
        <v>Bacteria</v>
      </c>
      <c r="J1165" t="str">
        <f>VLOOKUP($A1165,Taxonomy!$A$2:$AA$6045,8,0)</f>
        <v xml:space="preserve"> Proteobacteria</v>
      </c>
      <c r="K1165" t="str">
        <f>VLOOKUP($A1165,Taxonomy!$A$2:$AA$6045,9,0)</f>
        <v xml:space="preserve"> Alphaproteobacteria</v>
      </c>
      <c r="L1165" t="str">
        <f>VLOOKUP($A1165,Taxonomy!$A$2:$AA$6045,10,0)</f>
        <v xml:space="preserve"> Rhizobiales</v>
      </c>
      <c r="M1165" t="str">
        <f>VLOOKUP($A1165,Taxonomy!$A$2:$AA$6045,11,0)</f>
        <v>Bradyrhizobiaceae</v>
      </c>
      <c r="N1165" t="str">
        <f>VLOOKUP($A1165,Taxonomy!$A$2:$AA$6045,12,0)</f>
        <v xml:space="preserve"> Rhodopseudomonas.</v>
      </c>
      <c r="O1165">
        <f>VLOOKUP($A1165,Taxonomy!$A$2:$AA$6045,13,0)</f>
        <v>0</v>
      </c>
      <c r="P1165">
        <f>VLOOKUP($A1165,Taxonomy!$A$2:$AA$6045,14,0)</f>
        <v>0</v>
      </c>
      <c r="Q1165">
        <f>VLOOKUP($A1165,Taxonomy!$A$2:$AA$6045,15,0)</f>
        <v>0</v>
      </c>
      <c r="R1165">
        <f t="shared" si="18"/>
        <v>84</v>
      </c>
    </row>
    <row r="1166" spans="1:18">
      <c r="A1166" t="s">
        <v>1818</v>
      </c>
      <c r="B1166" t="s">
        <v>1819</v>
      </c>
      <c r="C1166">
        <v>90</v>
      </c>
      <c r="D1166" t="s">
        <v>10</v>
      </c>
      <c r="E1166">
        <v>1</v>
      </c>
      <c r="F1166">
        <v>90</v>
      </c>
      <c r="G1166">
        <v>967</v>
      </c>
      <c r="H1166" t="s">
        <v>11</v>
      </c>
      <c r="I1166" t="str">
        <f>VLOOKUP($A1166,Taxonomy!$A$2:$AA$6045,7,0)</f>
        <v>Bacteria</v>
      </c>
      <c r="J1166" t="str">
        <f>VLOOKUP($A1166,Taxonomy!$A$2:$AA$6045,8,0)</f>
        <v xml:space="preserve"> Proteobacteria</v>
      </c>
      <c r="K1166" t="str">
        <f>VLOOKUP($A1166,Taxonomy!$A$2:$AA$6045,9,0)</f>
        <v xml:space="preserve"> Alphaproteobacteria</v>
      </c>
      <c r="L1166" t="str">
        <f>VLOOKUP($A1166,Taxonomy!$A$2:$AA$6045,10,0)</f>
        <v xml:space="preserve"> Rhizobiales</v>
      </c>
      <c r="M1166" t="str">
        <f>VLOOKUP($A1166,Taxonomy!$A$2:$AA$6045,11,0)</f>
        <v>Bradyrhizobiaceae</v>
      </c>
      <c r="N1166" t="str">
        <f>VLOOKUP($A1166,Taxonomy!$A$2:$AA$6045,12,0)</f>
        <v xml:space="preserve"> Rhodopseudomonas.</v>
      </c>
      <c r="O1166">
        <f>VLOOKUP($A1166,Taxonomy!$A$2:$AA$6045,13,0)</f>
        <v>0</v>
      </c>
      <c r="P1166">
        <f>VLOOKUP($A1166,Taxonomy!$A$2:$AA$6045,14,0)</f>
        <v>0</v>
      </c>
      <c r="Q1166">
        <f>VLOOKUP($A1166,Taxonomy!$A$2:$AA$6045,15,0)</f>
        <v>0</v>
      </c>
      <c r="R1166">
        <f t="shared" si="18"/>
        <v>89</v>
      </c>
    </row>
    <row r="1167" spans="1:18">
      <c r="A1167" t="s">
        <v>1820</v>
      </c>
      <c r="B1167" t="s">
        <v>1821</v>
      </c>
      <c r="C1167">
        <v>103</v>
      </c>
      <c r="D1167" t="s">
        <v>10</v>
      </c>
      <c r="E1167">
        <v>1</v>
      </c>
      <c r="F1167">
        <v>87</v>
      </c>
      <c r="G1167">
        <v>967</v>
      </c>
      <c r="H1167" t="s">
        <v>11</v>
      </c>
      <c r="I1167" t="e">
        <f>VLOOKUP($A1167,Taxonomy!$A$2:$AA$6045,7,0)</f>
        <v>#N/A</v>
      </c>
      <c r="J1167" t="e">
        <f>VLOOKUP($A1167,Taxonomy!$A$2:$AA$6045,8,0)</f>
        <v>#N/A</v>
      </c>
      <c r="K1167" t="e">
        <f>VLOOKUP($A1167,Taxonomy!$A$2:$AA$6045,9,0)</f>
        <v>#N/A</v>
      </c>
      <c r="L1167" t="e">
        <f>VLOOKUP($A1167,Taxonomy!$A$2:$AA$6045,10,0)</f>
        <v>#N/A</v>
      </c>
      <c r="M1167" t="e">
        <f>VLOOKUP($A1167,Taxonomy!$A$2:$AA$6045,11,0)</f>
        <v>#N/A</v>
      </c>
      <c r="N1167" t="e">
        <f>VLOOKUP($A1167,Taxonomy!$A$2:$AA$6045,12,0)</f>
        <v>#N/A</v>
      </c>
      <c r="O1167" t="e">
        <f>VLOOKUP($A1167,Taxonomy!$A$2:$AA$6045,13,0)</f>
        <v>#N/A</v>
      </c>
      <c r="P1167" t="e">
        <f>VLOOKUP($A1167,Taxonomy!$A$2:$AA$6045,14,0)</f>
        <v>#N/A</v>
      </c>
      <c r="Q1167" t="e">
        <f>VLOOKUP($A1167,Taxonomy!$A$2:$AA$6045,15,0)</f>
        <v>#N/A</v>
      </c>
      <c r="R1167">
        <f t="shared" si="18"/>
        <v>86</v>
      </c>
    </row>
    <row r="1168" spans="1:18">
      <c r="A1168" t="s">
        <v>1822</v>
      </c>
      <c r="B1168" t="s">
        <v>1823</v>
      </c>
      <c r="C1168">
        <v>103</v>
      </c>
      <c r="D1168" t="s">
        <v>10</v>
      </c>
      <c r="E1168">
        <v>1</v>
      </c>
      <c r="F1168">
        <v>87</v>
      </c>
      <c r="G1168">
        <v>967</v>
      </c>
      <c r="H1168" t="s">
        <v>11</v>
      </c>
      <c r="I1168" t="str">
        <f>VLOOKUP($A1168,Taxonomy!$A$2:$AA$6045,7,0)</f>
        <v>Bacteria</v>
      </c>
      <c r="J1168" t="str">
        <f>VLOOKUP($A1168,Taxonomy!$A$2:$AA$6045,8,0)</f>
        <v xml:space="preserve"> Proteobacteria</v>
      </c>
      <c r="K1168" t="str">
        <f>VLOOKUP($A1168,Taxonomy!$A$2:$AA$6045,9,0)</f>
        <v xml:space="preserve"> Betaproteobacteria</v>
      </c>
      <c r="L1168" t="str">
        <f>VLOOKUP($A1168,Taxonomy!$A$2:$AA$6045,10,0)</f>
        <v xml:space="preserve"> Burkholderiales</v>
      </c>
      <c r="M1168" t="str">
        <f>VLOOKUP($A1168,Taxonomy!$A$2:$AA$6045,11,0)</f>
        <v>Burkholderiaceae</v>
      </c>
      <c r="N1168" t="str">
        <f>VLOOKUP($A1168,Taxonomy!$A$2:$AA$6045,12,0)</f>
        <v xml:space="preserve"> Cupriavidus.</v>
      </c>
      <c r="O1168">
        <f>VLOOKUP($A1168,Taxonomy!$A$2:$AA$6045,13,0)</f>
        <v>0</v>
      </c>
      <c r="P1168">
        <f>VLOOKUP($A1168,Taxonomy!$A$2:$AA$6045,14,0)</f>
        <v>0</v>
      </c>
      <c r="Q1168">
        <f>VLOOKUP($A1168,Taxonomy!$A$2:$AA$6045,15,0)</f>
        <v>0</v>
      </c>
      <c r="R1168">
        <f t="shared" si="18"/>
        <v>86</v>
      </c>
    </row>
    <row r="1169" spans="1:18">
      <c r="A1169" t="s">
        <v>1824</v>
      </c>
      <c r="B1169" t="s">
        <v>1825</v>
      </c>
      <c r="C1169">
        <v>912</v>
      </c>
      <c r="D1169" t="s">
        <v>32</v>
      </c>
      <c r="E1169">
        <v>532</v>
      </c>
      <c r="F1169">
        <v>828</v>
      </c>
      <c r="G1169">
        <v>6551</v>
      </c>
      <c r="H1169" t="s">
        <v>33</v>
      </c>
      <c r="I1169" t="str">
        <f>VLOOKUP($A1169,Taxonomy!$A$2:$AA$6045,7,0)</f>
        <v>Bacteria</v>
      </c>
      <c r="J1169" t="str">
        <f>VLOOKUP($A1169,Taxonomy!$A$2:$AA$6045,8,0)</f>
        <v xml:space="preserve"> Proteobacteria</v>
      </c>
      <c r="K1169" t="str">
        <f>VLOOKUP($A1169,Taxonomy!$A$2:$AA$6045,9,0)</f>
        <v xml:space="preserve"> Gammaproteobacteria</v>
      </c>
      <c r="L1169" t="str">
        <f>VLOOKUP($A1169,Taxonomy!$A$2:$AA$6045,10,0)</f>
        <v xml:space="preserve"> Enterobacteriales</v>
      </c>
      <c r="M1169" t="str">
        <f>VLOOKUP($A1169,Taxonomy!$A$2:$AA$6045,11,0)</f>
        <v>Enterobacteriaceae</v>
      </c>
      <c r="N1169" t="str">
        <f>VLOOKUP($A1169,Taxonomy!$A$2:$AA$6045,12,0)</f>
        <v xml:space="preserve"> Escherichia.</v>
      </c>
      <c r="O1169">
        <f>VLOOKUP($A1169,Taxonomy!$A$2:$AA$6045,13,0)</f>
        <v>0</v>
      </c>
      <c r="P1169">
        <f>VLOOKUP($A1169,Taxonomy!$A$2:$AA$6045,14,0)</f>
        <v>0</v>
      </c>
      <c r="Q1169">
        <f>VLOOKUP($A1169,Taxonomy!$A$2:$AA$6045,15,0)</f>
        <v>0</v>
      </c>
      <c r="R1169">
        <f t="shared" si="18"/>
        <v>296</v>
      </c>
    </row>
    <row r="1170" spans="1:18">
      <c r="A1170" t="s">
        <v>1824</v>
      </c>
      <c r="B1170" t="s">
        <v>1825</v>
      </c>
      <c r="C1170">
        <v>912</v>
      </c>
      <c r="D1170" t="s">
        <v>34</v>
      </c>
      <c r="E1170">
        <v>267</v>
      </c>
      <c r="F1170">
        <v>470</v>
      </c>
      <c r="G1170">
        <v>1506</v>
      </c>
      <c r="H1170" t="s">
        <v>35</v>
      </c>
      <c r="I1170" t="str">
        <f>VLOOKUP($A1170,Taxonomy!$A$2:$AA$6045,7,0)</f>
        <v>Bacteria</v>
      </c>
      <c r="J1170" t="str">
        <f>VLOOKUP($A1170,Taxonomy!$A$2:$AA$6045,8,0)</f>
        <v xml:space="preserve"> Proteobacteria</v>
      </c>
      <c r="K1170" t="str">
        <f>VLOOKUP($A1170,Taxonomy!$A$2:$AA$6045,9,0)</f>
        <v xml:space="preserve"> Gammaproteobacteria</v>
      </c>
      <c r="L1170" t="str">
        <f>VLOOKUP($A1170,Taxonomy!$A$2:$AA$6045,10,0)</f>
        <v xml:space="preserve"> Enterobacteriales</v>
      </c>
      <c r="M1170" t="str">
        <f>VLOOKUP($A1170,Taxonomy!$A$2:$AA$6045,11,0)</f>
        <v>Enterobacteriaceae</v>
      </c>
      <c r="N1170" t="str">
        <f>VLOOKUP($A1170,Taxonomy!$A$2:$AA$6045,12,0)</f>
        <v xml:space="preserve"> Escherichia.</v>
      </c>
      <c r="O1170">
        <f>VLOOKUP($A1170,Taxonomy!$A$2:$AA$6045,13,0)</f>
        <v>0</v>
      </c>
      <c r="P1170">
        <f>VLOOKUP($A1170,Taxonomy!$A$2:$AA$6045,14,0)</f>
        <v>0</v>
      </c>
      <c r="Q1170">
        <f>VLOOKUP($A1170,Taxonomy!$A$2:$AA$6045,15,0)</f>
        <v>0</v>
      </c>
      <c r="R1170">
        <f t="shared" si="18"/>
        <v>203</v>
      </c>
    </row>
    <row r="1171" spans="1:18">
      <c r="A1171" t="s">
        <v>1824</v>
      </c>
      <c r="B1171" t="s">
        <v>1825</v>
      </c>
      <c r="C1171">
        <v>912</v>
      </c>
      <c r="D1171" t="s">
        <v>84</v>
      </c>
      <c r="E1171">
        <v>85</v>
      </c>
      <c r="F1171">
        <v>166</v>
      </c>
      <c r="G1171">
        <v>22</v>
      </c>
      <c r="H1171" t="s">
        <v>84</v>
      </c>
      <c r="I1171" t="str">
        <f>VLOOKUP($A1171,Taxonomy!$A$2:$AA$6045,7,0)</f>
        <v>Bacteria</v>
      </c>
      <c r="J1171" t="str">
        <f>VLOOKUP($A1171,Taxonomy!$A$2:$AA$6045,8,0)</f>
        <v xml:space="preserve"> Proteobacteria</v>
      </c>
      <c r="K1171" t="str">
        <f>VLOOKUP($A1171,Taxonomy!$A$2:$AA$6045,9,0)</f>
        <v xml:space="preserve"> Gammaproteobacteria</v>
      </c>
      <c r="L1171" t="str">
        <f>VLOOKUP($A1171,Taxonomy!$A$2:$AA$6045,10,0)</f>
        <v xml:space="preserve"> Enterobacteriales</v>
      </c>
      <c r="M1171" t="str">
        <f>VLOOKUP($A1171,Taxonomy!$A$2:$AA$6045,11,0)</f>
        <v>Enterobacteriaceae</v>
      </c>
      <c r="N1171" t="str">
        <f>VLOOKUP($A1171,Taxonomy!$A$2:$AA$6045,12,0)</f>
        <v xml:space="preserve"> Escherichia.</v>
      </c>
      <c r="O1171">
        <f>VLOOKUP($A1171,Taxonomy!$A$2:$AA$6045,13,0)</f>
        <v>0</v>
      </c>
      <c r="P1171">
        <f>VLOOKUP($A1171,Taxonomy!$A$2:$AA$6045,14,0)</f>
        <v>0</v>
      </c>
      <c r="Q1171">
        <f>VLOOKUP($A1171,Taxonomy!$A$2:$AA$6045,15,0)</f>
        <v>0</v>
      </c>
      <c r="R1171">
        <f t="shared" si="18"/>
        <v>81</v>
      </c>
    </row>
    <row r="1172" spans="1:18">
      <c r="A1172" t="s">
        <v>1824</v>
      </c>
      <c r="B1172" t="s">
        <v>1825</v>
      </c>
      <c r="C1172">
        <v>912</v>
      </c>
      <c r="D1172" t="s">
        <v>10</v>
      </c>
      <c r="E1172">
        <v>1</v>
      </c>
      <c r="F1172">
        <v>84</v>
      </c>
      <c r="G1172">
        <v>967</v>
      </c>
      <c r="H1172" t="s">
        <v>11</v>
      </c>
      <c r="I1172" t="str">
        <f>VLOOKUP($A1172,Taxonomy!$A$2:$AA$6045,7,0)</f>
        <v>Bacteria</v>
      </c>
      <c r="J1172" t="str">
        <f>VLOOKUP($A1172,Taxonomy!$A$2:$AA$6045,8,0)</f>
        <v xml:space="preserve"> Proteobacteria</v>
      </c>
      <c r="K1172" t="str">
        <f>VLOOKUP($A1172,Taxonomy!$A$2:$AA$6045,9,0)</f>
        <v xml:space="preserve"> Gammaproteobacteria</v>
      </c>
      <c r="L1172" t="str">
        <f>VLOOKUP($A1172,Taxonomy!$A$2:$AA$6045,10,0)</f>
        <v xml:space="preserve"> Enterobacteriales</v>
      </c>
      <c r="M1172" t="str">
        <f>VLOOKUP($A1172,Taxonomy!$A$2:$AA$6045,11,0)</f>
        <v>Enterobacteriaceae</v>
      </c>
      <c r="N1172" t="str">
        <f>VLOOKUP($A1172,Taxonomy!$A$2:$AA$6045,12,0)</f>
        <v xml:space="preserve"> Escherichia.</v>
      </c>
      <c r="O1172">
        <f>VLOOKUP($A1172,Taxonomy!$A$2:$AA$6045,13,0)</f>
        <v>0</v>
      </c>
      <c r="P1172">
        <f>VLOOKUP($A1172,Taxonomy!$A$2:$AA$6045,14,0)</f>
        <v>0</v>
      </c>
      <c r="Q1172">
        <f>VLOOKUP($A1172,Taxonomy!$A$2:$AA$6045,15,0)</f>
        <v>0</v>
      </c>
      <c r="R1172">
        <f t="shared" si="18"/>
        <v>83</v>
      </c>
    </row>
    <row r="1173" spans="1:18">
      <c r="A1173" t="s">
        <v>1826</v>
      </c>
      <c r="B1173" t="s">
        <v>1827</v>
      </c>
      <c r="C1173">
        <v>915</v>
      </c>
      <c r="D1173" t="s">
        <v>32</v>
      </c>
      <c r="E1173">
        <v>534</v>
      </c>
      <c r="F1173">
        <v>832</v>
      </c>
      <c r="G1173">
        <v>6551</v>
      </c>
      <c r="H1173" t="s">
        <v>33</v>
      </c>
      <c r="I1173" t="str">
        <f>VLOOKUP($A1173,Taxonomy!$A$2:$AA$6045,7,0)</f>
        <v>Bacteria</v>
      </c>
      <c r="J1173" t="str">
        <f>VLOOKUP($A1173,Taxonomy!$A$2:$AA$6045,8,0)</f>
        <v xml:space="preserve"> Proteobacteria</v>
      </c>
      <c r="K1173" t="str">
        <f>VLOOKUP($A1173,Taxonomy!$A$2:$AA$6045,9,0)</f>
        <v xml:space="preserve"> Gammaproteobacteria</v>
      </c>
      <c r="L1173" t="str">
        <f>VLOOKUP($A1173,Taxonomy!$A$2:$AA$6045,10,0)</f>
        <v xml:space="preserve"> Enterobacteriales</v>
      </c>
      <c r="M1173" t="str">
        <f>VLOOKUP($A1173,Taxonomy!$A$2:$AA$6045,11,0)</f>
        <v>Enterobacteriaceae</v>
      </c>
      <c r="N1173" t="str">
        <f>VLOOKUP($A1173,Taxonomy!$A$2:$AA$6045,12,0)</f>
        <v xml:space="preserve"> Yersinia.</v>
      </c>
      <c r="O1173">
        <f>VLOOKUP($A1173,Taxonomy!$A$2:$AA$6045,13,0)</f>
        <v>0</v>
      </c>
      <c r="P1173">
        <f>VLOOKUP($A1173,Taxonomy!$A$2:$AA$6045,14,0)</f>
        <v>0</v>
      </c>
      <c r="Q1173">
        <f>VLOOKUP($A1173,Taxonomy!$A$2:$AA$6045,15,0)</f>
        <v>0</v>
      </c>
      <c r="R1173">
        <f t="shared" si="18"/>
        <v>298</v>
      </c>
    </row>
    <row r="1174" spans="1:18">
      <c r="A1174" t="s">
        <v>1826</v>
      </c>
      <c r="B1174" t="s">
        <v>1827</v>
      </c>
      <c r="C1174">
        <v>915</v>
      </c>
      <c r="D1174" t="s">
        <v>34</v>
      </c>
      <c r="E1174">
        <v>269</v>
      </c>
      <c r="F1174">
        <v>472</v>
      </c>
      <c r="G1174">
        <v>1506</v>
      </c>
      <c r="H1174" t="s">
        <v>35</v>
      </c>
      <c r="I1174" t="str">
        <f>VLOOKUP($A1174,Taxonomy!$A$2:$AA$6045,7,0)</f>
        <v>Bacteria</v>
      </c>
      <c r="J1174" t="str">
        <f>VLOOKUP($A1174,Taxonomy!$A$2:$AA$6045,8,0)</f>
        <v xml:space="preserve"> Proteobacteria</v>
      </c>
      <c r="K1174" t="str">
        <f>VLOOKUP($A1174,Taxonomy!$A$2:$AA$6045,9,0)</f>
        <v xml:space="preserve"> Gammaproteobacteria</v>
      </c>
      <c r="L1174" t="str">
        <f>VLOOKUP($A1174,Taxonomy!$A$2:$AA$6045,10,0)</f>
        <v xml:space="preserve"> Enterobacteriales</v>
      </c>
      <c r="M1174" t="str">
        <f>VLOOKUP($A1174,Taxonomy!$A$2:$AA$6045,11,0)</f>
        <v>Enterobacteriaceae</v>
      </c>
      <c r="N1174" t="str">
        <f>VLOOKUP($A1174,Taxonomy!$A$2:$AA$6045,12,0)</f>
        <v xml:space="preserve"> Yersinia.</v>
      </c>
      <c r="O1174">
        <f>VLOOKUP($A1174,Taxonomy!$A$2:$AA$6045,13,0)</f>
        <v>0</v>
      </c>
      <c r="P1174">
        <f>VLOOKUP($A1174,Taxonomy!$A$2:$AA$6045,14,0)</f>
        <v>0</v>
      </c>
      <c r="Q1174">
        <f>VLOOKUP($A1174,Taxonomy!$A$2:$AA$6045,15,0)</f>
        <v>0</v>
      </c>
      <c r="R1174">
        <f t="shared" si="18"/>
        <v>203</v>
      </c>
    </row>
    <row r="1175" spans="1:18">
      <c r="A1175" t="s">
        <v>1826</v>
      </c>
      <c r="B1175" t="s">
        <v>1827</v>
      </c>
      <c r="C1175">
        <v>915</v>
      </c>
      <c r="D1175" t="s">
        <v>10</v>
      </c>
      <c r="E1175">
        <v>1</v>
      </c>
      <c r="F1175">
        <v>84</v>
      </c>
      <c r="G1175">
        <v>967</v>
      </c>
      <c r="H1175" t="s">
        <v>11</v>
      </c>
      <c r="I1175" t="str">
        <f>VLOOKUP($A1175,Taxonomy!$A$2:$AA$6045,7,0)</f>
        <v>Bacteria</v>
      </c>
      <c r="J1175" t="str">
        <f>VLOOKUP($A1175,Taxonomy!$A$2:$AA$6045,8,0)</f>
        <v xml:space="preserve"> Proteobacteria</v>
      </c>
      <c r="K1175" t="str">
        <f>VLOOKUP($A1175,Taxonomy!$A$2:$AA$6045,9,0)</f>
        <v xml:space="preserve"> Gammaproteobacteria</v>
      </c>
      <c r="L1175" t="str">
        <f>VLOOKUP($A1175,Taxonomy!$A$2:$AA$6045,10,0)</f>
        <v xml:space="preserve"> Enterobacteriales</v>
      </c>
      <c r="M1175" t="str">
        <f>VLOOKUP($A1175,Taxonomy!$A$2:$AA$6045,11,0)</f>
        <v>Enterobacteriaceae</v>
      </c>
      <c r="N1175" t="str">
        <f>VLOOKUP($A1175,Taxonomy!$A$2:$AA$6045,12,0)</f>
        <v xml:space="preserve"> Yersinia.</v>
      </c>
      <c r="O1175">
        <f>VLOOKUP($A1175,Taxonomy!$A$2:$AA$6045,13,0)</f>
        <v>0</v>
      </c>
      <c r="P1175">
        <f>VLOOKUP($A1175,Taxonomy!$A$2:$AA$6045,14,0)</f>
        <v>0</v>
      </c>
      <c r="Q1175">
        <f>VLOOKUP($A1175,Taxonomy!$A$2:$AA$6045,15,0)</f>
        <v>0</v>
      </c>
      <c r="R1175">
        <f t="shared" si="18"/>
        <v>83</v>
      </c>
    </row>
    <row r="1176" spans="1:18">
      <c r="A1176" t="s">
        <v>1828</v>
      </c>
      <c r="B1176" t="s">
        <v>1829</v>
      </c>
      <c r="C1176">
        <v>98</v>
      </c>
      <c r="D1176" t="s">
        <v>10</v>
      </c>
      <c r="E1176">
        <v>1</v>
      </c>
      <c r="F1176">
        <v>93</v>
      </c>
      <c r="G1176">
        <v>967</v>
      </c>
      <c r="H1176" t="s">
        <v>11</v>
      </c>
      <c r="I1176" t="str">
        <f>VLOOKUP($A1176,Taxonomy!$A$2:$AA$6045,7,0)</f>
        <v>Bacteria</v>
      </c>
      <c r="J1176" t="str">
        <f>VLOOKUP($A1176,Taxonomy!$A$2:$AA$6045,8,0)</f>
        <v xml:space="preserve"> Proteobacteria</v>
      </c>
      <c r="K1176" t="str">
        <f>VLOOKUP($A1176,Taxonomy!$A$2:$AA$6045,9,0)</f>
        <v xml:space="preserve"> Alphaproteobacteria</v>
      </c>
      <c r="L1176" t="str">
        <f>VLOOKUP($A1176,Taxonomy!$A$2:$AA$6045,10,0)</f>
        <v xml:space="preserve"> Rickettsiales</v>
      </c>
      <c r="M1176" t="str">
        <f>VLOOKUP($A1176,Taxonomy!$A$2:$AA$6045,11,0)</f>
        <v>Anaplasmataceae</v>
      </c>
      <c r="N1176" t="str">
        <f>VLOOKUP($A1176,Taxonomy!$A$2:$AA$6045,12,0)</f>
        <v xml:space="preserve"> Wolbachieae</v>
      </c>
      <c r="O1176" t="str">
        <f>VLOOKUP($A1176,Taxonomy!$A$2:$AA$6045,13,0)</f>
        <v xml:space="preserve"> Wolbachia.</v>
      </c>
      <c r="P1176">
        <f>VLOOKUP($A1176,Taxonomy!$A$2:$AA$6045,14,0)</f>
        <v>0</v>
      </c>
      <c r="Q1176">
        <f>VLOOKUP($A1176,Taxonomy!$A$2:$AA$6045,15,0)</f>
        <v>0</v>
      </c>
      <c r="R1176">
        <f t="shared" si="18"/>
        <v>92</v>
      </c>
    </row>
    <row r="1177" spans="1:18">
      <c r="A1177" t="s">
        <v>1830</v>
      </c>
      <c r="B1177" t="s">
        <v>1831</v>
      </c>
      <c r="C1177">
        <v>103</v>
      </c>
      <c r="D1177" t="s">
        <v>10</v>
      </c>
      <c r="E1177">
        <v>1</v>
      </c>
      <c r="F1177">
        <v>87</v>
      </c>
      <c r="G1177">
        <v>967</v>
      </c>
      <c r="H1177" t="s">
        <v>11</v>
      </c>
      <c r="I1177" t="str">
        <f>VLOOKUP($A1177,Taxonomy!$A$2:$AA$6045,7,0)</f>
        <v>Bacteria</v>
      </c>
      <c r="J1177" t="str">
        <f>VLOOKUP($A1177,Taxonomy!$A$2:$AA$6045,8,0)</f>
        <v xml:space="preserve"> Proteobacteria</v>
      </c>
      <c r="K1177" t="str">
        <f>VLOOKUP($A1177,Taxonomy!$A$2:$AA$6045,9,0)</f>
        <v xml:space="preserve"> Betaproteobacteria</v>
      </c>
      <c r="L1177" t="str">
        <f>VLOOKUP($A1177,Taxonomy!$A$2:$AA$6045,10,0)</f>
        <v xml:space="preserve"> Burkholderiales</v>
      </c>
      <c r="M1177" t="str">
        <f>VLOOKUP($A1177,Taxonomy!$A$2:$AA$6045,11,0)</f>
        <v>Comamonadaceae</v>
      </c>
      <c r="N1177" t="str">
        <f>VLOOKUP($A1177,Taxonomy!$A$2:$AA$6045,12,0)</f>
        <v xml:space="preserve"> Delftia.</v>
      </c>
      <c r="O1177">
        <f>VLOOKUP($A1177,Taxonomy!$A$2:$AA$6045,13,0)</f>
        <v>0</v>
      </c>
      <c r="P1177">
        <f>VLOOKUP($A1177,Taxonomy!$A$2:$AA$6045,14,0)</f>
        <v>0</v>
      </c>
      <c r="Q1177">
        <f>VLOOKUP($A1177,Taxonomy!$A$2:$AA$6045,15,0)</f>
        <v>0</v>
      </c>
      <c r="R1177">
        <f t="shared" si="18"/>
        <v>86</v>
      </c>
    </row>
    <row r="1178" spans="1:18">
      <c r="A1178" t="s">
        <v>1832</v>
      </c>
      <c r="B1178" t="s">
        <v>1833</v>
      </c>
      <c r="C1178">
        <v>103</v>
      </c>
      <c r="D1178" t="s">
        <v>10</v>
      </c>
      <c r="E1178">
        <v>1</v>
      </c>
      <c r="F1178">
        <v>87</v>
      </c>
      <c r="G1178">
        <v>967</v>
      </c>
      <c r="H1178" t="s">
        <v>11</v>
      </c>
      <c r="I1178" t="str">
        <f>VLOOKUP($A1178,Taxonomy!$A$2:$AA$6045,7,0)</f>
        <v>Bacteria</v>
      </c>
      <c r="J1178" t="str">
        <f>VLOOKUP($A1178,Taxonomy!$A$2:$AA$6045,8,0)</f>
        <v xml:space="preserve"> Proteobacteria.</v>
      </c>
      <c r="K1178">
        <f>VLOOKUP($A1178,Taxonomy!$A$2:$AA$6045,9,0)</f>
        <v>0</v>
      </c>
      <c r="L1178">
        <f>VLOOKUP($A1178,Taxonomy!$A$2:$AA$6045,10,0)</f>
        <v>0</v>
      </c>
      <c r="M1178">
        <f>VLOOKUP($A1178,Taxonomy!$A$2:$AA$6045,11,0)</f>
        <v>0</v>
      </c>
      <c r="N1178">
        <f>VLOOKUP($A1178,Taxonomy!$A$2:$AA$6045,12,0)</f>
        <v>0</v>
      </c>
      <c r="O1178">
        <f>VLOOKUP($A1178,Taxonomy!$A$2:$AA$6045,13,0)</f>
        <v>0</v>
      </c>
      <c r="P1178">
        <f>VLOOKUP($A1178,Taxonomy!$A$2:$AA$6045,14,0)</f>
        <v>0</v>
      </c>
      <c r="Q1178">
        <f>VLOOKUP($A1178,Taxonomy!$A$2:$AA$6045,15,0)</f>
        <v>0</v>
      </c>
      <c r="R1178">
        <f t="shared" si="18"/>
        <v>86</v>
      </c>
    </row>
    <row r="1179" spans="1:18">
      <c r="A1179" t="s">
        <v>1834</v>
      </c>
      <c r="B1179" t="s">
        <v>1835</v>
      </c>
      <c r="C1179">
        <v>103</v>
      </c>
      <c r="D1179" t="s">
        <v>10</v>
      </c>
      <c r="E1179">
        <v>1</v>
      </c>
      <c r="F1179">
        <v>87</v>
      </c>
      <c r="G1179">
        <v>967</v>
      </c>
      <c r="H1179" t="s">
        <v>11</v>
      </c>
      <c r="I1179" t="str">
        <f>VLOOKUP($A1179,Taxonomy!$A$2:$AA$6045,7,0)</f>
        <v>other sequences</v>
      </c>
      <c r="J1179" t="str">
        <f>VLOOKUP($A1179,Taxonomy!$A$2:$AA$6045,8,0)</f>
        <v xml:space="preserve"> plasmids.</v>
      </c>
      <c r="K1179">
        <f>VLOOKUP($A1179,Taxonomy!$A$2:$AA$6045,9,0)</f>
        <v>0</v>
      </c>
      <c r="L1179">
        <f>VLOOKUP($A1179,Taxonomy!$A$2:$AA$6045,10,0)</f>
        <v>0</v>
      </c>
      <c r="M1179">
        <f>VLOOKUP($A1179,Taxonomy!$A$2:$AA$6045,11,0)</f>
        <v>0</v>
      </c>
      <c r="N1179">
        <f>VLOOKUP($A1179,Taxonomy!$A$2:$AA$6045,12,0)</f>
        <v>0</v>
      </c>
      <c r="O1179">
        <f>VLOOKUP($A1179,Taxonomy!$A$2:$AA$6045,13,0)</f>
        <v>0</v>
      </c>
      <c r="P1179">
        <f>VLOOKUP($A1179,Taxonomy!$A$2:$AA$6045,14,0)</f>
        <v>0</v>
      </c>
      <c r="Q1179">
        <f>VLOOKUP($A1179,Taxonomy!$A$2:$AA$6045,15,0)</f>
        <v>0</v>
      </c>
      <c r="R1179">
        <f t="shared" si="18"/>
        <v>86</v>
      </c>
    </row>
    <row r="1180" spans="1:18">
      <c r="A1180" t="s">
        <v>1836</v>
      </c>
      <c r="B1180" t="s">
        <v>1837</v>
      </c>
      <c r="C1180">
        <v>103</v>
      </c>
      <c r="D1180" t="s">
        <v>10</v>
      </c>
      <c r="E1180">
        <v>1</v>
      </c>
      <c r="F1180">
        <v>91</v>
      </c>
      <c r="G1180">
        <v>967</v>
      </c>
      <c r="H1180" t="s">
        <v>11</v>
      </c>
      <c r="I1180" t="e">
        <f>VLOOKUP($A1180,Taxonomy!$A$2:$AA$6045,7,0)</f>
        <v>#N/A</v>
      </c>
      <c r="J1180" t="e">
        <f>VLOOKUP($A1180,Taxonomy!$A$2:$AA$6045,8,0)</f>
        <v>#N/A</v>
      </c>
      <c r="K1180" t="e">
        <f>VLOOKUP($A1180,Taxonomy!$A$2:$AA$6045,9,0)</f>
        <v>#N/A</v>
      </c>
      <c r="L1180" t="e">
        <f>VLOOKUP($A1180,Taxonomy!$A$2:$AA$6045,10,0)</f>
        <v>#N/A</v>
      </c>
      <c r="M1180" t="e">
        <f>VLOOKUP($A1180,Taxonomy!$A$2:$AA$6045,11,0)</f>
        <v>#N/A</v>
      </c>
      <c r="N1180" t="e">
        <f>VLOOKUP($A1180,Taxonomy!$A$2:$AA$6045,12,0)</f>
        <v>#N/A</v>
      </c>
      <c r="O1180" t="e">
        <f>VLOOKUP($A1180,Taxonomy!$A$2:$AA$6045,13,0)</f>
        <v>#N/A</v>
      </c>
      <c r="P1180" t="e">
        <f>VLOOKUP($A1180,Taxonomy!$A$2:$AA$6045,14,0)</f>
        <v>#N/A</v>
      </c>
      <c r="Q1180" t="e">
        <f>VLOOKUP($A1180,Taxonomy!$A$2:$AA$6045,15,0)</f>
        <v>#N/A</v>
      </c>
      <c r="R1180">
        <f t="shared" si="18"/>
        <v>90</v>
      </c>
    </row>
    <row r="1181" spans="1:18">
      <c r="A1181" t="s">
        <v>1838</v>
      </c>
      <c r="B1181" t="s">
        <v>1839</v>
      </c>
      <c r="C1181">
        <v>98</v>
      </c>
      <c r="D1181" t="s">
        <v>10</v>
      </c>
      <c r="E1181">
        <v>1</v>
      </c>
      <c r="F1181">
        <v>93</v>
      </c>
      <c r="G1181">
        <v>967</v>
      </c>
      <c r="H1181" t="s">
        <v>11</v>
      </c>
      <c r="I1181" t="str">
        <f>VLOOKUP($A1181,Taxonomy!$A$2:$AA$6045,7,0)</f>
        <v>Bacteria</v>
      </c>
      <c r="J1181" t="str">
        <f>VLOOKUP($A1181,Taxonomy!$A$2:$AA$6045,8,0)</f>
        <v xml:space="preserve"> Proteobacteria</v>
      </c>
      <c r="K1181" t="str">
        <f>VLOOKUP($A1181,Taxonomy!$A$2:$AA$6045,9,0)</f>
        <v xml:space="preserve"> Gammaproteobacteria</v>
      </c>
      <c r="L1181" t="str">
        <f>VLOOKUP($A1181,Taxonomy!$A$2:$AA$6045,10,0)</f>
        <v xml:space="preserve"> Pseudomonadales</v>
      </c>
      <c r="M1181" t="str">
        <f>VLOOKUP($A1181,Taxonomy!$A$2:$AA$6045,11,0)</f>
        <v>Pseudomonadaceae</v>
      </c>
      <c r="N1181" t="str">
        <f>VLOOKUP($A1181,Taxonomy!$A$2:$AA$6045,12,0)</f>
        <v xml:space="preserve"> Pseudomonas.</v>
      </c>
      <c r="O1181">
        <f>VLOOKUP($A1181,Taxonomy!$A$2:$AA$6045,13,0)</f>
        <v>0</v>
      </c>
      <c r="P1181">
        <f>VLOOKUP($A1181,Taxonomy!$A$2:$AA$6045,14,0)</f>
        <v>0</v>
      </c>
      <c r="Q1181">
        <f>VLOOKUP($A1181,Taxonomy!$A$2:$AA$6045,15,0)</f>
        <v>0</v>
      </c>
      <c r="R1181">
        <f t="shared" si="18"/>
        <v>92</v>
      </c>
    </row>
    <row r="1182" spans="1:18">
      <c r="A1182" t="s">
        <v>1840</v>
      </c>
      <c r="B1182" t="s">
        <v>1841</v>
      </c>
      <c r="C1182">
        <v>108</v>
      </c>
      <c r="D1182" t="s">
        <v>10</v>
      </c>
      <c r="E1182">
        <v>1</v>
      </c>
      <c r="F1182">
        <v>91</v>
      </c>
      <c r="G1182">
        <v>967</v>
      </c>
      <c r="H1182" t="s">
        <v>11</v>
      </c>
      <c r="I1182" t="str">
        <f>VLOOKUP($A1182,Taxonomy!$A$2:$AA$6045,7,0)</f>
        <v>Bacteria</v>
      </c>
      <c r="J1182" t="str">
        <f>VLOOKUP($A1182,Taxonomy!$A$2:$AA$6045,8,0)</f>
        <v xml:space="preserve"> Proteobacteria</v>
      </c>
      <c r="K1182" t="str">
        <f>VLOOKUP($A1182,Taxonomy!$A$2:$AA$6045,9,0)</f>
        <v xml:space="preserve"> Alphaproteobacteria</v>
      </c>
      <c r="L1182" t="str">
        <f>VLOOKUP($A1182,Taxonomy!$A$2:$AA$6045,10,0)</f>
        <v xml:space="preserve"> Rhizobiales</v>
      </c>
      <c r="M1182" t="str">
        <f>VLOOKUP($A1182,Taxonomy!$A$2:$AA$6045,11,0)</f>
        <v>Rhizobiaceae</v>
      </c>
      <c r="N1182" t="str">
        <f>VLOOKUP($A1182,Taxonomy!$A$2:$AA$6045,12,0)</f>
        <v xml:space="preserve"> Rhizobium/Agrobacterium group</v>
      </c>
      <c r="O1182" t="str">
        <f>VLOOKUP($A1182,Taxonomy!$A$2:$AA$6045,13,0)</f>
        <v xml:space="preserve"> Agrobacterium</v>
      </c>
      <c r="P1182" t="str">
        <f>VLOOKUP($A1182,Taxonomy!$A$2:$AA$6045,14,0)</f>
        <v>Agrobacterium tumefaciens complex.</v>
      </c>
      <c r="Q1182">
        <f>VLOOKUP($A1182,Taxonomy!$A$2:$AA$6045,15,0)</f>
        <v>0</v>
      </c>
      <c r="R1182">
        <f t="shared" si="18"/>
        <v>90</v>
      </c>
    </row>
    <row r="1183" spans="1:18">
      <c r="A1183" t="s">
        <v>1842</v>
      </c>
      <c r="B1183" t="s">
        <v>1843</v>
      </c>
      <c r="C1183">
        <v>99</v>
      </c>
      <c r="D1183" t="s">
        <v>10</v>
      </c>
      <c r="E1183">
        <v>1</v>
      </c>
      <c r="F1183">
        <v>92</v>
      </c>
      <c r="G1183">
        <v>967</v>
      </c>
      <c r="H1183" t="s">
        <v>11</v>
      </c>
      <c r="I1183" t="str">
        <f>VLOOKUP($A1183,Taxonomy!$A$2:$AA$6045,7,0)</f>
        <v>Bacteria</v>
      </c>
      <c r="J1183" t="str">
        <f>VLOOKUP($A1183,Taxonomy!$A$2:$AA$6045,8,0)</f>
        <v xml:space="preserve"> Proteobacteria</v>
      </c>
      <c r="K1183" t="str">
        <f>VLOOKUP($A1183,Taxonomy!$A$2:$AA$6045,9,0)</f>
        <v xml:space="preserve"> Alphaproteobacteria</v>
      </c>
      <c r="L1183" t="str">
        <f>VLOOKUP($A1183,Taxonomy!$A$2:$AA$6045,10,0)</f>
        <v xml:space="preserve"> Rhizobiales</v>
      </c>
      <c r="M1183" t="str">
        <f>VLOOKUP($A1183,Taxonomy!$A$2:$AA$6045,11,0)</f>
        <v>Rhizobiaceae</v>
      </c>
      <c r="N1183" t="str">
        <f>VLOOKUP($A1183,Taxonomy!$A$2:$AA$6045,12,0)</f>
        <v xml:space="preserve"> Rhizobium/Agrobacterium group</v>
      </c>
      <c r="O1183" t="str">
        <f>VLOOKUP($A1183,Taxonomy!$A$2:$AA$6045,13,0)</f>
        <v xml:space="preserve"> Agrobacterium</v>
      </c>
      <c r="P1183" t="str">
        <f>VLOOKUP($A1183,Taxonomy!$A$2:$AA$6045,14,0)</f>
        <v>Agrobacterium tumefaciens complex.</v>
      </c>
      <c r="Q1183">
        <f>VLOOKUP($A1183,Taxonomy!$A$2:$AA$6045,15,0)</f>
        <v>0</v>
      </c>
      <c r="R1183">
        <f t="shared" si="18"/>
        <v>91</v>
      </c>
    </row>
    <row r="1184" spans="1:18">
      <c r="A1184" t="s">
        <v>1844</v>
      </c>
      <c r="B1184" t="s">
        <v>1845</v>
      </c>
      <c r="C1184">
        <v>113</v>
      </c>
      <c r="D1184" t="s">
        <v>10</v>
      </c>
      <c r="E1184">
        <v>1</v>
      </c>
      <c r="F1184">
        <v>94</v>
      </c>
      <c r="G1184">
        <v>967</v>
      </c>
      <c r="H1184" t="s">
        <v>11</v>
      </c>
      <c r="I1184" t="str">
        <f>VLOOKUP($A1184,Taxonomy!$A$2:$AA$6045,7,0)</f>
        <v>Bacteria</v>
      </c>
      <c r="J1184" t="str">
        <f>VLOOKUP($A1184,Taxonomy!$A$2:$AA$6045,8,0)</f>
        <v xml:space="preserve"> Proteobacteria</v>
      </c>
      <c r="K1184" t="str">
        <f>VLOOKUP($A1184,Taxonomy!$A$2:$AA$6045,9,0)</f>
        <v xml:space="preserve"> Alphaproteobacteria</v>
      </c>
      <c r="L1184" t="str">
        <f>VLOOKUP($A1184,Taxonomy!$A$2:$AA$6045,10,0)</f>
        <v xml:space="preserve"> Rhizobiales</v>
      </c>
      <c r="M1184" t="str">
        <f>VLOOKUP($A1184,Taxonomy!$A$2:$AA$6045,11,0)</f>
        <v>Rhizobiaceae</v>
      </c>
      <c r="N1184" t="str">
        <f>VLOOKUP($A1184,Taxonomy!$A$2:$AA$6045,12,0)</f>
        <v xml:space="preserve"> Rhizobium/Agrobacterium group</v>
      </c>
      <c r="O1184" t="str">
        <f>VLOOKUP($A1184,Taxonomy!$A$2:$AA$6045,13,0)</f>
        <v xml:space="preserve"> Agrobacterium</v>
      </c>
      <c r="P1184" t="str">
        <f>VLOOKUP($A1184,Taxonomy!$A$2:$AA$6045,14,0)</f>
        <v>Agrobacterium tumefaciens complex.</v>
      </c>
      <c r="Q1184">
        <f>VLOOKUP($A1184,Taxonomy!$A$2:$AA$6045,15,0)</f>
        <v>0</v>
      </c>
      <c r="R1184">
        <f t="shared" si="18"/>
        <v>93</v>
      </c>
    </row>
    <row r="1185" spans="1:18">
      <c r="A1185" t="s">
        <v>1846</v>
      </c>
      <c r="B1185" t="s">
        <v>1847</v>
      </c>
      <c r="C1185">
        <v>95</v>
      </c>
      <c r="D1185" t="s">
        <v>10</v>
      </c>
      <c r="E1185">
        <v>1</v>
      </c>
      <c r="F1185">
        <v>91</v>
      </c>
      <c r="G1185">
        <v>967</v>
      </c>
      <c r="H1185" t="s">
        <v>11</v>
      </c>
      <c r="I1185" t="str">
        <f>VLOOKUP($A1185,Taxonomy!$A$2:$AA$6045,7,0)</f>
        <v>Bacteria</v>
      </c>
      <c r="J1185" t="str">
        <f>VLOOKUP($A1185,Taxonomy!$A$2:$AA$6045,8,0)</f>
        <v xml:space="preserve"> Proteobacteria</v>
      </c>
      <c r="K1185" t="str">
        <f>VLOOKUP($A1185,Taxonomy!$A$2:$AA$6045,9,0)</f>
        <v xml:space="preserve"> Alphaproteobacteria</v>
      </c>
      <c r="L1185" t="str">
        <f>VLOOKUP($A1185,Taxonomy!$A$2:$AA$6045,10,0)</f>
        <v xml:space="preserve"> Rickettsiales</v>
      </c>
      <c r="M1185" t="str">
        <f>VLOOKUP($A1185,Taxonomy!$A$2:$AA$6045,11,0)</f>
        <v>Rickettsiaceae</v>
      </c>
      <c r="N1185" t="str">
        <f>VLOOKUP($A1185,Taxonomy!$A$2:$AA$6045,12,0)</f>
        <v xml:space="preserve"> Rickettsieae</v>
      </c>
      <c r="O1185" t="str">
        <f>VLOOKUP($A1185,Taxonomy!$A$2:$AA$6045,13,0)</f>
        <v xml:space="preserve"> Rickettsia</v>
      </c>
      <c r="P1185" t="str">
        <f>VLOOKUP($A1185,Taxonomy!$A$2:$AA$6045,14,0)</f>
        <v xml:space="preserve"> spotted fever group</v>
      </c>
      <c r="Q1185" t="str">
        <f>VLOOKUP($A1185,Taxonomy!$A$2:$AA$6045,15,0)</f>
        <v>Rickettsia sibirica subgroup.</v>
      </c>
      <c r="R1185">
        <f t="shared" si="18"/>
        <v>90</v>
      </c>
    </row>
    <row r="1186" spans="1:18">
      <c r="A1186" t="s">
        <v>1848</v>
      </c>
      <c r="B1186" t="s">
        <v>1849</v>
      </c>
      <c r="C1186">
        <v>95</v>
      </c>
      <c r="D1186" t="s">
        <v>10</v>
      </c>
      <c r="E1186">
        <v>1</v>
      </c>
      <c r="F1186">
        <v>89</v>
      </c>
      <c r="G1186">
        <v>967</v>
      </c>
      <c r="H1186" t="s">
        <v>11</v>
      </c>
      <c r="I1186" t="str">
        <f>VLOOKUP($A1186,Taxonomy!$A$2:$AA$6045,7,0)</f>
        <v>Bacteria</v>
      </c>
      <c r="J1186" t="str">
        <f>VLOOKUP($A1186,Taxonomy!$A$2:$AA$6045,8,0)</f>
        <v xml:space="preserve"> Proteobacteria</v>
      </c>
      <c r="K1186" t="str">
        <f>VLOOKUP($A1186,Taxonomy!$A$2:$AA$6045,9,0)</f>
        <v xml:space="preserve"> Gammaproteobacteria</v>
      </c>
      <c r="L1186" t="str">
        <f>VLOOKUP($A1186,Taxonomy!$A$2:$AA$6045,10,0)</f>
        <v xml:space="preserve"> Xanthomonadales</v>
      </c>
      <c r="M1186" t="str">
        <f>VLOOKUP($A1186,Taxonomy!$A$2:$AA$6045,11,0)</f>
        <v>Xanthomonadaceae</v>
      </c>
      <c r="N1186" t="str">
        <f>VLOOKUP($A1186,Taxonomy!$A$2:$AA$6045,12,0)</f>
        <v xml:space="preserve"> Stenotrophomonas</v>
      </c>
      <c r="O1186" t="str">
        <f>VLOOKUP($A1186,Taxonomy!$A$2:$AA$6045,13,0)</f>
        <v>Stenotrophomonas maltophilia group.</v>
      </c>
      <c r="P1186">
        <f>VLOOKUP($A1186,Taxonomy!$A$2:$AA$6045,14,0)</f>
        <v>0</v>
      </c>
      <c r="Q1186">
        <f>VLOOKUP($A1186,Taxonomy!$A$2:$AA$6045,15,0)</f>
        <v>0</v>
      </c>
      <c r="R1186">
        <f t="shared" si="18"/>
        <v>88</v>
      </c>
    </row>
    <row r="1187" spans="1:18">
      <c r="A1187" t="s">
        <v>1850</v>
      </c>
      <c r="B1187" t="s">
        <v>1851</v>
      </c>
      <c r="C1187">
        <v>99</v>
      </c>
      <c r="D1187" t="s">
        <v>10</v>
      </c>
      <c r="E1187">
        <v>1</v>
      </c>
      <c r="F1187">
        <v>94</v>
      </c>
      <c r="G1187">
        <v>967</v>
      </c>
      <c r="H1187" t="s">
        <v>11</v>
      </c>
      <c r="I1187" t="str">
        <f>VLOOKUP($A1187,Taxonomy!$A$2:$AA$6045,7,0)</f>
        <v>Bacteria</v>
      </c>
      <c r="J1187" t="str">
        <f>VLOOKUP($A1187,Taxonomy!$A$2:$AA$6045,8,0)</f>
        <v xml:space="preserve"> Proteobacteria</v>
      </c>
      <c r="K1187" t="str">
        <f>VLOOKUP($A1187,Taxonomy!$A$2:$AA$6045,9,0)</f>
        <v xml:space="preserve"> Gammaproteobacteria</v>
      </c>
      <c r="L1187" t="str">
        <f>VLOOKUP($A1187,Taxonomy!$A$2:$AA$6045,10,0)</f>
        <v xml:space="preserve"> Xanthomonadales</v>
      </c>
      <c r="M1187" t="str">
        <f>VLOOKUP($A1187,Taxonomy!$A$2:$AA$6045,11,0)</f>
        <v>Xanthomonadaceae</v>
      </c>
      <c r="N1187" t="str">
        <f>VLOOKUP($A1187,Taxonomy!$A$2:$AA$6045,12,0)</f>
        <v xml:space="preserve"> Xanthomonas.</v>
      </c>
      <c r="O1187">
        <f>VLOOKUP($A1187,Taxonomy!$A$2:$AA$6045,13,0)</f>
        <v>0</v>
      </c>
      <c r="P1187">
        <f>VLOOKUP($A1187,Taxonomy!$A$2:$AA$6045,14,0)</f>
        <v>0</v>
      </c>
      <c r="Q1187">
        <f>VLOOKUP($A1187,Taxonomy!$A$2:$AA$6045,15,0)</f>
        <v>0</v>
      </c>
      <c r="R1187">
        <f t="shared" si="18"/>
        <v>93</v>
      </c>
    </row>
    <row r="1188" spans="1:18">
      <c r="A1188" t="s">
        <v>1852</v>
      </c>
      <c r="B1188" t="s">
        <v>1853</v>
      </c>
      <c r="C1188">
        <v>102</v>
      </c>
      <c r="D1188" t="s">
        <v>10</v>
      </c>
      <c r="E1188">
        <v>1</v>
      </c>
      <c r="F1188">
        <v>91</v>
      </c>
      <c r="G1188">
        <v>967</v>
      </c>
      <c r="H1188" t="s">
        <v>11</v>
      </c>
      <c r="I1188" t="str">
        <f>VLOOKUP($A1188,Taxonomy!$A$2:$AA$6045,7,0)</f>
        <v>Bacteria</v>
      </c>
      <c r="J1188" t="str">
        <f>VLOOKUP($A1188,Taxonomy!$A$2:$AA$6045,8,0)</f>
        <v xml:space="preserve"> Proteobacteria</v>
      </c>
      <c r="K1188" t="str">
        <f>VLOOKUP($A1188,Taxonomy!$A$2:$AA$6045,9,0)</f>
        <v xml:space="preserve"> Alphaproteobacteria</v>
      </c>
      <c r="L1188" t="str">
        <f>VLOOKUP($A1188,Taxonomy!$A$2:$AA$6045,10,0)</f>
        <v xml:space="preserve"> Rhizobiales</v>
      </c>
      <c r="M1188" t="str">
        <f>VLOOKUP($A1188,Taxonomy!$A$2:$AA$6045,11,0)</f>
        <v>Bartonellaceae</v>
      </c>
      <c r="N1188" t="str">
        <f>VLOOKUP($A1188,Taxonomy!$A$2:$AA$6045,12,0)</f>
        <v xml:space="preserve"> Bartonella.</v>
      </c>
      <c r="O1188">
        <f>VLOOKUP($A1188,Taxonomy!$A$2:$AA$6045,13,0)</f>
        <v>0</v>
      </c>
      <c r="P1188">
        <f>VLOOKUP($A1188,Taxonomy!$A$2:$AA$6045,14,0)</f>
        <v>0</v>
      </c>
      <c r="Q1188">
        <f>VLOOKUP($A1188,Taxonomy!$A$2:$AA$6045,15,0)</f>
        <v>0</v>
      </c>
      <c r="R1188">
        <f t="shared" si="18"/>
        <v>90</v>
      </c>
    </row>
    <row r="1189" spans="1:18">
      <c r="A1189" t="s">
        <v>1854</v>
      </c>
      <c r="B1189" t="s">
        <v>1855</v>
      </c>
      <c r="C1189">
        <v>103</v>
      </c>
      <c r="D1189" t="s">
        <v>10</v>
      </c>
      <c r="E1189">
        <v>1</v>
      </c>
      <c r="F1189">
        <v>87</v>
      </c>
      <c r="G1189">
        <v>967</v>
      </c>
      <c r="H1189" t="s">
        <v>11</v>
      </c>
      <c r="I1189" t="str">
        <f>VLOOKUP($A1189,Taxonomy!$A$2:$AA$6045,7,0)</f>
        <v>Bacteria</v>
      </c>
      <c r="J1189" t="str">
        <f>VLOOKUP($A1189,Taxonomy!$A$2:$AA$6045,8,0)</f>
        <v xml:space="preserve"> environmental samples.</v>
      </c>
      <c r="K1189">
        <f>VLOOKUP($A1189,Taxonomy!$A$2:$AA$6045,9,0)</f>
        <v>0</v>
      </c>
      <c r="L1189">
        <f>VLOOKUP($A1189,Taxonomy!$A$2:$AA$6045,10,0)</f>
        <v>0</v>
      </c>
      <c r="M1189">
        <f>VLOOKUP($A1189,Taxonomy!$A$2:$AA$6045,11,0)</f>
        <v>0</v>
      </c>
      <c r="N1189">
        <f>VLOOKUP($A1189,Taxonomy!$A$2:$AA$6045,12,0)</f>
        <v>0</v>
      </c>
      <c r="O1189">
        <f>VLOOKUP($A1189,Taxonomy!$A$2:$AA$6045,13,0)</f>
        <v>0</v>
      </c>
      <c r="P1189">
        <f>VLOOKUP($A1189,Taxonomy!$A$2:$AA$6045,14,0)</f>
        <v>0</v>
      </c>
      <c r="Q1189">
        <f>VLOOKUP($A1189,Taxonomy!$A$2:$AA$6045,15,0)</f>
        <v>0</v>
      </c>
      <c r="R1189">
        <f t="shared" si="18"/>
        <v>86</v>
      </c>
    </row>
    <row r="1190" spans="1:18">
      <c r="A1190" t="s">
        <v>1856</v>
      </c>
      <c r="B1190" t="s">
        <v>1857</v>
      </c>
      <c r="C1190">
        <v>99</v>
      </c>
      <c r="D1190" t="s">
        <v>10</v>
      </c>
      <c r="E1190">
        <v>1</v>
      </c>
      <c r="F1190">
        <v>94</v>
      </c>
      <c r="G1190">
        <v>967</v>
      </c>
      <c r="H1190" t="s">
        <v>11</v>
      </c>
      <c r="I1190" t="str">
        <f>VLOOKUP($A1190,Taxonomy!$A$2:$AA$6045,7,0)</f>
        <v>Bacteria</v>
      </c>
      <c r="J1190" t="str">
        <f>VLOOKUP($A1190,Taxonomy!$A$2:$AA$6045,8,0)</f>
        <v xml:space="preserve"> Proteobacteria</v>
      </c>
      <c r="K1190" t="str">
        <f>VLOOKUP($A1190,Taxonomy!$A$2:$AA$6045,9,0)</f>
        <v xml:space="preserve"> Gammaproteobacteria</v>
      </c>
      <c r="L1190" t="str">
        <f>VLOOKUP($A1190,Taxonomy!$A$2:$AA$6045,10,0)</f>
        <v xml:space="preserve"> Pseudomonadales</v>
      </c>
      <c r="M1190" t="str">
        <f>VLOOKUP($A1190,Taxonomy!$A$2:$AA$6045,11,0)</f>
        <v>Pseudomonadaceae</v>
      </c>
      <c r="N1190" t="str">
        <f>VLOOKUP($A1190,Taxonomy!$A$2:$AA$6045,12,0)</f>
        <v xml:space="preserve"> Pseudomonas.</v>
      </c>
      <c r="O1190">
        <f>VLOOKUP($A1190,Taxonomy!$A$2:$AA$6045,13,0)</f>
        <v>0</v>
      </c>
      <c r="P1190">
        <f>VLOOKUP($A1190,Taxonomy!$A$2:$AA$6045,14,0)</f>
        <v>0</v>
      </c>
      <c r="Q1190">
        <f>VLOOKUP($A1190,Taxonomy!$A$2:$AA$6045,15,0)</f>
        <v>0</v>
      </c>
      <c r="R1190">
        <f t="shared" si="18"/>
        <v>93</v>
      </c>
    </row>
    <row r="1191" spans="1:18">
      <c r="A1191" t="s">
        <v>1858</v>
      </c>
      <c r="B1191" t="s">
        <v>1859</v>
      </c>
      <c r="C1191">
        <v>97</v>
      </c>
      <c r="D1191" t="s">
        <v>10</v>
      </c>
      <c r="E1191">
        <v>1</v>
      </c>
      <c r="F1191">
        <v>92</v>
      </c>
      <c r="G1191">
        <v>967</v>
      </c>
      <c r="H1191" t="s">
        <v>11</v>
      </c>
      <c r="I1191" t="str">
        <f>VLOOKUP($A1191,Taxonomy!$A$2:$AA$6045,7,0)</f>
        <v>Bacteria</v>
      </c>
      <c r="J1191" t="str">
        <f>VLOOKUP($A1191,Taxonomy!$A$2:$AA$6045,8,0)</f>
        <v xml:space="preserve"> Proteobacteria</v>
      </c>
      <c r="K1191" t="str">
        <f>VLOOKUP($A1191,Taxonomy!$A$2:$AA$6045,9,0)</f>
        <v xml:space="preserve"> Gammaproteobacteria</v>
      </c>
      <c r="L1191" t="str">
        <f>VLOOKUP($A1191,Taxonomy!$A$2:$AA$6045,10,0)</f>
        <v xml:space="preserve"> Pseudomonadales</v>
      </c>
      <c r="M1191" t="str">
        <f>VLOOKUP($A1191,Taxonomy!$A$2:$AA$6045,11,0)</f>
        <v>Pseudomonadaceae</v>
      </c>
      <c r="N1191" t="str">
        <f>VLOOKUP($A1191,Taxonomy!$A$2:$AA$6045,12,0)</f>
        <v xml:space="preserve"> Pseudomonas.</v>
      </c>
      <c r="O1191">
        <f>VLOOKUP($A1191,Taxonomy!$A$2:$AA$6045,13,0)</f>
        <v>0</v>
      </c>
      <c r="P1191">
        <f>VLOOKUP($A1191,Taxonomy!$A$2:$AA$6045,14,0)</f>
        <v>0</v>
      </c>
      <c r="Q1191">
        <f>VLOOKUP($A1191,Taxonomy!$A$2:$AA$6045,15,0)</f>
        <v>0</v>
      </c>
      <c r="R1191">
        <f t="shared" si="18"/>
        <v>91</v>
      </c>
    </row>
    <row r="1192" spans="1:18">
      <c r="A1192" t="s">
        <v>1860</v>
      </c>
      <c r="B1192" t="s">
        <v>1861</v>
      </c>
      <c r="C1192">
        <v>99</v>
      </c>
      <c r="D1192" t="s">
        <v>10</v>
      </c>
      <c r="E1192">
        <v>1</v>
      </c>
      <c r="F1192">
        <v>92</v>
      </c>
      <c r="G1192">
        <v>967</v>
      </c>
      <c r="H1192" t="s">
        <v>11</v>
      </c>
      <c r="I1192" t="str">
        <f>VLOOKUP($A1192,Taxonomy!$A$2:$AA$6045,7,0)</f>
        <v>Bacteria</v>
      </c>
      <c r="J1192" t="str">
        <f>VLOOKUP($A1192,Taxonomy!$A$2:$AA$6045,8,0)</f>
        <v xml:space="preserve"> Proteobacteria</v>
      </c>
      <c r="K1192" t="str">
        <f>VLOOKUP($A1192,Taxonomy!$A$2:$AA$6045,9,0)</f>
        <v xml:space="preserve"> Alphaproteobacteria</v>
      </c>
      <c r="L1192" t="str">
        <f>VLOOKUP($A1192,Taxonomy!$A$2:$AA$6045,10,0)</f>
        <v xml:space="preserve"> Rhizobiales</v>
      </c>
      <c r="M1192" t="str">
        <f>VLOOKUP($A1192,Taxonomy!$A$2:$AA$6045,11,0)</f>
        <v>Rhizobiaceae</v>
      </c>
      <c r="N1192" t="str">
        <f>VLOOKUP($A1192,Taxonomy!$A$2:$AA$6045,12,0)</f>
        <v xml:space="preserve"> Rhizobium/Agrobacterium group</v>
      </c>
      <c r="O1192" t="str">
        <f>VLOOKUP($A1192,Taxonomy!$A$2:$AA$6045,13,0)</f>
        <v xml:space="preserve"> Rhizobium.</v>
      </c>
      <c r="P1192">
        <f>VLOOKUP($A1192,Taxonomy!$A$2:$AA$6045,14,0)</f>
        <v>0</v>
      </c>
      <c r="Q1192">
        <f>VLOOKUP($A1192,Taxonomy!$A$2:$AA$6045,15,0)</f>
        <v>0</v>
      </c>
      <c r="R1192">
        <f t="shared" si="18"/>
        <v>91</v>
      </c>
    </row>
    <row r="1193" spans="1:18">
      <c r="A1193" t="s">
        <v>1862</v>
      </c>
      <c r="B1193" t="s">
        <v>1863</v>
      </c>
      <c r="C1193">
        <v>99</v>
      </c>
      <c r="D1193" t="s">
        <v>10</v>
      </c>
      <c r="E1193">
        <v>1</v>
      </c>
      <c r="F1193">
        <v>92</v>
      </c>
      <c r="G1193">
        <v>967</v>
      </c>
      <c r="H1193" t="s">
        <v>11</v>
      </c>
      <c r="I1193" t="str">
        <f>VLOOKUP($A1193,Taxonomy!$A$2:$AA$6045,7,0)</f>
        <v>Bacteria</v>
      </c>
      <c r="J1193" t="str">
        <f>VLOOKUP($A1193,Taxonomy!$A$2:$AA$6045,8,0)</f>
        <v xml:space="preserve"> Proteobacteria</v>
      </c>
      <c r="K1193" t="str">
        <f>VLOOKUP($A1193,Taxonomy!$A$2:$AA$6045,9,0)</f>
        <v xml:space="preserve"> Alphaproteobacteria</v>
      </c>
      <c r="L1193" t="str">
        <f>VLOOKUP($A1193,Taxonomy!$A$2:$AA$6045,10,0)</f>
        <v xml:space="preserve"> Rhizobiales</v>
      </c>
      <c r="M1193" t="str">
        <f>VLOOKUP($A1193,Taxonomy!$A$2:$AA$6045,11,0)</f>
        <v>Rhizobiaceae</v>
      </c>
      <c r="N1193" t="str">
        <f>VLOOKUP($A1193,Taxonomy!$A$2:$AA$6045,12,0)</f>
        <v xml:space="preserve"> Rhizobium/Agrobacterium group</v>
      </c>
      <c r="O1193" t="str">
        <f>VLOOKUP($A1193,Taxonomy!$A$2:$AA$6045,13,0)</f>
        <v xml:space="preserve"> Rhizobium.</v>
      </c>
      <c r="P1193">
        <f>VLOOKUP($A1193,Taxonomy!$A$2:$AA$6045,14,0)</f>
        <v>0</v>
      </c>
      <c r="Q1193">
        <f>VLOOKUP($A1193,Taxonomy!$A$2:$AA$6045,15,0)</f>
        <v>0</v>
      </c>
      <c r="R1193">
        <f t="shared" si="18"/>
        <v>91</v>
      </c>
    </row>
    <row r="1194" spans="1:18">
      <c r="A1194" t="s">
        <v>1864</v>
      </c>
      <c r="B1194" t="s">
        <v>1865</v>
      </c>
      <c r="C1194">
        <v>92</v>
      </c>
      <c r="D1194" t="s">
        <v>10</v>
      </c>
      <c r="E1194">
        <v>2</v>
      </c>
      <c r="F1194">
        <v>91</v>
      </c>
      <c r="G1194">
        <v>967</v>
      </c>
      <c r="H1194" t="s">
        <v>11</v>
      </c>
      <c r="I1194" t="e">
        <f>VLOOKUP($A1194,Taxonomy!$A$2:$AA$6045,7,0)</f>
        <v>#N/A</v>
      </c>
      <c r="J1194" t="e">
        <f>VLOOKUP($A1194,Taxonomy!$A$2:$AA$6045,8,0)</f>
        <v>#N/A</v>
      </c>
      <c r="K1194" t="e">
        <f>VLOOKUP($A1194,Taxonomy!$A$2:$AA$6045,9,0)</f>
        <v>#N/A</v>
      </c>
      <c r="L1194" t="e">
        <f>VLOOKUP($A1194,Taxonomy!$A$2:$AA$6045,10,0)</f>
        <v>#N/A</v>
      </c>
      <c r="M1194" t="e">
        <f>VLOOKUP($A1194,Taxonomy!$A$2:$AA$6045,11,0)</f>
        <v>#N/A</v>
      </c>
      <c r="N1194" t="e">
        <f>VLOOKUP($A1194,Taxonomy!$A$2:$AA$6045,12,0)</f>
        <v>#N/A</v>
      </c>
      <c r="O1194" t="e">
        <f>VLOOKUP($A1194,Taxonomy!$A$2:$AA$6045,13,0)</f>
        <v>#N/A</v>
      </c>
      <c r="P1194" t="e">
        <f>VLOOKUP($A1194,Taxonomy!$A$2:$AA$6045,14,0)</f>
        <v>#N/A</v>
      </c>
      <c r="Q1194" t="e">
        <f>VLOOKUP($A1194,Taxonomy!$A$2:$AA$6045,15,0)</f>
        <v>#N/A</v>
      </c>
      <c r="R1194">
        <f t="shared" si="18"/>
        <v>89</v>
      </c>
    </row>
    <row r="1195" spans="1:18">
      <c r="A1195" t="s">
        <v>1866</v>
      </c>
      <c r="B1195" t="s">
        <v>1867</v>
      </c>
      <c r="C1195">
        <v>102</v>
      </c>
      <c r="D1195" t="s">
        <v>10</v>
      </c>
      <c r="E1195">
        <v>1</v>
      </c>
      <c r="F1195">
        <v>87</v>
      </c>
      <c r="G1195">
        <v>967</v>
      </c>
      <c r="H1195" t="s">
        <v>11</v>
      </c>
      <c r="I1195" t="str">
        <f>VLOOKUP($A1195,Taxonomy!$A$2:$AA$6045,7,0)</f>
        <v>Bacteria</v>
      </c>
      <c r="J1195" t="str">
        <f>VLOOKUP($A1195,Taxonomy!$A$2:$AA$6045,8,0)</f>
        <v xml:space="preserve"> Proteobacteria</v>
      </c>
      <c r="K1195" t="str">
        <f>VLOOKUP($A1195,Taxonomy!$A$2:$AA$6045,9,0)</f>
        <v xml:space="preserve"> Alphaproteobacteria</v>
      </c>
      <c r="L1195" t="str">
        <f>VLOOKUP($A1195,Taxonomy!$A$2:$AA$6045,10,0)</f>
        <v xml:space="preserve"> Rhizobiales</v>
      </c>
      <c r="M1195" t="str">
        <f>VLOOKUP($A1195,Taxonomy!$A$2:$AA$6045,11,0)</f>
        <v>Bartonellaceae</v>
      </c>
      <c r="N1195" t="str">
        <f>VLOOKUP($A1195,Taxonomy!$A$2:$AA$6045,12,0)</f>
        <v xml:space="preserve"> Bartonella.</v>
      </c>
      <c r="O1195">
        <f>VLOOKUP($A1195,Taxonomy!$A$2:$AA$6045,13,0)</f>
        <v>0</v>
      </c>
      <c r="P1195">
        <f>VLOOKUP($A1195,Taxonomy!$A$2:$AA$6045,14,0)</f>
        <v>0</v>
      </c>
      <c r="Q1195">
        <f>VLOOKUP($A1195,Taxonomy!$A$2:$AA$6045,15,0)</f>
        <v>0</v>
      </c>
      <c r="R1195">
        <f t="shared" si="18"/>
        <v>86</v>
      </c>
    </row>
    <row r="1196" spans="1:18">
      <c r="A1196" t="s">
        <v>1868</v>
      </c>
      <c r="B1196" t="s">
        <v>1869</v>
      </c>
      <c r="C1196">
        <v>112</v>
      </c>
      <c r="D1196" t="s">
        <v>10</v>
      </c>
      <c r="E1196">
        <v>1</v>
      </c>
      <c r="F1196">
        <v>93</v>
      </c>
      <c r="G1196">
        <v>967</v>
      </c>
      <c r="H1196" t="s">
        <v>11</v>
      </c>
      <c r="I1196" t="str">
        <f>VLOOKUP($A1196,Taxonomy!$A$2:$AA$6045,7,0)</f>
        <v>Bacteria</v>
      </c>
      <c r="J1196" t="str">
        <f>VLOOKUP($A1196,Taxonomy!$A$2:$AA$6045,8,0)</f>
        <v xml:space="preserve"> Proteobacteria</v>
      </c>
      <c r="K1196" t="str">
        <f>VLOOKUP($A1196,Taxonomy!$A$2:$AA$6045,9,0)</f>
        <v xml:space="preserve"> Alphaproteobacteria</v>
      </c>
      <c r="L1196" t="str">
        <f>VLOOKUP($A1196,Taxonomy!$A$2:$AA$6045,10,0)</f>
        <v xml:space="preserve"> Rhizobiales</v>
      </c>
      <c r="M1196" t="str">
        <f>VLOOKUP($A1196,Taxonomy!$A$2:$AA$6045,11,0)</f>
        <v>Rhizobiaceae</v>
      </c>
      <c r="N1196" t="str">
        <f>VLOOKUP($A1196,Taxonomy!$A$2:$AA$6045,12,0)</f>
        <v xml:space="preserve"> Rhizobium/Agrobacterium group</v>
      </c>
      <c r="O1196" t="str">
        <f>VLOOKUP($A1196,Taxonomy!$A$2:$AA$6045,13,0)</f>
        <v xml:space="preserve"> Rhizobium.</v>
      </c>
      <c r="P1196">
        <f>VLOOKUP($A1196,Taxonomy!$A$2:$AA$6045,14,0)</f>
        <v>0</v>
      </c>
      <c r="Q1196">
        <f>VLOOKUP($A1196,Taxonomy!$A$2:$AA$6045,15,0)</f>
        <v>0</v>
      </c>
      <c r="R1196">
        <f t="shared" si="18"/>
        <v>92</v>
      </c>
    </row>
    <row r="1197" spans="1:18">
      <c r="A1197" t="s">
        <v>1870</v>
      </c>
      <c r="B1197" t="s">
        <v>1871</v>
      </c>
      <c r="C1197">
        <v>108</v>
      </c>
      <c r="D1197" t="s">
        <v>10</v>
      </c>
      <c r="E1197">
        <v>1</v>
      </c>
      <c r="F1197">
        <v>91</v>
      </c>
      <c r="G1197">
        <v>967</v>
      </c>
      <c r="H1197" t="s">
        <v>11</v>
      </c>
      <c r="I1197" t="str">
        <f>VLOOKUP($A1197,Taxonomy!$A$2:$AA$6045,7,0)</f>
        <v>Bacteria</v>
      </c>
      <c r="J1197" t="str">
        <f>VLOOKUP($A1197,Taxonomy!$A$2:$AA$6045,8,0)</f>
        <v xml:space="preserve"> Proteobacteria</v>
      </c>
      <c r="K1197" t="str">
        <f>VLOOKUP($A1197,Taxonomy!$A$2:$AA$6045,9,0)</f>
        <v xml:space="preserve"> Alphaproteobacteria</v>
      </c>
      <c r="L1197" t="str">
        <f>VLOOKUP($A1197,Taxonomy!$A$2:$AA$6045,10,0)</f>
        <v xml:space="preserve"> Rhizobiales</v>
      </c>
      <c r="M1197" t="str">
        <f>VLOOKUP($A1197,Taxonomy!$A$2:$AA$6045,11,0)</f>
        <v>Phyllobacteriaceae</v>
      </c>
      <c r="N1197" t="str">
        <f>VLOOKUP($A1197,Taxonomy!$A$2:$AA$6045,12,0)</f>
        <v xml:space="preserve"> Mesorhizobium.</v>
      </c>
      <c r="O1197">
        <f>VLOOKUP($A1197,Taxonomy!$A$2:$AA$6045,13,0)</f>
        <v>0</v>
      </c>
      <c r="P1197">
        <f>VLOOKUP($A1197,Taxonomy!$A$2:$AA$6045,14,0)</f>
        <v>0</v>
      </c>
      <c r="Q1197">
        <f>VLOOKUP($A1197,Taxonomy!$A$2:$AA$6045,15,0)</f>
        <v>0</v>
      </c>
      <c r="R1197">
        <f t="shared" si="18"/>
        <v>90</v>
      </c>
    </row>
    <row r="1198" spans="1:18">
      <c r="A1198" t="s">
        <v>1872</v>
      </c>
      <c r="B1198" t="s">
        <v>1873</v>
      </c>
      <c r="C1198">
        <v>86</v>
      </c>
      <c r="D1198" t="s">
        <v>10</v>
      </c>
      <c r="E1198">
        <v>1</v>
      </c>
      <c r="F1198">
        <v>83</v>
      </c>
      <c r="G1198">
        <v>967</v>
      </c>
      <c r="H1198" t="s">
        <v>11</v>
      </c>
      <c r="I1198" t="str">
        <f>VLOOKUP($A1198,Taxonomy!$A$2:$AA$6045,7,0)</f>
        <v>Bacteria</v>
      </c>
      <c r="J1198" t="str">
        <f>VLOOKUP($A1198,Taxonomy!$A$2:$AA$6045,8,0)</f>
        <v xml:space="preserve"> Proteobacteria</v>
      </c>
      <c r="K1198" t="str">
        <f>VLOOKUP($A1198,Taxonomy!$A$2:$AA$6045,9,0)</f>
        <v xml:space="preserve"> Alphaproteobacteria</v>
      </c>
      <c r="L1198" t="str">
        <f>VLOOKUP($A1198,Taxonomy!$A$2:$AA$6045,10,0)</f>
        <v xml:space="preserve"> Rhizobiales</v>
      </c>
      <c r="M1198" t="str">
        <f>VLOOKUP($A1198,Taxonomy!$A$2:$AA$6045,11,0)</f>
        <v>Phyllobacteriaceae</v>
      </c>
      <c r="N1198" t="str">
        <f>VLOOKUP($A1198,Taxonomy!$A$2:$AA$6045,12,0)</f>
        <v xml:space="preserve"> Mesorhizobium.</v>
      </c>
      <c r="O1198">
        <f>VLOOKUP($A1198,Taxonomy!$A$2:$AA$6045,13,0)</f>
        <v>0</v>
      </c>
      <c r="P1198">
        <f>VLOOKUP($A1198,Taxonomy!$A$2:$AA$6045,14,0)</f>
        <v>0</v>
      </c>
      <c r="Q1198">
        <f>VLOOKUP($A1198,Taxonomy!$A$2:$AA$6045,15,0)</f>
        <v>0</v>
      </c>
      <c r="R1198">
        <f t="shared" si="18"/>
        <v>82</v>
      </c>
    </row>
    <row r="1199" spans="1:18">
      <c r="A1199" t="s">
        <v>1874</v>
      </c>
      <c r="B1199" t="s">
        <v>1875</v>
      </c>
      <c r="C1199">
        <v>103</v>
      </c>
      <c r="D1199" t="s">
        <v>10</v>
      </c>
      <c r="E1199">
        <v>1</v>
      </c>
      <c r="F1199">
        <v>87</v>
      </c>
      <c r="G1199">
        <v>967</v>
      </c>
      <c r="H1199" t="s">
        <v>11</v>
      </c>
      <c r="I1199" t="str">
        <f>VLOOKUP($A1199,Taxonomy!$A$2:$AA$6045,7,0)</f>
        <v>Bacteria</v>
      </c>
      <c r="J1199" t="str">
        <f>VLOOKUP($A1199,Taxonomy!$A$2:$AA$6045,8,0)</f>
        <v xml:space="preserve"> Proteobacteria</v>
      </c>
      <c r="K1199" t="str">
        <f>VLOOKUP($A1199,Taxonomy!$A$2:$AA$6045,9,0)</f>
        <v xml:space="preserve"> Gammaproteobacteria</v>
      </c>
      <c r="L1199" t="str">
        <f>VLOOKUP($A1199,Taxonomy!$A$2:$AA$6045,10,0)</f>
        <v xml:space="preserve"> Xanthomonadales</v>
      </c>
      <c r="M1199" t="str">
        <f>VLOOKUP($A1199,Taxonomy!$A$2:$AA$6045,11,0)</f>
        <v>Xanthomonadaceae</v>
      </c>
      <c r="N1199" t="str">
        <f>VLOOKUP($A1199,Taxonomy!$A$2:$AA$6045,12,0)</f>
        <v xml:space="preserve"> Xanthomonas.</v>
      </c>
      <c r="O1199">
        <f>VLOOKUP($A1199,Taxonomy!$A$2:$AA$6045,13,0)</f>
        <v>0</v>
      </c>
      <c r="P1199">
        <f>VLOOKUP($A1199,Taxonomy!$A$2:$AA$6045,14,0)</f>
        <v>0</v>
      </c>
      <c r="Q1199">
        <f>VLOOKUP($A1199,Taxonomy!$A$2:$AA$6045,15,0)</f>
        <v>0</v>
      </c>
      <c r="R1199">
        <f t="shared" si="18"/>
        <v>86</v>
      </c>
    </row>
    <row r="1200" spans="1:18">
      <c r="A1200" t="s">
        <v>1876</v>
      </c>
      <c r="B1200" t="s">
        <v>1877</v>
      </c>
      <c r="C1200">
        <v>103</v>
      </c>
      <c r="D1200" t="s">
        <v>10</v>
      </c>
      <c r="E1200">
        <v>1</v>
      </c>
      <c r="F1200">
        <v>87</v>
      </c>
      <c r="G1200">
        <v>967</v>
      </c>
      <c r="H1200" t="s">
        <v>11</v>
      </c>
      <c r="I1200" t="str">
        <f>VLOOKUP($A1200,Taxonomy!$A$2:$AA$6045,7,0)</f>
        <v>Bacteria</v>
      </c>
      <c r="J1200" t="str">
        <f>VLOOKUP($A1200,Taxonomy!$A$2:$AA$6045,8,0)</f>
        <v xml:space="preserve"> Proteobacteria</v>
      </c>
      <c r="K1200" t="str">
        <f>VLOOKUP($A1200,Taxonomy!$A$2:$AA$6045,9,0)</f>
        <v xml:space="preserve"> Gammaproteobacteria</v>
      </c>
      <c r="L1200" t="str">
        <f>VLOOKUP($A1200,Taxonomy!$A$2:$AA$6045,10,0)</f>
        <v xml:space="preserve"> Xanthomonadales</v>
      </c>
      <c r="M1200" t="str">
        <f>VLOOKUP($A1200,Taxonomy!$A$2:$AA$6045,11,0)</f>
        <v>Xanthomonadaceae</v>
      </c>
      <c r="N1200" t="str">
        <f>VLOOKUP($A1200,Taxonomy!$A$2:$AA$6045,12,0)</f>
        <v xml:space="preserve"> Xanthomonas.</v>
      </c>
      <c r="O1200">
        <f>VLOOKUP($A1200,Taxonomy!$A$2:$AA$6045,13,0)</f>
        <v>0</v>
      </c>
      <c r="P1200">
        <f>VLOOKUP($A1200,Taxonomy!$A$2:$AA$6045,14,0)</f>
        <v>0</v>
      </c>
      <c r="Q1200">
        <f>VLOOKUP($A1200,Taxonomy!$A$2:$AA$6045,15,0)</f>
        <v>0</v>
      </c>
      <c r="R1200">
        <f t="shared" si="18"/>
        <v>86</v>
      </c>
    </row>
    <row r="1201" spans="1:18">
      <c r="A1201" t="s">
        <v>1878</v>
      </c>
      <c r="B1201" t="s">
        <v>1879</v>
      </c>
      <c r="C1201">
        <v>99</v>
      </c>
      <c r="D1201" t="s">
        <v>10</v>
      </c>
      <c r="E1201">
        <v>1</v>
      </c>
      <c r="F1201">
        <v>94</v>
      </c>
      <c r="G1201">
        <v>967</v>
      </c>
      <c r="H1201" t="s">
        <v>11</v>
      </c>
      <c r="I1201" t="str">
        <f>VLOOKUP($A1201,Taxonomy!$A$2:$AA$6045,7,0)</f>
        <v>Bacteria</v>
      </c>
      <c r="J1201" t="str">
        <f>VLOOKUP($A1201,Taxonomy!$A$2:$AA$6045,8,0)</f>
        <v xml:space="preserve"> Proteobacteria</v>
      </c>
      <c r="K1201" t="str">
        <f>VLOOKUP($A1201,Taxonomy!$A$2:$AA$6045,9,0)</f>
        <v xml:space="preserve"> Gammaproteobacteria</v>
      </c>
      <c r="L1201" t="str">
        <f>VLOOKUP($A1201,Taxonomy!$A$2:$AA$6045,10,0)</f>
        <v xml:space="preserve"> Xanthomonadales</v>
      </c>
      <c r="M1201" t="str">
        <f>VLOOKUP($A1201,Taxonomy!$A$2:$AA$6045,11,0)</f>
        <v>Xanthomonadaceae</v>
      </c>
      <c r="N1201" t="str">
        <f>VLOOKUP($A1201,Taxonomy!$A$2:$AA$6045,12,0)</f>
        <v xml:space="preserve"> Xanthomonas.</v>
      </c>
      <c r="O1201">
        <f>VLOOKUP($A1201,Taxonomy!$A$2:$AA$6045,13,0)</f>
        <v>0</v>
      </c>
      <c r="P1201">
        <f>VLOOKUP($A1201,Taxonomy!$A$2:$AA$6045,14,0)</f>
        <v>0</v>
      </c>
      <c r="Q1201">
        <f>VLOOKUP($A1201,Taxonomy!$A$2:$AA$6045,15,0)</f>
        <v>0</v>
      </c>
      <c r="R1201">
        <f t="shared" si="18"/>
        <v>93</v>
      </c>
    </row>
    <row r="1202" spans="1:18">
      <c r="A1202" t="s">
        <v>1880</v>
      </c>
      <c r="B1202" t="s">
        <v>1881</v>
      </c>
      <c r="C1202">
        <v>97</v>
      </c>
      <c r="D1202" t="s">
        <v>10</v>
      </c>
      <c r="E1202">
        <v>1</v>
      </c>
      <c r="F1202">
        <v>91</v>
      </c>
      <c r="G1202">
        <v>967</v>
      </c>
      <c r="H1202" t="s">
        <v>11</v>
      </c>
      <c r="I1202" t="str">
        <f>VLOOKUP($A1202,Taxonomy!$A$2:$AA$6045,7,0)</f>
        <v>Bacteria</v>
      </c>
      <c r="J1202" t="str">
        <f>VLOOKUP($A1202,Taxonomy!$A$2:$AA$6045,8,0)</f>
        <v xml:space="preserve"> Proteobacteria</v>
      </c>
      <c r="K1202" t="str">
        <f>VLOOKUP($A1202,Taxonomy!$A$2:$AA$6045,9,0)</f>
        <v xml:space="preserve"> Alphaproteobacteria</v>
      </c>
      <c r="L1202" t="str">
        <f>VLOOKUP($A1202,Taxonomy!$A$2:$AA$6045,10,0)</f>
        <v xml:space="preserve"> Rickettsiales</v>
      </c>
      <c r="M1202" t="str">
        <f>VLOOKUP($A1202,Taxonomy!$A$2:$AA$6045,11,0)</f>
        <v>Anaplasmataceae</v>
      </c>
      <c r="N1202" t="str">
        <f>VLOOKUP($A1202,Taxonomy!$A$2:$AA$6045,12,0)</f>
        <v xml:space="preserve"> Anaplasma</v>
      </c>
      <c r="O1202" t="str">
        <f>VLOOKUP($A1202,Taxonomy!$A$2:$AA$6045,13,0)</f>
        <v xml:space="preserve"> phagocytophilum group.</v>
      </c>
      <c r="P1202">
        <f>VLOOKUP($A1202,Taxonomy!$A$2:$AA$6045,14,0)</f>
        <v>0</v>
      </c>
      <c r="Q1202">
        <f>VLOOKUP($A1202,Taxonomy!$A$2:$AA$6045,15,0)</f>
        <v>0</v>
      </c>
      <c r="R1202">
        <f t="shared" si="18"/>
        <v>90</v>
      </c>
    </row>
    <row r="1203" spans="1:18">
      <c r="A1203" t="s">
        <v>1882</v>
      </c>
      <c r="B1203" t="s">
        <v>1883</v>
      </c>
      <c r="C1203">
        <v>97</v>
      </c>
      <c r="D1203" t="s">
        <v>10</v>
      </c>
      <c r="E1203">
        <v>1</v>
      </c>
      <c r="F1203">
        <v>91</v>
      </c>
      <c r="G1203">
        <v>967</v>
      </c>
      <c r="H1203" t="s">
        <v>11</v>
      </c>
      <c r="I1203" t="str">
        <f>VLOOKUP($A1203,Taxonomy!$A$2:$AA$6045,7,0)</f>
        <v>Bacteria</v>
      </c>
      <c r="J1203" t="str">
        <f>VLOOKUP($A1203,Taxonomy!$A$2:$AA$6045,8,0)</f>
        <v xml:space="preserve"> Proteobacteria</v>
      </c>
      <c r="K1203" t="str">
        <f>VLOOKUP($A1203,Taxonomy!$A$2:$AA$6045,9,0)</f>
        <v xml:space="preserve"> Alphaproteobacteria</v>
      </c>
      <c r="L1203" t="str">
        <f>VLOOKUP($A1203,Taxonomy!$A$2:$AA$6045,10,0)</f>
        <v xml:space="preserve"> Rickettsiales</v>
      </c>
      <c r="M1203" t="str">
        <f>VLOOKUP($A1203,Taxonomy!$A$2:$AA$6045,11,0)</f>
        <v>Anaplasmataceae</v>
      </c>
      <c r="N1203" t="str">
        <f>VLOOKUP($A1203,Taxonomy!$A$2:$AA$6045,12,0)</f>
        <v xml:space="preserve"> Ehrlichia.</v>
      </c>
      <c r="O1203">
        <f>VLOOKUP($A1203,Taxonomy!$A$2:$AA$6045,13,0)</f>
        <v>0</v>
      </c>
      <c r="P1203">
        <f>VLOOKUP($A1203,Taxonomy!$A$2:$AA$6045,14,0)</f>
        <v>0</v>
      </c>
      <c r="Q1203">
        <f>VLOOKUP($A1203,Taxonomy!$A$2:$AA$6045,15,0)</f>
        <v>0</v>
      </c>
      <c r="R1203">
        <f t="shared" si="18"/>
        <v>90</v>
      </c>
    </row>
    <row r="1204" spans="1:18">
      <c r="A1204" t="s">
        <v>1884</v>
      </c>
      <c r="B1204" t="s">
        <v>1885</v>
      </c>
      <c r="C1204">
        <v>103</v>
      </c>
      <c r="D1204" t="s">
        <v>10</v>
      </c>
      <c r="E1204">
        <v>1</v>
      </c>
      <c r="F1204">
        <v>87</v>
      </c>
      <c r="G1204">
        <v>967</v>
      </c>
      <c r="H1204" t="s">
        <v>11</v>
      </c>
      <c r="I1204" t="str">
        <f>VLOOKUP($A1204,Taxonomy!$A$2:$AA$6045,7,0)</f>
        <v>Bacteria</v>
      </c>
      <c r="J1204" t="str">
        <f>VLOOKUP($A1204,Taxonomy!$A$2:$AA$6045,8,0)</f>
        <v xml:space="preserve"> environmental samples.</v>
      </c>
      <c r="K1204">
        <f>VLOOKUP($A1204,Taxonomy!$A$2:$AA$6045,9,0)</f>
        <v>0</v>
      </c>
      <c r="L1204">
        <f>VLOOKUP($A1204,Taxonomy!$A$2:$AA$6045,10,0)</f>
        <v>0</v>
      </c>
      <c r="M1204">
        <f>VLOOKUP($A1204,Taxonomy!$A$2:$AA$6045,11,0)</f>
        <v>0</v>
      </c>
      <c r="N1204">
        <f>VLOOKUP($A1204,Taxonomy!$A$2:$AA$6045,12,0)</f>
        <v>0</v>
      </c>
      <c r="O1204">
        <f>VLOOKUP($A1204,Taxonomy!$A$2:$AA$6045,13,0)</f>
        <v>0</v>
      </c>
      <c r="P1204">
        <f>VLOOKUP($A1204,Taxonomy!$A$2:$AA$6045,14,0)</f>
        <v>0</v>
      </c>
      <c r="Q1204">
        <f>VLOOKUP($A1204,Taxonomy!$A$2:$AA$6045,15,0)</f>
        <v>0</v>
      </c>
      <c r="R1204">
        <f t="shared" si="18"/>
        <v>86</v>
      </c>
    </row>
    <row r="1205" spans="1:18">
      <c r="A1205" t="s">
        <v>1886</v>
      </c>
      <c r="B1205" t="s">
        <v>1887</v>
      </c>
      <c r="C1205">
        <v>118</v>
      </c>
      <c r="D1205" t="s">
        <v>10</v>
      </c>
      <c r="E1205">
        <v>1</v>
      </c>
      <c r="F1205">
        <v>93</v>
      </c>
      <c r="G1205">
        <v>967</v>
      </c>
      <c r="H1205" t="s">
        <v>11</v>
      </c>
      <c r="I1205" t="str">
        <f>VLOOKUP($A1205,Taxonomy!$A$2:$AA$6045,7,0)</f>
        <v>Bacteria</v>
      </c>
      <c r="J1205" t="str">
        <f>VLOOKUP($A1205,Taxonomy!$A$2:$AA$6045,8,0)</f>
        <v xml:space="preserve"> Proteobacteria</v>
      </c>
      <c r="K1205" t="str">
        <f>VLOOKUP($A1205,Taxonomy!$A$2:$AA$6045,9,0)</f>
        <v xml:space="preserve"> Gammaproteobacteria</v>
      </c>
      <c r="L1205" t="str">
        <f>VLOOKUP($A1205,Taxonomy!$A$2:$AA$6045,10,0)</f>
        <v xml:space="preserve"> Pasteurellales</v>
      </c>
      <c r="M1205" t="str">
        <f>VLOOKUP($A1205,Taxonomy!$A$2:$AA$6045,11,0)</f>
        <v>Pasteurellaceae</v>
      </c>
      <c r="N1205" t="str">
        <f>VLOOKUP($A1205,Taxonomy!$A$2:$AA$6045,12,0)</f>
        <v xml:space="preserve"> Haemophilus.</v>
      </c>
      <c r="O1205">
        <f>VLOOKUP($A1205,Taxonomy!$A$2:$AA$6045,13,0)</f>
        <v>0</v>
      </c>
      <c r="P1205">
        <f>VLOOKUP($A1205,Taxonomy!$A$2:$AA$6045,14,0)</f>
        <v>0</v>
      </c>
      <c r="Q1205">
        <f>VLOOKUP($A1205,Taxonomy!$A$2:$AA$6045,15,0)</f>
        <v>0</v>
      </c>
      <c r="R1205">
        <f t="shared" si="18"/>
        <v>92</v>
      </c>
    </row>
    <row r="1206" spans="1:18">
      <c r="A1206" t="s">
        <v>1888</v>
      </c>
      <c r="B1206" t="s">
        <v>1889</v>
      </c>
      <c r="C1206">
        <v>108</v>
      </c>
      <c r="D1206" t="s">
        <v>10</v>
      </c>
      <c r="E1206">
        <v>1</v>
      </c>
      <c r="F1206">
        <v>91</v>
      </c>
      <c r="G1206">
        <v>967</v>
      </c>
      <c r="H1206" t="s">
        <v>11</v>
      </c>
      <c r="I1206" t="str">
        <f>VLOOKUP($A1206,Taxonomy!$A$2:$AA$6045,7,0)</f>
        <v>Bacteria</v>
      </c>
      <c r="J1206" t="str">
        <f>VLOOKUP($A1206,Taxonomy!$A$2:$AA$6045,8,0)</f>
        <v xml:space="preserve"> Proteobacteria</v>
      </c>
      <c r="K1206" t="str">
        <f>VLOOKUP($A1206,Taxonomy!$A$2:$AA$6045,9,0)</f>
        <v xml:space="preserve"> Alphaproteobacteria</v>
      </c>
      <c r="L1206" t="str">
        <f>VLOOKUP($A1206,Taxonomy!$A$2:$AA$6045,10,0)</f>
        <v xml:space="preserve"> Rhizobiales</v>
      </c>
      <c r="M1206" t="str">
        <f>VLOOKUP($A1206,Taxonomy!$A$2:$AA$6045,11,0)</f>
        <v>Rhizobiaceae</v>
      </c>
      <c r="N1206" t="str">
        <f>VLOOKUP($A1206,Taxonomy!$A$2:$AA$6045,12,0)</f>
        <v xml:space="preserve"> Rhizobium/Agrobacterium group</v>
      </c>
      <c r="O1206" t="str">
        <f>VLOOKUP($A1206,Taxonomy!$A$2:$AA$6045,13,0)</f>
        <v xml:space="preserve"> Agrobacterium</v>
      </c>
      <c r="P1206" t="str">
        <f>VLOOKUP($A1206,Taxonomy!$A$2:$AA$6045,14,0)</f>
        <v>Agrobacterium tumefaciens complex.</v>
      </c>
      <c r="Q1206">
        <f>VLOOKUP($A1206,Taxonomy!$A$2:$AA$6045,15,0)</f>
        <v>0</v>
      </c>
      <c r="R1206">
        <f t="shared" si="18"/>
        <v>90</v>
      </c>
    </row>
    <row r="1207" spans="1:18">
      <c r="A1207" t="s">
        <v>1890</v>
      </c>
      <c r="B1207" t="s">
        <v>1891</v>
      </c>
      <c r="C1207">
        <v>90</v>
      </c>
      <c r="D1207" t="s">
        <v>10</v>
      </c>
      <c r="E1207">
        <v>1</v>
      </c>
      <c r="F1207">
        <v>88</v>
      </c>
      <c r="G1207">
        <v>967</v>
      </c>
      <c r="H1207" t="s">
        <v>11</v>
      </c>
      <c r="I1207" t="str">
        <f>VLOOKUP($A1207,Taxonomy!$A$2:$AA$6045,7,0)</f>
        <v>Bacteria</v>
      </c>
      <c r="J1207" t="str">
        <f>VLOOKUP($A1207,Taxonomy!$A$2:$AA$6045,8,0)</f>
        <v xml:space="preserve"> Proteobacteria</v>
      </c>
      <c r="K1207" t="str">
        <f>VLOOKUP($A1207,Taxonomy!$A$2:$AA$6045,9,0)</f>
        <v xml:space="preserve"> Betaproteobacteria</v>
      </c>
      <c r="L1207" t="str">
        <f>VLOOKUP($A1207,Taxonomy!$A$2:$AA$6045,10,0)</f>
        <v xml:space="preserve"> Burkholderiales</v>
      </c>
      <c r="M1207" t="str">
        <f>VLOOKUP($A1207,Taxonomy!$A$2:$AA$6045,11,0)</f>
        <v>Burkholderiaceae</v>
      </c>
      <c r="N1207" t="str">
        <f>VLOOKUP($A1207,Taxonomy!$A$2:$AA$6045,12,0)</f>
        <v xml:space="preserve"> Ralstonia.</v>
      </c>
      <c r="O1207">
        <f>VLOOKUP($A1207,Taxonomy!$A$2:$AA$6045,13,0)</f>
        <v>0</v>
      </c>
      <c r="P1207">
        <f>VLOOKUP($A1207,Taxonomy!$A$2:$AA$6045,14,0)</f>
        <v>0</v>
      </c>
      <c r="Q1207">
        <f>VLOOKUP($A1207,Taxonomy!$A$2:$AA$6045,15,0)</f>
        <v>0</v>
      </c>
      <c r="R1207">
        <f t="shared" si="18"/>
        <v>87</v>
      </c>
    </row>
    <row r="1208" spans="1:18">
      <c r="A1208" t="s">
        <v>1892</v>
      </c>
      <c r="B1208" t="s">
        <v>1893</v>
      </c>
      <c r="C1208">
        <v>107</v>
      </c>
      <c r="D1208" t="s">
        <v>10</v>
      </c>
      <c r="E1208">
        <v>3</v>
      </c>
      <c r="F1208">
        <v>96</v>
      </c>
      <c r="G1208">
        <v>967</v>
      </c>
      <c r="H1208" t="s">
        <v>11</v>
      </c>
      <c r="I1208" t="e">
        <f>VLOOKUP($A1208,Taxonomy!$A$2:$AA$6045,7,0)</f>
        <v>#N/A</v>
      </c>
      <c r="J1208" t="e">
        <f>VLOOKUP($A1208,Taxonomy!$A$2:$AA$6045,8,0)</f>
        <v>#N/A</v>
      </c>
      <c r="K1208" t="e">
        <f>VLOOKUP($A1208,Taxonomy!$A$2:$AA$6045,9,0)</f>
        <v>#N/A</v>
      </c>
      <c r="L1208" t="e">
        <f>VLOOKUP($A1208,Taxonomy!$A$2:$AA$6045,10,0)</f>
        <v>#N/A</v>
      </c>
      <c r="M1208" t="e">
        <f>VLOOKUP($A1208,Taxonomy!$A$2:$AA$6045,11,0)</f>
        <v>#N/A</v>
      </c>
      <c r="N1208" t="e">
        <f>VLOOKUP($A1208,Taxonomy!$A$2:$AA$6045,12,0)</f>
        <v>#N/A</v>
      </c>
      <c r="O1208" t="e">
        <f>VLOOKUP($A1208,Taxonomy!$A$2:$AA$6045,13,0)</f>
        <v>#N/A</v>
      </c>
      <c r="P1208" t="e">
        <f>VLOOKUP($A1208,Taxonomy!$A$2:$AA$6045,14,0)</f>
        <v>#N/A</v>
      </c>
      <c r="Q1208" t="e">
        <f>VLOOKUP($A1208,Taxonomy!$A$2:$AA$6045,15,0)</f>
        <v>#N/A</v>
      </c>
      <c r="R1208">
        <f t="shared" si="18"/>
        <v>93</v>
      </c>
    </row>
    <row r="1209" spans="1:18">
      <c r="A1209" t="s">
        <v>1894</v>
      </c>
      <c r="B1209" t="s">
        <v>1895</v>
      </c>
      <c r="C1209">
        <v>107</v>
      </c>
      <c r="D1209" t="s">
        <v>10</v>
      </c>
      <c r="E1209">
        <v>1</v>
      </c>
      <c r="F1209">
        <v>96</v>
      </c>
      <c r="G1209">
        <v>967</v>
      </c>
      <c r="H1209" t="s">
        <v>11</v>
      </c>
      <c r="I1209" t="e">
        <f>VLOOKUP($A1209,Taxonomy!$A$2:$AA$6045,7,0)</f>
        <v>#N/A</v>
      </c>
      <c r="J1209" t="e">
        <f>VLOOKUP($A1209,Taxonomy!$A$2:$AA$6045,8,0)</f>
        <v>#N/A</v>
      </c>
      <c r="K1209" t="e">
        <f>VLOOKUP($A1209,Taxonomy!$A$2:$AA$6045,9,0)</f>
        <v>#N/A</v>
      </c>
      <c r="L1209" t="e">
        <f>VLOOKUP($A1209,Taxonomy!$A$2:$AA$6045,10,0)</f>
        <v>#N/A</v>
      </c>
      <c r="M1209" t="e">
        <f>VLOOKUP($A1209,Taxonomy!$A$2:$AA$6045,11,0)</f>
        <v>#N/A</v>
      </c>
      <c r="N1209" t="e">
        <f>VLOOKUP($A1209,Taxonomy!$A$2:$AA$6045,12,0)</f>
        <v>#N/A</v>
      </c>
      <c r="O1209" t="e">
        <f>VLOOKUP($A1209,Taxonomy!$A$2:$AA$6045,13,0)</f>
        <v>#N/A</v>
      </c>
      <c r="P1209" t="e">
        <f>VLOOKUP($A1209,Taxonomy!$A$2:$AA$6045,14,0)</f>
        <v>#N/A</v>
      </c>
      <c r="Q1209" t="e">
        <f>VLOOKUP($A1209,Taxonomy!$A$2:$AA$6045,15,0)</f>
        <v>#N/A</v>
      </c>
      <c r="R1209">
        <f t="shared" si="18"/>
        <v>95</v>
      </c>
    </row>
    <row r="1210" spans="1:18">
      <c r="A1210" t="s">
        <v>1896</v>
      </c>
      <c r="B1210" t="s">
        <v>1897</v>
      </c>
      <c r="C1210">
        <v>95</v>
      </c>
      <c r="D1210" t="s">
        <v>10</v>
      </c>
      <c r="E1210">
        <v>1</v>
      </c>
      <c r="F1210">
        <v>91</v>
      </c>
      <c r="G1210">
        <v>967</v>
      </c>
      <c r="H1210" t="s">
        <v>11</v>
      </c>
      <c r="I1210" t="str">
        <f>VLOOKUP($A1210,Taxonomy!$A$2:$AA$6045,7,0)</f>
        <v>Bacteria</v>
      </c>
      <c r="J1210" t="str">
        <f>VLOOKUP($A1210,Taxonomy!$A$2:$AA$6045,8,0)</f>
        <v xml:space="preserve"> Proteobacteria</v>
      </c>
      <c r="K1210" t="str">
        <f>VLOOKUP($A1210,Taxonomy!$A$2:$AA$6045,9,0)</f>
        <v xml:space="preserve"> Alphaproteobacteria</v>
      </c>
      <c r="L1210" t="str">
        <f>VLOOKUP($A1210,Taxonomy!$A$2:$AA$6045,10,0)</f>
        <v xml:space="preserve"> Rickettsiales</v>
      </c>
      <c r="M1210" t="str">
        <f>VLOOKUP($A1210,Taxonomy!$A$2:$AA$6045,11,0)</f>
        <v>Rickettsiaceae</v>
      </c>
      <c r="N1210" t="str">
        <f>VLOOKUP($A1210,Taxonomy!$A$2:$AA$6045,12,0)</f>
        <v xml:space="preserve"> Rickettsieae</v>
      </c>
      <c r="O1210" t="str">
        <f>VLOOKUP($A1210,Taxonomy!$A$2:$AA$6045,13,0)</f>
        <v xml:space="preserve"> Rickettsia</v>
      </c>
      <c r="P1210" t="str">
        <f>VLOOKUP($A1210,Taxonomy!$A$2:$AA$6045,14,0)</f>
        <v xml:space="preserve"> spotted fever group.</v>
      </c>
      <c r="Q1210">
        <f>VLOOKUP($A1210,Taxonomy!$A$2:$AA$6045,15,0)</f>
        <v>0</v>
      </c>
      <c r="R1210">
        <f t="shared" si="18"/>
        <v>90</v>
      </c>
    </row>
    <row r="1211" spans="1:18">
      <c r="A1211" t="s">
        <v>1898</v>
      </c>
      <c r="B1211" t="s">
        <v>1899</v>
      </c>
      <c r="C1211">
        <v>113</v>
      </c>
      <c r="D1211" t="s">
        <v>10</v>
      </c>
      <c r="E1211">
        <v>1</v>
      </c>
      <c r="F1211">
        <v>94</v>
      </c>
      <c r="G1211">
        <v>967</v>
      </c>
      <c r="H1211" t="s">
        <v>11</v>
      </c>
      <c r="I1211" t="str">
        <f>VLOOKUP($A1211,Taxonomy!$A$2:$AA$6045,7,0)</f>
        <v>Bacteria</v>
      </c>
      <c r="J1211" t="str">
        <f>VLOOKUP($A1211,Taxonomy!$A$2:$AA$6045,8,0)</f>
        <v xml:space="preserve"> Proteobacteria</v>
      </c>
      <c r="K1211" t="str">
        <f>VLOOKUP($A1211,Taxonomy!$A$2:$AA$6045,9,0)</f>
        <v xml:space="preserve"> Alphaproteobacteria</v>
      </c>
      <c r="L1211" t="str">
        <f>VLOOKUP($A1211,Taxonomy!$A$2:$AA$6045,10,0)</f>
        <v xml:space="preserve"> Rhizobiales</v>
      </c>
      <c r="M1211" t="str">
        <f>VLOOKUP($A1211,Taxonomy!$A$2:$AA$6045,11,0)</f>
        <v>Rhizobiaceae</v>
      </c>
      <c r="N1211" t="str">
        <f>VLOOKUP($A1211,Taxonomy!$A$2:$AA$6045,12,0)</f>
        <v xml:space="preserve"> Sinorhizobium/Ensifer group</v>
      </c>
      <c r="O1211" t="str">
        <f>VLOOKUP($A1211,Taxonomy!$A$2:$AA$6045,13,0)</f>
        <v xml:space="preserve"> Sinorhizobium.</v>
      </c>
      <c r="P1211">
        <f>VLOOKUP($A1211,Taxonomy!$A$2:$AA$6045,14,0)</f>
        <v>0</v>
      </c>
      <c r="Q1211">
        <f>VLOOKUP($A1211,Taxonomy!$A$2:$AA$6045,15,0)</f>
        <v>0</v>
      </c>
      <c r="R1211">
        <f t="shared" si="18"/>
        <v>93</v>
      </c>
    </row>
    <row r="1212" spans="1:18">
      <c r="A1212" t="s">
        <v>1900</v>
      </c>
      <c r="B1212" t="s">
        <v>1901</v>
      </c>
      <c r="C1212">
        <v>113</v>
      </c>
      <c r="D1212" t="s">
        <v>10</v>
      </c>
      <c r="E1212">
        <v>1</v>
      </c>
      <c r="F1212">
        <v>94</v>
      </c>
      <c r="G1212">
        <v>967</v>
      </c>
      <c r="H1212" t="s">
        <v>11</v>
      </c>
      <c r="I1212" t="str">
        <f>VLOOKUP($A1212,Taxonomy!$A$2:$AA$6045,7,0)</f>
        <v>Bacteria</v>
      </c>
      <c r="J1212" t="str">
        <f>VLOOKUP($A1212,Taxonomy!$A$2:$AA$6045,8,0)</f>
        <v xml:space="preserve"> Proteobacteria</v>
      </c>
      <c r="K1212" t="str">
        <f>VLOOKUP($A1212,Taxonomy!$A$2:$AA$6045,9,0)</f>
        <v xml:space="preserve"> Alphaproteobacteria</v>
      </c>
      <c r="L1212" t="str">
        <f>VLOOKUP($A1212,Taxonomy!$A$2:$AA$6045,10,0)</f>
        <v xml:space="preserve"> Rhizobiales</v>
      </c>
      <c r="M1212" t="str">
        <f>VLOOKUP($A1212,Taxonomy!$A$2:$AA$6045,11,0)</f>
        <v>Rhizobiaceae</v>
      </c>
      <c r="N1212" t="str">
        <f>VLOOKUP($A1212,Taxonomy!$A$2:$AA$6045,12,0)</f>
        <v xml:space="preserve"> Rhizobium/Agrobacterium group</v>
      </c>
      <c r="O1212" t="str">
        <f>VLOOKUP($A1212,Taxonomy!$A$2:$AA$6045,13,0)</f>
        <v xml:space="preserve"> Agrobacterium</v>
      </c>
      <c r="P1212" t="str">
        <f>VLOOKUP($A1212,Taxonomy!$A$2:$AA$6045,14,0)</f>
        <v>Agrobacterium tumefaciens complex.</v>
      </c>
      <c r="Q1212">
        <f>VLOOKUP($A1212,Taxonomy!$A$2:$AA$6045,15,0)</f>
        <v>0</v>
      </c>
      <c r="R1212">
        <f t="shared" si="18"/>
        <v>93</v>
      </c>
    </row>
    <row r="1213" spans="1:18">
      <c r="A1213" t="s">
        <v>1902</v>
      </c>
      <c r="B1213" t="s">
        <v>1903</v>
      </c>
      <c r="C1213">
        <v>99</v>
      </c>
      <c r="D1213" t="s">
        <v>10</v>
      </c>
      <c r="E1213">
        <v>1</v>
      </c>
      <c r="F1213">
        <v>92</v>
      </c>
      <c r="G1213">
        <v>967</v>
      </c>
      <c r="H1213" t="s">
        <v>11</v>
      </c>
      <c r="I1213" t="str">
        <f>VLOOKUP($A1213,Taxonomy!$A$2:$AA$6045,7,0)</f>
        <v>Bacteria</v>
      </c>
      <c r="J1213" t="str">
        <f>VLOOKUP($A1213,Taxonomy!$A$2:$AA$6045,8,0)</f>
        <v xml:space="preserve"> Proteobacteria</v>
      </c>
      <c r="K1213" t="str">
        <f>VLOOKUP($A1213,Taxonomy!$A$2:$AA$6045,9,0)</f>
        <v xml:space="preserve"> Alphaproteobacteria</v>
      </c>
      <c r="L1213" t="str">
        <f>VLOOKUP($A1213,Taxonomy!$A$2:$AA$6045,10,0)</f>
        <v xml:space="preserve"> Rhizobiales</v>
      </c>
      <c r="M1213" t="str">
        <f>VLOOKUP($A1213,Taxonomy!$A$2:$AA$6045,11,0)</f>
        <v>Rhizobiaceae</v>
      </c>
      <c r="N1213" t="str">
        <f>VLOOKUP($A1213,Taxonomy!$A$2:$AA$6045,12,0)</f>
        <v xml:space="preserve"> Rhizobium/Agrobacterium group</v>
      </c>
      <c r="O1213" t="str">
        <f>VLOOKUP($A1213,Taxonomy!$A$2:$AA$6045,13,0)</f>
        <v xml:space="preserve"> Agrobacterium</v>
      </c>
      <c r="P1213" t="str">
        <f>VLOOKUP($A1213,Taxonomy!$A$2:$AA$6045,14,0)</f>
        <v>Agrobacterium tumefaciens complex.</v>
      </c>
      <c r="Q1213">
        <f>VLOOKUP($A1213,Taxonomy!$A$2:$AA$6045,15,0)</f>
        <v>0</v>
      </c>
      <c r="R1213">
        <f t="shared" si="18"/>
        <v>91</v>
      </c>
    </row>
    <row r="1214" spans="1:18">
      <c r="A1214" t="s">
        <v>1904</v>
      </c>
      <c r="B1214" t="s">
        <v>1905</v>
      </c>
      <c r="C1214">
        <v>108</v>
      </c>
      <c r="D1214" t="s">
        <v>10</v>
      </c>
      <c r="E1214">
        <v>1</v>
      </c>
      <c r="F1214">
        <v>91</v>
      </c>
      <c r="G1214">
        <v>967</v>
      </c>
      <c r="H1214" t="s">
        <v>11</v>
      </c>
      <c r="I1214" t="str">
        <f>VLOOKUP($A1214,Taxonomy!$A$2:$AA$6045,7,0)</f>
        <v>Bacteria</v>
      </c>
      <c r="J1214" t="str">
        <f>VLOOKUP($A1214,Taxonomy!$A$2:$AA$6045,8,0)</f>
        <v xml:space="preserve"> Proteobacteria</v>
      </c>
      <c r="K1214" t="str">
        <f>VLOOKUP($A1214,Taxonomy!$A$2:$AA$6045,9,0)</f>
        <v xml:space="preserve"> Alphaproteobacteria</v>
      </c>
      <c r="L1214" t="str">
        <f>VLOOKUP($A1214,Taxonomy!$A$2:$AA$6045,10,0)</f>
        <v xml:space="preserve"> Rhizobiales</v>
      </c>
      <c r="M1214" t="str">
        <f>VLOOKUP($A1214,Taxonomy!$A$2:$AA$6045,11,0)</f>
        <v>Rhizobiaceae</v>
      </c>
      <c r="N1214" t="str">
        <f>VLOOKUP($A1214,Taxonomy!$A$2:$AA$6045,12,0)</f>
        <v xml:space="preserve"> Rhizobium/Agrobacterium group</v>
      </c>
      <c r="O1214" t="str">
        <f>VLOOKUP($A1214,Taxonomy!$A$2:$AA$6045,13,0)</f>
        <v xml:space="preserve"> Agrobacterium</v>
      </c>
      <c r="P1214" t="str">
        <f>VLOOKUP($A1214,Taxonomy!$A$2:$AA$6045,14,0)</f>
        <v>Agrobacterium tumefaciens complex.</v>
      </c>
      <c r="Q1214">
        <f>VLOOKUP($A1214,Taxonomy!$A$2:$AA$6045,15,0)</f>
        <v>0</v>
      </c>
      <c r="R1214">
        <f t="shared" si="18"/>
        <v>90</v>
      </c>
    </row>
    <row r="1215" spans="1:18">
      <c r="A1215" t="s">
        <v>1906</v>
      </c>
      <c r="B1215" t="s">
        <v>1907</v>
      </c>
      <c r="C1215">
        <v>102</v>
      </c>
      <c r="D1215" t="s">
        <v>10</v>
      </c>
      <c r="E1215">
        <v>1</v>
      </c>
      <c r="F1215">
        <v>98</v>
      </c>
      <c r="G1215">
        <v>967</v>
      </c>
      <c r="H1215" t="s">
        <v>11</v>
      </c>
      <c r="I1215" t="str">
        <f>VLOOKUP($A1215,Taxonomy!$A$2:$AA$6045,7,0)</f>
        <v>Bacteria</v>
      </c>
      <c r="J1215" t="str">
        <f>VLOOKUP($A1215,Taxonomy!$A$2:$AA$6045,8,0)</f>
        <v xml:space="preserve"> Proteobacteria</v>
      </c>
      <c r="K1215" t="str">
        <f>VLOOKUP($A1215,Taxonomy!$A$2:$AA$6045,9,0)</f>
        <v xml:space="preserve"> Alphaproteobacteria</v>
      </c>
      <c r="L1215" t="str">
        <f>VLOOKUP($A1215,Taxonomy!$A$2:$AA$6045,10,0)</f>
        <v xml:space="preserve"> Rhizobiales</v>
      </c>
      <c r="M1215" t="str">
        <f>VLOOKUP($A1215,Taxonomy!$A$2:$AA$6045,11,0)</f>
        <v>Phyllobacteriaceae</v>
      </c>
      <c r="N1215" t="str">
        <f>VLOOKUP($A1215,Taxonomy!$A$2:$AA$6045,12,0)</f>
        <v xml:space="preserve"> Mesorhizobium.</v>
      </c>
      <c r="O1215">
        <f>VLOOKUP($A1215,Taxonomy!$A$2:$AA$6045,13,0)</f>
        <v>0</v>
      </c>
      <c r="P1215">
        <f>VLOOKUP($A1215,Taxonomy!$A$2:$AA$6045,14,0)</f>
        <v>0</v>
      </c>
      <c r="Q1215">
        <f>VLOOKUP($A1215,Taxonomy!$A$2:$AA$6045,15,0)</f>
        <v>0</v>
      </c>
      <c r="R1215">
        <f t="shared" si="18"/>
        <v>97</v>
      </c>
    </row>
    <row r="1216" spans="1:18">
      <c r="A1216" t="s">
        <v>1908</v>
      </c>
      <c r="B1216" t="s">
        <v>1909</v>
      </c>
      <c r="C1216">
        <v>216</v>
      </c>
      <c r="D1216" t="s">
        <v>1179</v>
      </c>
      <c r="E1216">
        <v>1</v>
      </c>
      <c r="F1216">
        <v>103</v>
      </c>
      <c r="G1216">
        <v>4</v>
      </c>
      <c r="H1216" t="s">
        <v>1179</v>
      </c>
      <c r="I1216" t="str">
        <f>VLOOKUP($A1216,Taxonomy!$A$2:$AA$6045,7,0)</f>
        <v>Bacteria</v>
      </c>
      <c r="J1216" t="str">
        <f>VLOOKUP($A1216,Taxonomy!$A$2:$AA$6045,8,0)</f>
        <v xml:space="preserve"> Proteobacteria</v>
      </c>
      <c r="K1216" t="str">
        <f>VLOOKUP($A1216,Taxonomy!$A$2:$AA$6045,9,0)</f>
        <v xml:space="preserve"> Alphaproteobacteria</v>
      </c>
      <c r="L1216" t="str">
        <f>VLOOKUP($A1216,Taxonomy!$A$2:$AA$6045,10,0)</f>
        <v xml:space="preserve"> Rhizobiales</v>
      </c>
      <c r="M1216" t="str">
        <f>VLOOKUP($A1216,Taxonomy!$A$2:$AA$6045,11,0)</f>
        <v>Phyllobacteriaceae</v>
      </c>
      <c r="N1216" t="str">
        <f>VLOOKUP($A1216,Taxonomy!$A$2:$AA$6045,12,0)</f>
        <v xml:space="preserve"> Mesorhizobium.</v>
      </c>
      <c r="O1216">
        <f>VLOOKUP($A1216,Taxonomy!$A$2:$AA$6045,13,0)</f>
        <v>0</v>
      </c>
      <c r="P1216">
        <f>VLOOKUP($A1216,Taxonomy!$A$2:$AA$6045,14,0)</f>
        <v>0</v>
      </c>
      <c r="Q1216">
        <f>VLOOKUP($A1216,Taxonomy!$A$2:$AA$6045,15,0)</f>
        <v>0</v>
      </c>
      <c r="R1216">
        <f t="shared" si="18"/>
        <v>102</v>
      </c>
    </row>
    <row r="1217" spans="1:18">
      <c r="A1217" t="s">
        <v>1908</v>
      </c>
      <c r="B1217" t="s">
        <v>1909</v>
      </c>
      <c r="C1217">
        <v>216</v>
      </c>
      <c r="D1217" t="s">
        <v>10</v>
      </c>
      <c r="E1217">
        <v>124</v>
      </c>
      <c r="F1217">
        <v>214</v>
      </c>
      <c r="G1217">
        <v>967</v>
      </c>
      <c r="H1217" t="s">
        <v>11</v>
      </c>
      <c r="I1217" t="str">
        <f>VLOOKUP($A1217,Taxonomy!$A$2:$AA$6045,7,0)</f>
        <v>Bacteria</v>
      </c>
      <c r="J1217" t="str">
        <f>VLOOKUP($A1217,Taxonomy!$A$2:$AA$6045,8,0)</f>
        <v xml:space="preserve"> Proteobacteria</v>
      </c>
      <c r="K1217" t="str">
        <f>VLOOKUP($A1217,Taxonomy!$A$2:$AA$6045,9,0)</f>
        <v xml:space="preserve"> Alphaproteobacteria</v>
      </c>
      <c r="L1217" t="str">
        <f>VLOOKUP($A1217,Taxonomy!$A$2:$AA$6045,10,0)</f>
        <v xml:space="preserve"> Rhizobiales</v>
      </c>
      <c r="M1217" t="str">
        <f>VLOOKUP($A1217,Taxonomy!$A$2:$AA$6045,11,0)</f>
        <v>Phyllobacteriaceae</v>
      </c>
      <c r="N1217" t="str">
        <f>VLOOKUP($A1217,Taxonomy!$A$2:$AA$6045,12,0)</f>
        <v xml:space="preserve"> Mesorhizobium.</v>
      </c>
      <c r="O1217">
        <f>VLOOKUP($A1217,Taxonomy!$A$2:$AA$6045,13,0)</f>
        <v>0</v>
      </c>
      <c r="P1217">
        <f>VLOOKUP($A1217,Taxonomy!$A$2:$AA$6045,14,0)</f>
        <v>0</v>
      </c>
      <c r="Q1217">
        <f>VLOOKUP($A1217,Taxonomy!$A$2:$AA$6045,15,0)</f>
        <v>0</v>
      </c>
      <c r="R1217">
        <f t="shared" si="18"/>
        <v>90</v>
      </c>
    </row>
    <row r="1218" spans="1:18">
      <c r="A1218" t="s">
        <v>1910</v>
      </c>
      <c r="B1218" t="s">
        <v>1911</v>
      </c>
      <c r="C1218">
        <v>94</v>
      </c>
      <c r="D1218" t="s">
        <v>10</v>
      </c>
      <c r="E1218">
        <v>1</v>
      </c>
      <c r="F1218">
        <v>90</v>
      </c>
      <c r="G1218">
        <v>967</v>
      </c>
      <c r="H1218" t="s">
        <v>11</v>
      </c>
      <c r="I1218" t="str">
        <f>VLOOKUP($A1218,Taxonomy!$A$2:$AA$6045,7,0)</f>
        <v>Bacteria</v>
      </c>
      <c r="J1218" t="str">
        <f>VLOOKUP($A1218,Taxonomy!$A$2:$AA$6045,8,0)</f>
        <v xml:space="preserve"> Proteobacteria</v>
      </c>
      <c r="K1218" t="str">
        <f>VLOOKUP($A1218,Taxonomy!$A$2:$AA$6045,9,0)</f>
        <v xml:space="preserve"> Alphaproteobacteria</v>
      </c>
      <c r="L1218" t="str">
        <f>VLOOKUP($A1218,Taxonomy!$A$2:$AA$6045,10,0)</f>
        <v xml:space="preserve"> Caulobacterales</v>
      </c>
      <c r="M1218" t="str">
        <f>VLOOKUP($A1218,Taxonomy!$A$2:$AA$6045,11,0)</f>
        <v>Caulobacteraceae</v>
      </c>
      <c r="N1218" t="str">
        <f>VLOOKUP($A1218,Taxonomy!$A$2:$AA$6045,12,0)</f>
        <v xml:space="preserve"> Caulobacter.</v>
      </c>
      <c r="O1218">
        <f>VLOOKUP($A1218,Taxonomy!$A$2:$AA$6045,13,0)</f>
        <v>0</v>
      </c>
      <c r="P1218">
        <f>VLOOKUP($A1218,Taxonomy!$A$2:$AA$6045,14,0)</f>
        <v>0</v>
      </c>
      <c r="Q1218">
        <f>VLOOKUP($A1218,Taxonomy!$A$2:$AA$6045,15,0)</f>
        <v>0</v>
      </c>
      <c r="R1218">
        <f t="shared" si="18"/>
        <v>89</v>
      </c>
    </row>
    <row r="1219" spans="1:18">
      <c r="A1219" t="s">
        <v>1912</v>
      </c>
      <c r="B1219" t="s">
        <v>1913</v>
      </c>
      <c r="C1219">
        <v>103</v>
      </c>
      <c r="D1219" t="s">
        <v>10</v>
      </c>
      <c r="E1219">
        <v>1</v>
      </c>
      <c r="F1219">
        <v>87</v>
      </c>
      <c r="G1219">
        <v>967</v>
      </c>
      <c r="H1219" t="s">
        <v>11</v>
      </c>
      <c r="I1219" t="str">
        <f>VLOOKUP($A1219,Taxonomy!$A$2:$AA$6045,7,0)</f>
        <v>Bacteria</v>
      </c>
      <c r="J1219" t="str">
        <f>VLOOKUP($A1219,Taxonomy!$A$2:$AA$6045,8,0)</f>
        <v xml:space="preserve"> Proteobacteria</v>
      </c>
      <c r="K1219" t="str">
        <f>VLOOKUP($A1219,Taxonomy!$A$2:$AA$6045,9,0)</f>
        <v xml:space="preserve"> Betaproteobacteria</v>
      </c>
      <c r="L1219" t="str">
        <f>VLOOKUP($A1219,Taxonomy!$A$2:$AA$6045,10,0)</f>
        <v xml:space="preserve"> Burkholderiales</v>
      </c>
      <c r="M1219" t="str">
        <f>VLOOKUP($A1219,Taxonomy!$A$2:$AA$6045,11,0)</f>
        <v>Comamonadaceae</v>
      </c>
      <c r="N1219" t="str">
        <f>VLOOKUP($A1219,Taxonomy!$A$2:$AA$6045,12,0)</f>
        <v xml:space="preserve"> Comamonas.</v>
      </c>
      <c r="O1219">
        <f>VLOOKUP($A1219,Taxonomy!$A$2:$AA$6045,13,0)</f>
        <v>0</v>
      </c>
      <c r="P1219">
        <f>VLOOKUP($A1219,Taxonomy!$A$2:$AA$6045,14,0)</f>
        <v>0</v>
      </c>
      <c r="Q1219">
        <f>VLOOKUP($A1219,Taxonomy!$A$2:$AA$6045,15,0)</f>
        <v>0</v>
      </c>
      <c r="R1219">
        <f t="shared" ref="R1219:R1243" si="19">F1219-E1219</f>
        <v>86</v>
      </c>
    </row>
    <row r="1220" spans="1:18">
      <c r="A1220" t="s">
        <v>1914</v>
      </c>
      <c r="B1220" t="s">
        <v>1915</v>
      </c>
      <c r="C1220">
        <v>105</v>
      </c>
      <c r="D1220" t="s">
        <v>10</v>
      </c>
      <c r="E1220">
        <v>1</v>
      </c>
      <c r="F1220">
        <v>87</v>
      </c>
      <c r="G1220">
        <v>967</v>
      </c>
      <c r="H1220" t="s">
        <v>11</v>
      </c>
      <c r="I1220" t="str">
        <f>VLOOKUP($A1220,Taxonomy!$A$2:$AA$6045,7,0)</f>
        <v>Bacteria</v>
      </c>
      <c r="J1220" t="str">
        <f>VLOOKUP($A1220,Taxonomy!$A$2:$AA$6045,8,0)</f>
        <v xml:space="preserve"> Proteobacteria</v>
      </c>
      <c r="K1220" t="str">
        <f>VLOOKUP($A1220,Taxonomy!$A$2:$AA$6045,9,0)</f>
        <v xml:space="preserve"> Gammaproteobacteria</v>
      </c>
      <c r="L1220" t="str">
        <f>VLOOKUP($A1220,Taxonomy!$A$2:$AA$6045,10,0)</f>
        <v xml:space="preserve"> Enterobacteriales</v>
      </c>
      <c r="M1220" t="str">
        <f>VLOOKUP($A1220,Taxonomy!$A$2:$AA$6045,11,0)</f>
        <v>Enterobacteriaceae</v>
      </c>
      <c r="N1220" t="str">
        <f>VLOOKUP($A1220,Taxonomy!$A$2:$AA$6045,12,0)</f>
        <v xml:space="preserve"> Escherichia.</v>
      </c>
      <c r="O1220">
        <f>VLOOKUP($A1220,Taxonomy!$A$2:$AA$6045,13,0)</f>
        <v>0</v>
      </c>
      <c r="P1220">
        <f>VLOOKUP($A1220,Taxonomy!$A$2:$AA$6045,14,0)</f>
        <v>0</v>
      </c>
      <c r="Q1220">
        <f>VLOOKUP($A1220,Taxonomy!$A$2:$AA$6045,15,0)</f>
        <v>0</v>
      </c>
      <c r="R1220">
        <f t="shared" si="19"/>
        <v>86</v>
      </c>
    </row>
    <row r="1221" spans="1:18">
      <c r="A1221" t="s">
        <v>1916</v>
      </c>
      <c r="B1221" t="s">
        <v>1917</v>
      </c>
      <c r="C1221">
        <v>923</v>
      </c>
      <c r="D1221" t="s">
        <v>32</v>
      </c>
      <c r="E1221">
        <v>549</v>
      </c>
      <c r="F1221">
        <v>849</v>
      </c>
      <c r="G1221">
        <v>6551</v>
      </c>
      <c r="H1221" t="s">
        <v>33</v>
      </c>
      <c r="I1221" t="str">
        <f>VLOOKUP($A1221,Taxonomy!$A$2:$AA$6045,7,0)</f>
        <v>Bacteria</v>
      </c>
      <c r="J1221" t="str">
        <f>VLOOKUP($A1221,Taxonomy!$A$2:$AA$6045,8,0)</f>
        <v xml:space="preserve"> Proteobacteria</v>
      </c>
      <c r="K1221" t="str">
        <f>VLOOKUP($A1221,Taxonomy!$A$2:$AA$6045,9,0)</f>
        <v xml:space="preserve"> Gammaproteobacteria</v>
      </c>
      <c r="L1221" t="str">
        <f>VLOOKUP($A1221,Taxonomy!$A$2:$AA$6045,10,0)</f>
        <v xml:space="preserve"> Pasteurellales</v>
      </c>
      <c r="M1221" t="str">
        <f>VLOOKUP($A1221,Taxonomy!$A$2:$AA$6045,11,0)</f>
        <v>Pasteurellaceae</v>
      </c>
      <c r="N1221" t="str">
        <f>VLOOKUP($A1221,Taxonomy!$A$2:$AA$6045,12,0)</f>
        <v xml:space="preserve"> Aggregatibacter.</v>
      </c>
      <c r="O1221">
        <f>VLOOKUP($A1221,Taxonomy!$A$2:$AA$6045,13,0)</f>
        <v>0</v>
      </c>
      <c r="P1221">
        <f>VLOOKUP($A1221,Taxonomy!$A$2:$AA$6045,14,0)</f>
        <v>0</v>
      </c>
      <c r="Q1221">
        <f>VLOOKUP($A1221,Taxonomy!$A$2:$AA$6045,15,0)</f>
        <v>0</v>
      </c>
      <c r="R1221">
        <f t="shared" si="19"/>
        <v>300</v>
      </c>
    </row>
    <row r="1222" spans="1:18">
      <c r="A1222" t="s">
        <v>1916</v>
      </c>
      <c r="B1222" t="s">
        <v>1917</v>
      </c>
      <c r="C1222">
        <v>923</v>
      </c>
      <c r="D1222" t="s">
        <v>34</v>
      </c>
      <c r="E1222">
        <v>284</v>
      </c>
      <c r="F1222">
        <v>487</v>
      </c>
      <c r="G1222">
        <v>1506</v>
      </c>
      <c r="H1222" t="s">
        <v>35</v>
      </c>
      <c r="I1222" t="str">
        <f>VLOOKUP($A1222,Taxonomy!$A$2:$AA$6045,7,0)</f>
        <v>Bacteria</v>
      </c>
      <c r="J1222" t="str">
        <f>VLOOKUP($A1222,Taxonomy!$A$2:$AA$6045,8,0)</f>
        <v xml:space="preserve"> Proteobacteria</v>
      </c>
      <c r="K1222" t="str">
        <f>VLOOKUP($A1222,Taxonomy!$A$2:$AA$6045,9,0)</f>
        <v xml:space="preserve"> Gammaproteobacteria</v>
      </c>
      <c r="L1222" t="str">
        <f>VLOOKUP($A1222,Taxonomy!$A$2:$AA$6045,10,0)</f>
        <v xml:space="preserve"> Pasteurellales</v>
      </c>
      <c r="M1222" t="str">
        <f>VLOOKUP($A1222,Taxonomy!$A$2:$AA$6045,11,0)</f>
        <v>Pasteurellaceae</v>
      </c>
      <c r="N1222" t="str">
        <f>VLOOKUP($A1222,Taxonomy!$A$2:$AA$6045,12,0)</f>
        <v xml:space="preserve"> Aggregatibacter.</v>
      </c>
      <c r="O1222">
        <f>VLOOKUP($A1222,Taxonomy!$A$2:$AA$6045,13,0)</f>
        <v>0</v>
      </c>
      <c r="P1222">
        <f>VLOOKUP($A1222,Taxonomy!$A$2:$AA$6045,14,0)</f>
        <v>0</v>
      </c>
      <c r="Q1222">
        <f>VLOOKUP($A1222,Taxonomy!$A$2:$AA$6045,15,0)</f>
        <v>0</v>
      </c>
      <c r="R1222">
        <f t="shared" si="19"/>
        <v>203</v>
      </c>
    </row>
    <row r="1223" spans="1:18">
      <c r="A1223" t="s">
        <v>1916</v>
      </c>
      <c r="B1223" t="s">
        <v>1917</v>
      </c>
      <c r="C1223">
        <v>923</v>
      </c>
      <c r="D1223" t="s">
        <v>1227</v>
      </c>
      <c r="E1223">
        <v>131</v>
      </c>
      <c r="F1223">
        <v>269</v>
      </c>
      <c r="G1223">
        <v>6</v>
      </c>
      <c r="H1223" t="s">
        <v>1227</v>
      </c>
      <c r="I1223" t="str">
        <f>VLOOKUP($A1223,Taxonomy!$A$2:$AA$6045,7,0)</f>
        <v>Bacteria</v>
      </c>
      <c r="J1223" t="str">
        <f>VLOOKUP($A1223,Taxonomy!$A$2:$AA$6045,8,0)</f>
        <v xml:space="preserve"> Proteobacteria</v>
      </c>
      <c r="K1223" t="str">
        <f>VLOOKUP($A1223,Taxonomy!$A$2:$AA$6045,9,0)</f>
        <v xml:space="preserve"> Gammaproteobacteria</v>
      </c>
      <c r="L1223" t="str">
        <f>VLOOKUP($A1223,Taxonomy!$A$2:$AA$6045,10,0)</f>
        <v xml:space="preserve"> Pasteurellales</v>
      </c>
      <c r="M1223" t="str">
        <f>VLOOKUP($A1223,Taxonomy!$A$2:$AA$6045,11,0)</f>
        <v>Pasteurellaceae</v>
      </c>
      <c r="N1223" t="str">
        <f>VLOOKUP($A1223,Taxonomy!$A$2:$AA$6045,12,0)</f>
        <v xml:space="preserve"> Aggregatibacter.</v>
      </c>
      <c r="O1223">
        <f>VLOOKUP($A1223,Taxonomy!$A$2:$AA$6045,13,0)</f>
        <v>0</v>
      </c>
      <c r="P1223">
        <f>VLOOKUP($A1223,Taxonomy!$A$2:$AA$6045,14,0)</f>
        <v>0</v>
      </c>
      <c r="Q1223">
        <f>VLOOKUP($A1223,Taxonomy!$A$2:$AA$6045,15,0)</f>
        <v>0</v>
      </c>
      <c r="R1223">
        <f t="shared" si="19"/>
        <v>138</v>
      </c>
    </row>
    <row r="1224" spans="1:18">
      <c r="A1224" t="s">
        <v>1916</v>
      </c>
      <c r="B1224" t="s">
        <v>1917</v>
      </c>
      <c r="C1224">
        <v>923</v>
      </c>
      <c r="D1224" t="s">
        <v>10</v>
      </c>
      <c r="E1224">
        <v>1</v>
      </c>
      <c r="F1224">
        <v>89</v>
      </c>
      <c r="G1224">
        <v>967</v>
      </c>
      <c r="H1224" t="s">
        <v>11</v>
      </c>
      <c r="I1224" t="str">
        <f>VLOOKUP($A1224,Taxonomy!$A$2:$AA$6045,7,0)</f>
        <v>Bacteria</v>
      </c>
      <c r="J1224" t="str">
        <f>VLOOKUP($A1224,Taxonomy!$A$2:$AA$6045,8,0)</f>
        <v xml:space="preserve"> Proteobacteria</v>
      </c>
      <c r="K1224" t="str">
        <f>VLOOKUP($A1224,Taxonomy!$A$2:$AA$6045,9,0)</f>
        <v xml:space="preserve"> Gammaproteobacteria</v>
      </c>
      <c r="L1224" t="str">
        <f>VLOOKUP($A1224,Taxonomy!$A$2:$AA$6045,10,0)</f>
        <v xml:space="preserve"> Pasteurellales</v>
      </c>
      <c r="M1224" t="str">
        <f>VLOOKUP($A1224,Taxonomy!$A$2:$AA$6045,11,0)</f>
        <v>Pasteurellaceae</v>
      </c>
      <c r="N1224" t="str">
        <f>VLOOKUP($A1224,Taxonomy!$A$2:$AA$6045,12,0)</f>
        <v xml:space="preserve"> Aggregatibacter.</v>
      </c>
      <c r="O1224">
        <f>VLOOKUP($A1224,Taxonomy!$A$2:$AA$6045,13,0)</f>
        <v>0</v>
      </c>
      <c r="P1224">
        <f>VLOOKUP($A1224,Taxonomy!$A$2:$AA$6045,14,0)</f>
        <v>0</v>
      </c>
      <c r="Q1224">
        <f>VLOOKUP($A1224,Taxonomy!$A$2:$AA$6045,15,0)</f>
        <v>0</v>
      </c>
      <c r="R1224">
        <f t="shared" si="19"/>
        <v>88</v>
      </c>
    </row>
    <row r="1225" spans="1:18">
      <c r="A1225" t="s">
        <v>1918</v>
      </c>
      <c r="B1225" t="s">
        <v>1919</v>
      </c>
      <c r="C1225">
        <v>106</v>
      </c>
      <c r="D1225" t="s">
        <v>10</v>
      </c>
      <c r="E1225">
        <v>7</v>
      </c>
      <c r="F1225">
        <v>98</v>
      </c>
      <c r="G1225">
        <v>967</v>
      </c>
      <c r="H1225" t="s">
        <v>11</v>
      </c>
      <c r="I1225" t="str">
        <f>VLOOKUP($A1225,Taxonomy!$A$2:$AA$6045,7,0)</f>
        <v>Bacteria</v>
      </c>
      <c r="J1225" t="str">
        <f>VLOOKUP($A1225,Taxonomy!$A$2:$AA$6045,8,0)</f>
        <v xml:space="preserve"> Proteobacteria</v>
      </c>
      <c r="K1225" t="str">
        <f>VLOOKUP($A1225,Taxonomy!$A$2:$AA$6045,9,0)</f>
        <v xml:space="preserve"> Gammaproteobacteria</v>
      </c>
      <c r="L1225" t="str">
        <f>VLOOKUP($A1225,Taxonomy!$A$2:$AA$6045,10,0)</f>
        <v xml:space="preserve"> Enterobacteriales</v>
      </c>
      <c r="M1225" t="str">
        <f>VLOOKUP($A1225,Taxonomy!$A$2:$AA$6045,11,0)</f>
        <v>Enterobacteriaceae</v>
      </c>
      <c r="N1225" t="str">
        <f>VLOOKUP($A1225,Taxonomy!$A$2:$AA$6045,12,0)</f>
        <v xml:space="preserve"> Escherichia.</v>
      </c>
      <c r="O1225">
        <f>VLOOKUP($A1225,Taxonomy!$A$2:$AA$6045,13,0)</f>
        <v>0</v>
      </c>
      <c r="P1225">
        <f>VLOOKUP($A1225,Taxonomy!$A$2:$AA$6045,14,0)</f>
        <v>0</v>
      </c>
      <c r="Q1225">
        <f>VLOOKUP($A1225,Taxonomy!$A$2:$AA$6045,15,0)</f>
        <v>0</v>
      </c>
      <c r="R1225">
        <f t="shared" si="19"/>
        <v>91</v>
      </c>
    </row>
    <row r="1226" spans="1:18">
      <c r="A1226" t="s">
        <v>1920</v>
      </c>
      <c r="B1226" t="s">
        <v>1921</v>
      </c>
      <c r="C1226">
        <v>108</v>
      </c>
      <c r="D1226" t="s">
        <v>10</v>
      </c>
      <c r="E1226">
        <v>1</v>
      </c>
      <c r="F1226">
        <v>91</v>
      </c>
      <c r="G1226">
        <v>967</v>
      </c>
      <c r="H1226" t="s">
        <v>11</v>
      </c>
      <c r="I1226" t="str">
        <f>VLOOKUP($A1226,Taxonomy!$A$2:$AA$6045,7,0)</f>
        <v>Bacteria</v>
      </c>
      <c r="J1226" t="str">
        <f>VLOOKUP($A1226,Taxonomy!$A$2:$AA$6045,8,0)</f>
        <v xml:space="preserve"> Proteobacteria</v>
      </c>
      <c r="K1226" t="str">
        <f>VLOOKUP($A1226,Taxonomy!$A$2:$AA$6045,9,0)</f>
        <v xml:space="preserve"> Alphaproteobacteria</v>
      </c>
      <c r="L1226" t="str">
        <f>VLOOKUP($A1226,Taxonomy!$A$2:$AA$6045,10,0)</f>
        <v xml:space="preserve"> Rhizobiales</v>
      </c>
      <c r="M1226" t="str">
        <f>VLOOKUP($A1226,Taxonomy!$A$2:$AA$6045,11,0)</f>
        <v>Rhizobiaceae</v>
      </c>
      <c r="N1226" t="str">
        <f>VLOOKUP($A1226,Taxonomy!$A$2:$AA$6045,12,0)</f>
        <v xml:space="preserve"> Rhizobium/Agrobacterium group</v>
      </c>
      <c r="O1226" t="str">
        <f>VLOOKUP($A1226,Taxonomy!$A$2:$AA$6045,13,0)</f>
        <v xml:space="preserve"> Agrobacterium.</v>
      </c>
      <c r="P1226">
        <f>VLOOKUP($A1226,Taxonomy!$A$2:$AA$6045,14,0)</f>
        <v>0</v>
      </c>
      <c r="Q1226">
        <f>VLOOKUP($A1226,Taxonomy!$A$2:$AA$6045,15,0)</f>
        <v>0</v>
      </c>
      <c r="R1226">
        <f t="shared" si="19"/>
        <v>90</v>
      </c>
    </row>
    <row r="1227" spans="1:18">
      <c r="A1227" t="s">
        <v>1922</v>
      </c>
      <c r="B1227" t="s">
        <v>1923</v>
      </c>
      <c r="C1227">
        <v>99</v>
      </c>
      <c r="D1227" t="s">
        <v>10</v>
      </c>
      <c r="E1227">
        <v>1</v>
      </c>
      <c r="F1227">
        <v>92</v>
      </c>
      <c r="G1227">
        <v>967</v>
      </c>
      <c r="H1227" t="s">
        <v>11</v>
      </c>
      <c r="I1227" t="str">
        <f>VLOOKUP($A1227,Taxonomy!$A$2:$AA$6045,7,0)</f>
        <v>Bacteria</v>
      </c>
      <c r="J1227" t="str">
        <f>VLOOKUP($A1227,Taxonomy!$A$2:$AA$6045,8,0)</f>
        <v xml:space="preserve"> Proteobacteria</v>
      </c>
      <c r="K1227" t="str">
        <f>VLOOKUP($A1227,Taxonomy!$A$2:$AA$6045,9,0)</f>
        <v xml:space="preserve"> Alphaproteobacteria</v>
      </c>
      <c r="L1227" t="str">
        <f>VLOOKUP($A1227,Taxonomy!$A$2:$AA$6045,10,0)</f>
        <v xml:space="preserve"> Rhizobiales</v>
      </c>
      <c r="M1227" t="str">
        <f>VLOOKUP($A1227,Taxonomy!$A$2:$AA$6045,11,0)</f>
        <v>Rhizobiaceae</v>
      </c>
      <c r="N1227" t="str">
        <f>VLOOKUP($A1227,Taxonomy!$A$2:$AA$6045,12,0)</f>
        <v xml:space="preserve"> Rhizobium/Agrobacterium group</v>
      </c>
      <c r="O1227" t="str">
        <f>VLOOKUP($A1227,Taxonomy!$A$2:$AA$6045,13,0)</f>
        <v xml:space="preserve"> Agrobacterium.</v>
      </c>
      <c r="P1227">
        <f>VLOOKUP($A1227,Taxonomy!$A$2:$AA$6045,14,0)</f>
        <v>0</v>
      </c>
      <c r="Q1227">
        <f>VLOOKUP($A1227,Taxonomy!$A$2:$AA$6045,15,0)</f>
        <v>0</v>
      </c>
      <c r="R1227">
        <f t="shared" si="19"/>
        <v>91</v>
      </c>
    </row>
    <row r="1228" spans="1:18">
      <c r="A1228" t="s">
        <v>1924</v>
      </c>
      <c r="B1228" t="s">
        <v>1925</v>
      </c>
      <c r="C1228">
        <v>106</v>
      </c>
      <c r="D1228" t="s">
        <v>10</v>
      </c>
      <c r="E1228">
        <v>1</v>
      </c>
      <c r="F1228">
        <v>87</v>
      </c>
      <c r="G1228">
        <v>967</v>
      </c>
      <c r="H1228" t="s">
        <v>11</v>
      </c>
      <c r="I1228" t="str">
        <f>VLOOKUP($A1228,Taxonomy!$A$2:$AA$6045,7,0)</f>
        <v>Bacteria</v>
      </c>
      <c r="J1228" t="str">
        <f>VLOOKUP($A1228,Taxonomy!$A$2:$AA$6045,8,0)</f>
        <v xml:space="preserve"> Proteobacteria</v>
      </c>
      <c r="K1228" t="str">
        <f>VLOOKUP($A1228,Taxonomy!$A$2:$AA$6045,9,0)</f>
        <v xml:space="preserve"> Gammaproteobacteria</v>
      </c>
      <c r="L1228" t="str">
        <f>VLOOKUP($A1228,Taxonomy!$A$2:$AA$6045,10,0)</f>
        <v xml:space="preserve"> Xanthomonadales</v>
      </c>
      <c r="M1228" t="str">
        <f>VLOOKUP($A1228,Taxonomy!$A$2:$AA$6045,11,0)</f>
        <v>Xanthomonadaceae</v>
      </c>
      <c r="N1228" t="str">
        <f>VLOOKUP($A1228,Taxonomy!$A$2:$AA$6045,12,0)</f>
        <v xml:space="preserve"> Xylella.</v>
      </c>
      <c r="O1228">
        <f>VLOOKUP($A1228,Taxonomy!$A$2:$AA$6045,13,0)</f>
        <v>0</v>
      </c>
      <c r="P1228">
        <f>VLOOKUP($A1228,Taxonomy!$A$2:$AA$6045,14,0)</f>
        <v>0</v>
      </c>
      <c r="Q1228">
        <f>VLOOKUP($A1228,Taxonomy!$A$2:$AA$6045,15,0)</f>
        <v>0</v>
      </c>
      <c r="R1228">
        <f t="shared" si="19"/>
        <v>86</v>
      </c>
    </row>
    <row r="1229" spans="1:18">
      <c r="A1229" t="s">
        <v>1926</v>
      </c>
      <c r="B1229" t="s">
        <v>1927</v>
      </c>
      <c r="C1229">
        <v>122</v>
      </c>
      <c r="D1229" t="s">
        <v>10</v>
      </c>
      <c r="E1229">
        <v>1</v>
      </c>
      <c r="F1229">
        <v>94</v>
      </c>
      <c r="G1229">
        <v>967</v>
      </c>
      <c r="H1229" t="s">
        <v>11</v>
      </c>
      <c r="I1229" t="str">
        <f>VLOOKUP($A1229,Taxonomy!$A$2:$AA$6045,7,0)</f>
        <v>Bacteria</v>
      </c>
      <c r="J1229" t="str">
        <f>VLOOKUP($A1229,Taxonomy!$A$2:$AA$6045,8,0)</f>
        <v xml:space="preserve"> Proteobacteria</v>
      </c>
      <c r="K1229" t="str">
        <f>VLOOKUP($A1229,Taxonomy!$A$2:$AA$6045,9,0)</f>
        <v xml:space="preserve"> Gammaproteobacteria</v>
      </c>
      <c r="L1229" t="str">
        <f>VLOOKUP($A1229,Taxonomy!$A$2:$AA$6045,10,0)</f>
        <v xml:space="preserve"> Xanthomonadales</v>
      </c>
      <c r="M1229" t="str">
        <f>VLOOKUP($A1229,Taxonomy!$A$2:$AA$6045,11,0)</f>
        <v>Xanthomonadaceae</v>
      </c>
      <c r="N1229" t="str">
        <f>VLOOKUP($A1229,Taxonomy!$A$2:$AA$6045,12,0)</f>
        <v xml:space="preserve"> Xylella.</v>
      </c>
      <c r="O1229">
        <f>VLOOKUP($A1229,Taxonomy!$A$2:$AA$6045,13,0)</f>
        <v>0</v>
      </c>
      <c r="P1229">
        <f>VLOOKUP($A1229,Taxonomy!$A$2:$AA$6045,14,0)</f>
        <v>0</v>
      </c>
      <c r="Q1229">
        <f>VLOOKUP($A1229,Taxonomy!$A$2:$AA$6045,15,0)</f>
        <v>0</v>
      </c>
      <c r="R1229">
        <f t="shared" si="19"/>
        <v>93</v>
      </c>
    </row>
    <row r="1230" spans="1:18">
      <c r="A1230" t="s">
        <v>1928</v>
      </c>
      <c r="B1230" t="s">
        <v>1929</v>
      </c>
      <c r="C1230">
        <v>108</v>
      </c>
      <c r="D1230" t="s">
        <v>10</v>
      </c>
      <c r="E1230">
        <v>1</v>
      </c>
      <c r="F1230">
        <v>91</v>
      </c>
      <c r="G1230">
        <v>967</v>
      </c>
      <c r="H1230" t="s">
        <v>11</v>
      </c>
      <c r="I1230" t="str">
        <f>VLOOKUP($A1230,Taxonomy!$A$2:$AA$6045,7,0)</f>
        <v>Bacteria</v>
      </c>
      <c r="J1230" t="str">
        <f>VLOOKUP($A1230,Taxonomy!$A$2:$AA$6045,8,0)</f>
        <v xml:space="preserve"> Proteobacteria</v>
      </c>
      <c r="K1230" t="str">
        <f>VLOOKUP($A1230,Taxonomy!$A$2:$AA$6045,9,0)</f>
        <v xml:space="preserve"> Alphaproteobacteria</v>
      </c>
      <c r="L1230" t="str">
        <f>VLOOKUP($A1230,Taxonomy!$A$2:$AA$6045,10,0)</f>
        <v xml:space="preserve"> Rhizobiales</v>
      </c>
      <c r="M1230" t="str">
        <f>VLOOKUP($A1230,Taxonomy!$A$2:$AA$6045,11,0)</f>
        <v>Rhizobiaceae</v>
      </c>
      <c r="N1230" t="str">
        <f>VLOOKUP($A1230,Taxonomy!$A$2:$AA$6045,12,0)</f>
        <v xml:space="preserve"> Rhizobium/Agrobacterium group</v>
      </c>
      <c r="O1230" t="str">
        <f>VLOOKUP($A1230,Taxonomy!$A$2:$AA$6045,13,0)</f>
        <v xml:space="preserve"> Agrobacterium</v>
      </c>
      <c r="P1230" t="str">
        <f>VLOOKUP($A1230,Taxonomy!$A$2:$AA$6045,14,0)</f>
        <v>Agrobacterium tumefaciens complex.</v>
      </c>
      <c r="Q1230">
        <f>VLOOKUP($A1230,Taxonomy!$A$2:$AA$6045,15,0)</f>
        <v>0</v>
      </c>
      <c r="R1230">
        <f t="shared" si="19"/>
        <v>90</v>
      </c>
    </row>
    <row r="1231" spans="1:18">
      <c r="A1231" t="s">
        <v>1930</v>
      </c>
      <c r="B1231" t="s">
        <v>1931</v>
      </c>
      <c r="C1231">
        <v>98</v>
      </c>
      <c r="D1231" t="s">
        <v>10</v>
      </c>
      <c r="E1231">
        <v>1</v>
      </c>
      <c r="F1231">
        <v>93</v>
      </c>
      <c r="G1231">
        <v>967</v>
      </c>
      <c r="H1231" t="s">
        <v>11</v>
      </c>
      <c r="I1231" t="str">
        <f>VLOOKUP($A1231,Taxonomy!$A$2:$AA$6045,7,0)</f>
        <v>other sequences</v>
      </c>
      <c r="J1231" t="str">
        <f>VLOOKUP($A1231,Taxonomy!$A$2:$AA$6045,8,0)</f>
        <v xml:space="preserve"> plasmids.</v>
      </c>
      <c r="K1231">
        <f>VLOOKUP($A1231,Taxonomy!$A$2:$AA$6045,9,0)</f>
        <v>0</v>
      </c>
      <c r="L1231">
        <f>VLOOKUP($A1231,Taxonomy!$A$2:$AA$6045,10,0)</f>
        <v>0</v>
      </c>
      <c r="M1231">
        <f>VLOOKUP($A1231,Taxonomy!$A$2:$AA$6045,11,0)</f>
        <v>0</v>
      </c>
      <c r="N1231">
        <f>VLOOKUP($A1231,Taxonomy!$A$2:$AA$6045,12,0)</f>
        <v>0</v>
      </c>
      <c r="O1231">
        <f>VLOOKUP($A1231,Taxonomy!$A$2:$AA$6045,13,0)</f>
        <v>0</v>
      </c>
      <c r="P1231">
        <f>VLOOKUP($A1231,Taxonomy!$A$2:$AA$6045,14,0)</f>
        <v>0</v>
      </c>
      <c r="Q1231">
        <f>VLOOKUP($A1231,Taxonomy!$A$2:$AA$6045,15,0)</f>
        <v>0</v>
      </c>
      <c r="R1231">
        <f t="shared" si="19"/>
        <v>92</v>
      </c>
    </row>
    <row r="1232" spans="1:18">
      <c r="A1232" t="s">
        <v>1932</v>
      </c>
      <c r="B1232" t="s">
        <v>1933</v>
      </c>
      <c r="C1232">
        <v>93</v>
      </c>
      <c r="D1232" t="s">
        <v>10</v>
      </c>
      <c r="E1232">
        <v>1</v>
      </c>
      <c r="F1232">
        <v>88</v>
      </c>
      <c r="G1232">
        <v>967</v>
      </c>
      <c r="H1232" t="s">
        <v>11</v>
      </c>
      <c r="I1232" t="str">
        <f>VLOOKUP($A1232,Taxonomy!$A$2:$AA$6045,7,0)</f>
        <v>Bacteria</v>
      </c>
      <c r="J1232" t="str">
        <f>VLOOKUP($A1232,Taxonomy!$A$2:$AA$6045,8,0)</f>
        <v xml:space="preserve"> Proteobacteria</v>
      </c>
      <c r="K1232" t="str">
        <f>VLOOKUP($A1232,Taxonomy!$A$2:$AA$6045,9,0)</f>
        <v xml:space="preserve"> Gammaproteobacteria</v>
      </c>
      <c r="L1232" t="str">
        <f>VLOOKUP($A1232,Taxonomy!$A$2:$AA$6045,10,0)</f>
        <v xml:space="preserve"> Legionellales</v>
      </c>
      <c r="M1232" t="str">
        <f>VLOOKUP($A1232,Taxonomy!$A$2:$AA$6045,11,0)</f>
        <v>Legionellaceae</v>
      </c>
      <c r="N1232" t="str">
        <f>VLOOKUP($A1232,Taxonomy!$A$2:$AA$6045,12,0)</f>
        <v xml:space="preserve"> Legionella.</v>
      </c>
      <c r="O1232">
        <f>VLOOKUP($A1232,Taxonomy!$A$2:$AA$6045,13,0)</f>
        <v>0</v>
      </c>
      <c r="P1232">
        <f>VLOOKUP($A1232,Taxonomy!$A$2:$AA$6045,14,0)</f>
        <v>0</v>
      </c>
      <c r="Q1232">
        <f>VLOOKUP($A1232,Taxonomy!$A$2:$AA$6045,15,0)</f>
        <v>0</v>
      </c>
      <c r="R1232">
        <f t="shared" si="19"/>
        <v>87</v>
      </c>
    </row>
    <row r="1233" spans="1:18">
      <c r="A1233" t="s">
        <v>1934</v>
      </c>
      <c r="B1233" t="s">
        <v>1935</v>
      </c>
      <c r="C1233">
        <v>99</v>
      </c>
      <c r="D1233" t="s">
        <v>10</v>
      </c>
      <c r="E1233">
        <v>1</v>
      </c>
      <c r="F1233">
        <v>92</v>
      </c>
      <c r="G1233">
        <v>967</v>
      </c>
      <c r="H1233" t="s">
        <v>11</v>
      </c>
      <c r="I1233" t="str">
        <f>VLOOKUP($A1233,Taxonomy!$A$2:$AA$6045,7,0)</f>
        <v>Bacteria</v>
      </c>
      <c r="J1233" t="str">
        <f>VLOOKUP($A1233,Taxonomy!$A$2:$AA$6045,8,0)</f>
        <v xml:space="preserve"> Proteobacteria</v>
      </c>
      <c r="K1233" t="str">
        <f>VLOOKUP($A1233,Taxonomy!$A$2:$AA$6045,9,0)</f>
        <v xml:space="preserve"> Alphaproteobacteria</v>
      </c>
      <c r="L1233" t="str">
        <f>VLOOKUP($A1233,Taxonomy!$A$2:$AA$6045,10,0)</f>
        <v xml:space="preserve"> Rhizobiales</v>
      </c>
      <c r="M1233" t="str">
        <f>VLOOKUP($A1233,Taxonomy!$A$2:$AA$6045,11,0)</f>
        <v>Rhizobiaceae</v>
      </c>
      <c r="N1233" t="str">
        <f>VLOOKUP($A1233,Taxonomy!$A$2:$AA$6045,12,0)</f>
        <v xml:space="preserve"> Rhizobium/Agrobacterium group</v>
      </c>
      <c r="O1233" t="str">
        <f>VLOOKUP($A1233,Taxonomy!$A$2:$AA$6045,13,0)</f>
        <v xml:space="preserve"> Agrobacterium</v>
      </c>
      <c r="P1233" t="str">
        <f>VLOOKUP($A1233,Taxonomy!$A$2:$AA$6045,14,0)</f>
        <v>Agrobacterium tumefaciens complex.</v>
      </c>
      <c r="Q1233">
        <f>VLOOKUP($A1233,Taxonomy!$A$2:$AA$6045,15,0)</f>
        <v>0</v>
      </c>
      <c r="R1233">
        <f t="shared" si="19"/>
        <v>91</v>
      </c>
    </row>
    <row r="1234" spans="1:18">
      <c r="A1234" t="s">
        <v>1936</v>
      </c>
      <c r="B1234" t="s">
        <v>1937</v>
      </c>
      <c r="C1234">
        <v>99</v>
      </c>
      <c r="D1234" t="s">
        <v>10</v>
      </c>
      <c r="E1234">
        <v>1</v>
      </c>
      <c r="F1234">
        <v>92</v>
      </c>
      <c r="G1234">
        <v>967</v>
      </c>
      <c r="H1234" t="s">
        <v>11</v>
      </c>
      <c r="I1234" t="str">
        <f>VLOOKUP($A1234,Taxonomy!$A$2:$AA$6045,7,0)</f>
        <v>Bacteria</v>
      </c>
      <c r="J1234" t="str">
        <f>VLOOKUP($A1234,Taxonomy!$A$2:$AA$6045,8,0)</f>
        <v xml:space="preserve"> Proteobacteria</v>
      </c>
      <c r="K1234" t="str">
        <f>VLOOKUP($A1234,Taxonomy!$A$2:$AA$6045,9,0)</f>
        <v xml:space="preserve"> Alphaproteobacteria</v>
      </c>
      <c r="L1234" t="str">
        <f>VLOOKUP($A1234,Taxonomy!$A$2:$AA$6045,10,0)</f>
        <v xml:space="preserve"> Rhizobiales</v>
      </c>
      <c r="M1234" t="str">
        <f>VLOOKUP($A1234,Taxonomy!$A$2:$AA$6045,11,0)</f>
        <v>Rhizobiaceae</v>
      </c>
      <c r="N1234" t="str">
        <f>VLOOKUP($A1234,Taxonomy!$A$2:$AA$6045,12,0)</f>
        <v xml:space="preserve"> Sinorhizobium/Ensifer group</v>
      </c>
      <c r="O1234" t="str">
        <f>VLOOKUP($A1234,Taxonomy!$A$2:$AA$6045,13,0)</f>
        <v xml:space="preserve"> Sinorhizobium.</v>
      </c>
      <c r="P1234">
        <f>VLOOKUP($A1234,Taxonomy!$A$2:$AA$6045,14,0)</f>
        <v>0</v>
      </c>
      <c r="Q1234">
        <f>VLOOKUP($A1234,Taxonomy!$A$2:$AA$6045,15,0)</f>
        <v>0</v>
      </c>
      <c r="R1234">
        <f t="shared" si="19"/>
        <v>91</v>
      </c>
    </row>
    <row r="1235" spans="1:18">
      <c r="A1235" t="s">
        <v>1938</v>
      </c>
      <c r="B1235" t="s">
        <v>1939</v>
      </c>
      <c r="C1235">
        <v>108</v>
      </c>
      <c r="D1235" t="s">
        <v>10</v>
      </c>
      <c r="E1235">
        <v>1</v>
      </c>
      <c r="F1235">
        <v>91</v>
      </c>
      <c r="G1235">
        <v>967</v>
      </c>
      <c r="H1235" t="s">
        <v>11</v>
      </c>
      <c r="I1235" t="str">
        <f>VLOOKUP($A1235,Taxonomy!$A$2:$AA$6045,7,0)</f>
        <v>Bacteria</v>
      </c>
      <c r="J1235" t="str">
        <f>VLOOKUP($A1235,Taxonomy!$A$2:$AA$6045,8,0)</f>
        <v xml:space="preserve"> Proteobacteria</v>
      </c>
      <c r="K1235" t="str">
        <f>VLOOKUP($A1235,Taxonomy!$A$2:$AA$6045,9,0)</f>
        <v xml:space="preserve"> Alphaproteobacteria</v>
      </c>
      <c r="L1235" t="str">
        <f>VLOOKUP($A1235,Taxonomy!$A$2:$AA$6045,10,0)</f>
        <v xml:space="preserve"> Rhizobiales</v>
      </c>
      <c r="M1235" t="str">
        <f>VLOOKUP($A1235,Taxonomy!$A$2:$AA$6045,11,0)</f>
        <v>Rhizobiaceae</v>
      </c>
      <c r="N1235" t="str">
        <f>VLOOKUP($A1235,Taxonomy!$A$2:$AA$6045,12,0)</f>
        <v xml:space="preserve"> Rhizobium/Agrobacterium group</v>
      </c>
      <c r="O1235" t="str">
        <f>VLOOKUP($A1235,Taxonomy!$A$2:$AA$6045,13,0)</f>
        <v xml:space="preserve"> Agrobacterium</v>
      </c>
      <c r="P1235" t="str">
        <f>VLOOKUP($A1235,Taxonomy!$A$2:$AA$6045,14,0)</f>
        <v>Agrobacterium tumefaciens complex.</v>
      </c>
      <c r="Q1235">
        <f>VLOOKUP($A1235,Taxonomy!$A$2:$AA$6045,15,0)</f>
        <v>0</v>
      </c>
      <c r="R1235">
        <f t="shared" si="19"/>
        <v>90</v>
      </c>
    </row>
    <row r="1236" spans="1:18">
      <c r="A1236" t="s">
        <v>1940</v>
      </c>
      <c r="B1236" t="s">
        <v>1941</v>
      </c>
      <c r="C1236">
        <v>108</v>
      </c>
      <c r="D1236" t="s">
        <v>10</v>
      </c>
      <c r="E1236">
        <v>1</v>
      </c>
      <c r="F1236">
        <v>91</v>
      </c>
      <c r="G1236">
        <v>967</v>
      </c>
      <c r="H1236" t="s">
        <v>11</v>
      </c>
      <c r="I1236" t="str">
        <f>VLOOKUP($A1236,Taxonomy!$A$2:$AA$6045,7,0)</f>
        <v>Bacteria</v>
      </c>
      <c r="J1236" t="str">
        <f>VLOOKUP($A1236,Taxonomy!$A$2:$AA$6045,8,0)</f>
        <v xml:space="preserve"> Proteobacteria</v>
      </c>
      <c r="K1236" t="str">
        <f>VLOOKUP($A1236,Taxonomy!$A$2:$AA$6045,9,0)</f>
        <v xml:space="preserve"> Alphaproteobacteria</v>
      </c>
      <c r="L1236" t="str">
        <f>VLOOKUP($A1236,Taxonomy!$A$2:$AA$6045,10,0)</f>
        <v xml:space="preserve"> Rhizobiales</v>
      </c>
      <c r="M1236" t="str">
        <f>VLOOKUP($A1236,Taxonomy!$A$2:$AA$6045,11,0)</f>
        <v>Rhizobiaceae</v>
      </c>
      <c r="N1236" t="str">
        <f>VLOOKUP($A1236,Taxonomy!$A$2:$AA$6045,12,0)</f>
        <v xml:space="preserve"> Rhizobium/Agrobacterium group</v>
      </c>
      <c r="O1236" t="str">
        <f>VLOOKUP($A1236,Taxonomy!$A$2:$AA$6045,13,0)</f>
        <v xml:space="preserve"> Agrobacterium</v>
      </c>
      <c r="P1236" t="str">
        <f>VLOOKUP($A1236,Taxonomy!$A$2:$AA$6045,14,0)</f>
        <v>Agrobacterium tumefaciens complex.</v>
      </c>
      <c r="Q1236">
        <f>VLOOKUP($A1236,Taxonomy!$A$2:$AA$6045,15,0)</f>
        <v>0</v>
      </c>
      <c r="R1236">
        <f t="shared" si="19"/>
        <v>90</v>
      </c>
    </row>
    <row r="1237" spans="1:18">
      <c r="A1237" t="s">
        <v>1942</v>
      </c>
      <c r="B1237" t="s">
        <v>1943</v>
      </c>
      <c r="C1237">
        <v>103</v>
      </c>
      <c r="D1237" t="s">
        <v>10</v>
      </c>
      <c r="E1237">
        <v>1</v>
      </c>
      <c r="F1237">
        <v>87</v>
      </c>
      <c r="G1237">
        <v>967</v>
      </c>
      <c r="H1237" t="s">
        <v>11</v>
      </c>
      <c r="I1237" t="str">
        <f>VLOOKUP($A1237,Taxonomy!$A$2:$AA$6045,7,0)</f>
        <v>Bacteria</v>
      </c>
      <c r="J1237" t="str">
        <f>VLOOKUP($A1237,Taxonomy!$A$2:$AA$6045,8,0)</f>
        <v xml:space="preserve"> Proteobacteria</v>
      </c>
      <c r="K1237" t="str">
        <f>VLOOKUP($A1237,Taxonomy!$A$2:$AA$6045,9,0)</f>
        <v xml:space="preserve"> Alphaproteobacteria</v>
      </c>
      <c r="L1237" t="str">
        <f>VLOOKUP($A1237,Taxonomy!$A$2:$AA$6045,10,0)</f>
        <v xml:space="preserve"> Rhizobiales</v>
      </c>
      <c r="M1237" t="str">
        <f>VLOOKUP($A1237,Taxonomy!$A$2:$AA$6045,11,0)</f>
        <v>Bartonellaceae</v>
      </c>
      <c r="N1237" t="str">
        <f>VLOOKUP($A1237,Taxonomy!$A$2:$AA$6045,12,0)</f>
        <v xml:space="preserve"> Bartonella.</v>
      </c>
      <c r="O1237">
        <f>VLOOKUP($A1237,Taxonomy!$A$2:$AA$6045,13,0)</f>
        <v>0</v>
      </c>
      <c r="P1237">
        <f>VLOOKUP($A1237,Taxonomy!$A$2:$AA$6045,14,0)</f>
        <v>0</v>
      </c>
      <c r="Q1237">
        <f>VLOOKUP($A1237,Taxonomy!$A$2:$AA$6045,15,0)</f>
        <v>0</v>
      </c>
      <c r="R1237">
        <f t="shared" si="19"/>
        <v>86</v>
      </c>
    </row>
    <row r="1238" spans="1:18">
      <c r="A1238" t="s">
        <v>1944</v>
      </c>
      <c r="B1238" t="s">
        <v>1945</v>
      </c>
      <c r="C1238">
        <v>103</v>
      </c>
      <c r="D1238" t="s">
        <v>10</v>
      </c>
      <c r="E1238">
        <v>1</v>
      </c>
      <c r="F1238">
        <v>87</v>
      </c>
      <c r="G1238">
        <v>967</v>
      </c>
      <c r="H1238" t="s">
        <v>11</v>
      </c>
      <c r="I1238" t="str">
        <f>VLOOKUP($A1238,Taxonomy!$A$2:$AA$6045,7,0)</f>
        <v>Bacteria</v>
      </c>
      <c r="J1238" t="str">
        <f>VLOOKUP($A1238,Taxonomy!$A$2:$AA$6045,8,0)</f>
        <v xml:space="preserve"> Proteobacteria</v>
      </c>
      <c r="K1238" t="str">
        <f>VLOOKUP($A1238,Taxonomy!$A$2:$AA$6045,9,0)</f>
        <v xml:space="preserve"> Alphaproteobacteria</v>
      </c>
      <c r="L1238" t="str">
        <f>VLOOKUP($A1238,Taxonomy!$A$2:$AA$6045,10,0)</f>
        <v xml:space="preserve"> Rhizobiales</v>
      </c>
      <c r="M1238" t="str">
        <f>VLOOKUP($A1238,Taxonomy!$A$2:$AA$6045,11,0)</f>
        <v>Bartonellaceae</v>
      </c>
      <c r="N1238" t="str">
        <f>VLOOKUP($A1238,Taxonomy!$A$2:$AA$6045,12,0)</f>
        <v xml:space="preserve"> Bartonella.</v>
      </c>
      <c r="O1238">
        <f>VLOOKUP($A1238,Taxonomy!$A$2:$AA$6045,13,0)</f>
        <v>0</v>
      </c>
      <c r="P1238">
        <f>VLOOKUP($A1238,Taxonomy!$A$2:$AA$6045,14,0)</f>
        <v>0</v>
      </c>
      <c r="Q1238">
        <f>VLOOKUP($A1238,Taxonomy!$A$2:$AA$6045,15,0)</f>
        <v>0</v>
      </c>
      <c r="R1238">
        <f t="shared" si="19"/>
        <v>86</v>
      </c>
    </row>
    <row r="1239" spans="1:18">
      <c r="A1239" t="s">
        <v>1946</v>
      </c>
      <c r="B1239" t="s">
        <v>1947</v>
      </c>
      <c r="C1239">
        <v>116</v>
      </c>
      <c r="D1239" t="s">
        <v>10</v>
      </c>
      <c r="E1239">
        <v>1</v>
      </c>
      <c r="F1239">
        <v>102</v>
      </c>
      <c r="G1239">
        <v>967</v>
      </c>
      <c r="H1239" t="s">
        <v>11</v>
      </c>
      <c r="I1239" t="str">
        <f>VLOOKUP($A1239,Taxonomy!$A$2:$AA$6045,7,0)</f>
        <v>Bacteria</v>
      </c>
      <c r="J1239" t="str">
        <f>VLOOKUP($A1239,Taxonomy!$A$2:$AA$6045,8,0)</f>
        <v xml:space="preserve"> Proteobacteria</v>
      </c>
      <c r="K1239" t="str">
        <f>VLOOKUP($A1239,Taxonomy!$A$2:$AA$6045,9,0)</f>
        <v xml:space="preserve"> Alphaproteobacteria</v>
      </c>
      <c r="L1239" t="str">
        <f>VLOOKUP($A1239,Taxonomy!$A$2:$AA$6045,10,0)</f>
        <v xml:space="preserve"> Rhizobiales</v>
      </c>
      <c r="M1239" t="str">
        <f>VLOOKUP($A1239,Taxonomy!$A$2:$AA$6045,11,0)</f>
        <v>Brucellaceae</v>
      </c>
      <c r="N1239" t="str">
        <f>VLOOKUP($A1239,Taxonomy!$A$2:$AA$6045,12,0)</f>
        <v xml:space="preserve"> Brucella.</v>
      </c>
      <c r="O1239">
        <f>VLOOKUP($A1239,Taxonomy!$A$2:$AA$6045,13,0)</f>
        <v>0</v>
      </c>
      <c r="P1239">
        <f>VLOOKUP($A1239,Taxonomy!$A$2:$AA$6045,14,0)</f>
        <v>0</v>
      </c>
      <c r="Q1239">
        <f>VLOOKUP($A1239,Taxonomy!$A$2:$AA$6045,15,0)</f>
        <v>0</v>
      </c>
      <c r="R1239">
        <f t="shared" si="19"/>
        <v>101</v>
      </c>
    </row>
    <row r="1240" spans="1:18">
      <c r="A1240" t="s">
        <v>1948</v>
      </c>
      <c r="B1240" t="s">
        <v>1949</v>
      </c>
      <c r="C1240">
        <v>116</v>
      </c>
      <c r="D1240" t="s">
        <v>10</v>
      </c>
      <c r="E1240">
        <v>1</v>
      </c>
      <c r="F1240">
        <v>102</v>
      </c>
      <c r="G1240">
        <v>967</v>
      </c>
      <c r="H1240" t="s">
        <v>11</v>
      </c>
      <c r="I1240" t="str">
        <f>VLOOKUP($A1240,Taxonomy!$A$2:$AA$6045,7,0)</f>
        <v>Bacteria</v>
      </c>
      <c r="J1240" t="str">
        <f>VLOOKUP($A1240,Taxonomy!$A$2:$AA$6045,8,0)</f>
        <v xml:space="preserve"> Proteobacteria</v>
      </c>
      <c r="K1240" t="str">
        <f>VLOOKUP($A1240,Taxonomy!$A$2:$AA$6045,9,0)</f>
        <v xml:space="preserve"> Alphaproteobacteria</v>
      </c>
      <c r="L1240" t="str">
        <f>VLOOKUP($A1240,Taxonomy!$A$2:$AA$6045,10,0)</f>
        <v xml:space="preserve"> Rhizobiales</v>
      </c>
      <c r="M1240" t="str">
        <f>VLOOKUP($A1240,Taxonomy!$A$2:$AA$6045,11,0)</f>
        <v>Brucellaceae</v>
      </c>
      <c r="N1240" t="str">
        <f>VLOOKUP($A1240,Taxonomy!$A$2:$AA$6045,12,0)</f>
        <v xml:space="preserve"> Brucella.</v>
      </c>
      <c r="O1240">
        <f>VLOOKUP($A1240,Taxonomy!$A$2:$AA$6045,13,0)</f>
        <v>0</v>
      </c>
      <c r="P1240">
        <f>VLOOKUP($A1240,Taxonomy!$A$2:$AA$6045,14,0)</f>
        <v>0</v>
      </c>
      <c r="Q1240">
        <f>VLOOKUP($A1240,Taxonomy!$A$2:$AA$6045,15,0)</f>
        <v>0</v>
      </c>
      <c r="R1240">
        <f t="shared" si="19"/>
        <v>101</v>
      </c>
    </row>
    <row r="1241" spans="1:18">
      <c r="A1241" t="s">
        <v>1950</v>
      </c>
      <c r="B1241" t="s">
        <v>1951</v>
      </c>
      <c r="C1241">
        <v>116</v>
      </c>
      <c r="D1241" t="s">
        <v>10</v>
      </c>
      <c r="E1241">
        <v>1</v>
      </c>
      <c r="F1241">
        <v>102</v>
      </c>
      <c r="G1241">
        <v>967</v>
      </c>
      <c r="H1241" t="s">
        <v>11</v>
      </c>
      <c r="I1241" t="str">
        <f>VLOOKUP($A1241,Taxonomy!$A$2:$AA$6045,7,0)</f>
        <v>Bacteria</v>
      </c>
      <c r="J1241" t="str">
        <f>VLOOKUP($A1241,Taxonomy!$A$2:$AA$6045,8,0)</f>
        <v xml:space="preserve"> Proteobacteria</v>
      </c>
      <c r="K1241" t="str">
        <f>VLOOKUP($A1241,Taxonomy!$A$2:$AA$6045,9,0)</f>
        <v xml:space="preserve"> Alphaproteobacteria</v>
      </c>
      <c r="L1241" t="str">
        <f>VLOOKUP($A1241,Taxonomy!$A$2:$AA$6045,10,0)</f>
        <v xml:space="preserve"> Rhizobiales</v>
      </c>
      <c r="M1241" t="str">
        <f>VLOOKUP($A1241,Taxonomy!$A$2:$AA$6045,11,0)</f>
        <v>Brucellaceae</v>
      </c>
      <c r="N1241" t="str">
        <f>VLOOKUP($A1241,Taxonomy!$A$2:$AA$6045,12,0)</f>
        <v xml:space="preserve"> Brucella.</v>
      </c>
      <c r="O1241">
        <f>VLOOKUP($A1241,Taxonomy!$A$2:$AA$6045,13,0)</f>
        <v>0</v>
      </c>
      <c r="P1241">
        <f>VLOOKUP($A1241,Taxonomy!$A$2:$AA$6045,14,0)</f>
        <v>0</v>
      </c>
      <c r="Q1241">
        <f>VLOOKUP($A1241,Taxonomy!$A$2:$AA$6045,15,0)</f>
        <v>0</v>
      </c>
      <c r="R1241">
        <f t="shared" si="19"/>
        <v>101</v>
      </c>
    </row>
    <row r="1242" spans="1:18">
      <c r="A1242" t="s">
        <v>1952</v>
      </c>
      <c r="B1242" t="s">
        <v>1953</v>
      </c>
      <c r="C1242">
        <v>116</v>
      </c>
      <c r="D1242" t="s">
        <v>10</v>
      </c>
      <c r="E1242">
        <v>1</v>
      </c>
      <c r="F1242">
        <v>102</v>
      </c>
      <c r="G1242">
        <v>967</v>
      </c>
      <c r="H1242" t="s">
        <v>11</v>
      </c>
      <c r="I1242" t="str">
        <f>VLOOKUP($A1242,Taxonomy!$A$2:$AA$6045,7,0)</f>
        <v>Bacteria</v>
      </c>
      <c r="J1242" t="str">
        <f>VLOOKUP($A1242,Taxonomy!$A$2:$AA$6045,8,0)</f>
        <v xml:space="preserve"> Proteobacteria</v>
      </c>
      <c r="K1242" t="str">
        <f>VLOOKUP($A1242,Taxonomy!$A$2:$AA$6045,9,0)</f>
        <v xml:space="preserve"> Alphaproteobacteria</v>
      </c>
      <c r="L1242" t="str">
        <f>VLOOKUP($A1242,Taxonomy!$A$2:$AA$6045,10,0)</f>
        <v xml:space="preserve"> Rhizobiales</v>
      </c>
      <c r="M1242" t="str">
        <f>VLOOKUP($A1242,Taxonomy!$A$2:$AA$6045,11,0)</f>
        <v>Brucellaceae</v>
      </c>
      <c r="N1242" t="str">
        <f>VLOOKUP($A1242,Taxonomy!$A$2:$AA$6045,12,0)</f>
        <v xml:space="preserve"> Brucella.</v>
      </c>
      <c r="O1242">
        <f>VLOOKUP($A1242,Taxonomy!$A$2:$AA$6045,13,0)</f>
        <v>0</v>
      </c>
      <c r="P1242">
        <f>VLOOKUP($A1242,Taxonomy!$A$2:$AA$6045,14,0)</f>
        <v>0</v>
      </c>
      <c r="Q1242">
        <f>VLOOKUP($A1242,Taxonomy!$A$2:$AA$6045,15,0)</f>
        <v>0</v>
      </c>
      <c r="R1242">
        <f t="shared" si="19"/>
        <v>101</v>
      </c>
    </row>
    <row r="1243" spans="1:18">
      <c r="A1243" t="s">
        <v>1954</v>
      </c>
      <c r="B1243" t="s">
        <v>1955</v>
      </c>
      <c r="C1243">
        <v>108</v>
      </c>
      <c r="D1243" t="s">
        <v>10</v>
      </c>
      <c r="E1243">
        <v>1</v>
      </c>
      <c r="F1243">
        <v>91</v>
      </c>
      <c r="G1243">
        <v>967</v>
      </c>
      <c r="H1243" t="s">
        <v>11</v>
      </c>
      <c r="I1243" t="str">
        <f>VLOOKUP($A1243,Taxonomy!$A$2:$AA$6045,7,0)</f>
        <v>Bacteria</v>
      </c>
      <c r="J1243" t="str">
        <f>VLOOKUP($A1243,Taxonomy!$A$2:$AA$6045,8,0)</f>
        <v xml:space="preserve"> Proteobacteria</v>
      </c>
      <c r="K1243" t="str">
        <f>VLOOKUP($A1243,Taxonomy!$A$2:$AA$6045,9,0)</f>
        <v xml:space="preserve"> Alphaproteobacteria</v>
      </c>
      <c r="L1243" t="str">
        <f>VLOOKUP($A1243,Taxonomy!$A$2:$AA$6045,10,0)</f>
        <v xml:space="preserve"> Rhizobiales</v>
      </c>
      <c r="M1243" t="str">
        <f>VLOOKUP($A1243,Taxonomy!$A$2:$AA$6045,11,0)</f>
        <v>Rhizobiaceae</v>
      </c>
      <c r="N1243" t="str">
        <f>VLOOKUP($A1243,Taxonomy!$A$2:$AA$6045,12,0)</f>
        <v xml:space="preserve"> Rhizobium/Agrobacterium group</v>
      </c>
      <c r="O1243" t="str">
        <f>VLOOKUP($A1243,Taxonomy!$A$2:$AA$6045,13,0)</f>
        <v xml:space="preserve"> Agrobacterium</v>
      </c>
      <c r="P1243" t="str">
        <f>VLOOKUP($A1243,Taxonomy!$A$2:$AA$6045,14,0)</f>
        <v>Agrobacterium tumefaciens complex.</v>
      </c>
      <c r="Q1243">
        <f>VLOOKUP($A1243,Taxonomy!$A$2:$AA$6045,15,0)</f>
        <v>0</v>
      </c>
      <c r="R1243">
        <f t="shared" si="19"/>
        <v>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U935"/>
  <sheetViews>
    <sheetView topLeftCell="A60" workbookViewId="0">
      <selection activeCell="A126" sqref="A126"/>
    </sheetView>
  </sheetViews>
  <sheetFormatPr defaultRowHeight="15"/>
  <cols>
    <col min="1" max="1" width="17.28515625" bestFit="1" customWidth="1"/>
    <col min="2" max="2" width="11.28515625" bestFit="1" customWidth="1"/>
    <col min="3" max="3" width="42.5703125" customWidth="1"/>
    <col min="4" max="4" width="4.7109375" customWidth="1"/>
    <col min="5" max="5" width="20.42578125" bestFit="1" customWidth="1"/>
    <col min="6" max="6" width="4" customWidth="1"/>
    <col min="7" max="7" width="9.5703125" customWidth="1"/>
    <col min="8" max="8" width="23.28515625" bestFit="1" customWidth="1"/>
    <col min="9" max="9" width="24.42578125" bestFit="1" customWidth="1"/>
    <col min="12" max="12" width="31.140625" bestFit="1" customWidth="1"/>
    <col min="13" max="13" width="35.5703125" bestFit="1" customWidth="1"/>
  </cols>
  <sheetData>
    <row r="1" spans="1:13">
      <c r="A1" t="s">
        <v>1958</v>
      </c>
      <c r="B1" t="s">
        <v>1959</v>
      </c>
      <c r="C1" t="s">
        <v>1960</v>
      </c>
      <c r="D1" t="s">
        <v>1961</v>
      </c>
      <c r="E1" t="s">
        <v>1962</v>
      </c>
      <c r="F1" t="s">
        <v>1963</v>
      </c>
      <c r="G1" t="s">
        <v>1964</v>
      </c>
      <c r="H1" t="s">
        <v>3895</v>
      </c>
      <c r="I1" t="s">
        <v>3894</v>
      </c>
    </row>
    <row r="2" spans="1:13">
      <c r="A2" t="s">
        <v>8</v>
      </c>
      <c r="B2" t="s">
        <v>9</v>
      </c>
      <c r="C2" t="s">
        <v>1965</v>
      </c>
      <c r="E2" t="s">
        <v>1966</v>
      </c>
      <c r="G2" t="s">
        <v>1967</v>
      </c>
      <c r="H2" t="s">
        <v>1968</v>
      </c>
      <c r="I2" t="s">
        <v>1969</v>
      </c>
      <c r="J2" t="s">
        <v>1970</v>
      </c>
      <c r="K2" t="s">
        <v>1971</v>
      </c>
      <c r="L2" t="s">
        <v>1972</v>
      </c>
      <c r="M2" t="s">
        <v>1973</v>
      </c>
    </row>
    <row r="3" spans="1:13">
      <c r="A3" t="s">
        <v>12</v>
      </c>
      <c r="B3" t="s">
        <v>13</v>
      </c>
      <c r="C3" t="s">
        <v>1974</v>
      </c>
      <c r="E3" t="s">
        <v>1975</v>
      </c>
      <c r="G3" t="s">
        <v>1967</v>
      </c>
      <c r="H3" t="s">
        <v>1968</v>
      </c>
      <c r="I3" t="s">
        <v>1976</v>
      </c>
      <c r="J3" t="s">
        <v>1977</v>
      </c>
      <c r="K3" t="s">
        <v>1978</v>
      </c>
      <c r="L3" t="s">
        <v>1979</v>
      </c>
    </row>
    <row r="4" spans="1:13">
      <c r="A4" t="s">
        <v>14</v>
      </c>
      <c r="B4" t="s">
        <v>15</v>
      </c>
      <c r="C4" t="s">
        <v>1980</v>
      </c>
      <c r="E4" t="s">
        <v>1981</v>
      </c>
      <c r="G4" t="s">
        <v>1967</v>
      </c>
      <c r="H4" t="s">
        <v>1968</v>
      </c>
      <c r="I4" t="s">
        <v>1982</v>
      </c>
      <c r="J4" t="s">
        <v>1983</v>
      </c>
      <c r="K4" t="s">
        <v>1984</v>
      </c>
      <c r="L4" t="s">
        <v>1985</v>
      </c>
    </row>
    <row r="5" spans="1:13">
      <c r="A5" t="s">
        <v>16</v>
      </c>
      <c r="B5" t="s">
        <v>17</v>
      </c>
      <c r="C5" t="s">
        <v>1980</v>
      </c>
      <c r="E5" t="s">
        <v>1981</v>
      </c>
      <c r="G5" t="s">
        <v>1967</v>
      </c>
      <c r="H5" t="s">
        <v>1968</v>
      </c>
      <c r="I5" t="s">
        <v>1982</v>
      </c>
      <c r="J5" t="s">
        <v>1983</v>
      </c>
      <c r="K5" t="s">
        <v>1984</v>
      </c>
      <c r="L5" t="s">
        <v>1985</v>
      </c>
    </row>
    <row r="6" spans="1:13">
      <c r="A6" t="s">
        <v>18</v>
      </c>
      <c r="B6" t="s">
        <v>19</v>
      </c>
      <c r="C6" t="s">
        <v>1980</v>
      </c>
      <c r="E6" t="s">
        <v>1981</v>
      </c>
      <c r="G6" t="s">
        <v>1967</v>
      </c>
      <c r="H6" t="s">
        <v>1968</v>
      </c>
      <c r="I6" t="s">
        <v>1982</v>
      </c>
      <c r="J6" t="s">
        <v>1983</v>
      </c>
      <c r="K6" t="s">
        <v>1984</v>
      </c>
      <c r="L6" t="s">
        <v>1985</v>
      </c>
    </row>
    <row r="7" spans="1:13">
      <c r="A7" t="s">
        <v>20</v>
      </c>
      <c r="B7" t="s">
        <v>21</v>
      </c>
      <c r="C7" t="s">
        <v>1986</v>
      </c>
      <c r="E7" t="s">
        <v>1987</v>
      </c>
      <c r="G7" t="s">
        <v>1967</v>
      </c>
      <c r="H7" t="s">
        <v>1968</v>
      </c>
      <c r="I7" t="s">
        <v>1969</v>
      </c>
      <c r="J7" t="s">
        <v>1970</v>
      </c>
      <c r="K7" t="s">
        <v>1988</v>
      </c>
      <c r="L7" t="s">
        <v>1989</v>
      </c>
    </row>
    <row r="8" spans="1:13">
      <c r="A8" t="s">
        <v>22</v>
      </c>
      <c r="B8" t="s">
        <v>23</v>
      </c>
      <c r="C8" t="s">
        <v>1990</v>
      </c>
      <c r="E8" t="s">
        <v>1991</v>
      </c>
      <c r="G8" t="s">
        <v>1967</v>
      </c>
      <c r="H8" t="s">
        <v>1968</v>
      </c>
      <c r="I8" t="s">
        <v>1969</v>
      </c>
      <c r="J8" t="s">
        <v>1970</v>
      </c>
      <c r="K8" t="s">
        <v>1988</v>
      </c>
      <c r="L8" t="s">
        <v>1992</v>
      </c>
    </row>
    <row r="9" spans="1:13">
      <c r="A9" t="s">
        <v>24</v>
      </c>
      <c r="B9" t="s">
        <v>25</v>
      </c>
      <c r="C9" t="s">
        <v>1990</v>
      </c>
      <c r="D9" t="s">
        <v>1993</v>
      </c>
      <c r="E9" t="s">
        <v>1991</v>
      </c>
      <c r="G9" t="s">
        <v>1967</v>
      </c>
      <c r="H9" t="s">
        <v>1968</v>
      </c>
      <c r="I9" t="s">
        <v>1969</v>
      </c>
      <c r="J9" t="s">
        <v>1970</v>
      </c>
      <c r="K9" t="s">
        <v>1988</v>
      </c>
      <c r="L9" t="s">
        <v>1992</v>
      </c>
    </row>
    <row r="10" spans="1:13">
      <c r="A10" t="s">
        <v>26</v>
      </c>
      <c r="B10" t="s">
        <v>27</v>
      </c>
      <c r="C10" t="s">
        <v>1994</v>
      </c>
      <c r="E10" t="s">
        <v>1995</v>
      </c>
      <c r="G10" t="s">
        <v>1967</v>
      </c>
      <c r="H10" t="s">
        <v>1968</v>
      </c>
      <c r="I10" t="s">
        <v>1969</v>
      </c>
      <c r="J10" t="s">
        <v>1970</v>
      </c>
      <c r="K10" t="s">
        <v>1988</v>
      </c>
      <c r="L10" t="s">
        <v>1989</v>
      </c>
    </row>
    <row r="11" spans="1:13">
      <c r="A11" t="s">
        <v>28</v>
      </c>
      <c r="B11" t="s">
        <v>29</v>
      </c>
      <c r="C11" t="s">
        <v>1994</v>
      </c>
      <c r="D11" t="s">
        <v>1996</v>
      </c>
      <c r="E11" t="s">
        <v>1995</v>
      </c>
      <c r="G11" t="s">
        <v>1967</v>
      </c>
      <c r="H11" t="s">
        <v>1968</v>
      </c>
      <c r="I11" t="s">
        <v>1969</v>
      </c>
      <c r="J11" t="s">
        <v>1970</v>
      </c>
      <c r="K11" t="s">
        <v>1988</v>
      </c>
      <c r="L11" t="s">
        <v>1989</v>
      </c>
    </row>
    <row r="12" spans="1:13">
      <c r="A12" t="s">
        <v>30</v>
      </c>
      <c r="B12" t="s">
        <v>31</v>
      </c>
      <c r="C12" t="s">
        <v>1997</v>
      </c>
      <c r="D12" t="s">
        <v>1998</v>
      </c>
      <c r="E12" t="s">
        <v>1999</v>
      </c>
      <c r="G12" t="s">
        <v>1967</v>
      </c>
      <c r="H12" t="s">
        <v>1968</v>
      </c>
      <c r="I12" t="s">
        <v>2000</v>
      </c>
      <c r="J12" t="s">
        <v>2001</v>
      </c>
      <c r="K12" t="s">
        <v>2002</v>
      </c>
      <c r="L12" t="s">
        <v>2003</v>
      </c>
    </row>
    <row r="13" spans="1:13">
      <c r="A13" t="s">
        <v>36</v>
      </c>
      <c r="B13" t="s">
        <v>37</v>
      </c>
      <c r="C13" t="s">
        <v>2004</v>
      </c>
      <c r="E13" t="s">
        <v>2005</v>
      </c>
      <c r="G13" t="s">
        <v>1967</v>
      </c>
      <c r="H13" t="s">
        <v>1968</v>
      </c>
      <c r="I13" t="s">
        <v>1976</v>
      </c>
      <c r="J13" t="s">
        <v>2006</v>
      </c>
      <c r="K13" t="s">
        <v>2007</v>
      </c>
      <c r="L13" t="s">
        <v>2008</v>
      </c>
    </row>
    <row r="14" spans="1:13">
      <c r="A14" t="s">
        <v>38</v>
      </c>
      <c r="B14" t="s">
        <v>39</v>
      </c>
      <c r="C14" t="s">
        <v>2009</v>
      </c>
      <c r="E14" t="s">
        <v>2010</v>
      </c>
      <c r="G14" t="s">
        <v>1967</v>
      </c>
      <c r="H14" t="s">
        <v>2011</v>
      </c>
      <c r="I14" t="s">
        <v>2012</v>
      </c>
      <c r="J14" t="s">
        <v>2013</v>
      </c>
      <c r="K14" t="s">
        <v>2014</v>
      </c>
    </row>
    <row r="15" spans="1:13">
      <c r="A15" t="s">
        <v>40</v>
      </c>
      <c r="B15" t="s">
        <v>41</v>
      </c>
      <c r="C15" t="s">
        <v>2015</v>
      </c>
      <c r="E15" t="s">
        <v>2016</v>
      </c>
      <c r="G15" t="s">
        <v>1967</v>
      </c>
      <c r="H15" t="s">
        <v>1968</v>
      </c>
      <c r="I15" t="s">
        <v>1982</v>
      </c>
      <c r="J15" t="s">
        <v>1983</v>
      </c>
      <c r="K15" t="s">
        <v>1984</v>
      </c>
      <c r="L15" t="s">
        <v>2017</v>
      </c>
    </row>
    <row r="16" spans="1:13">
      <c r="A16" t="s">
        <v>42</v>
      </c>
      <c r="B16" t="s">
        <v>43</v>
      </c>
      <c r="C16" t="s">
        <v>2018</v>
      </c>
      <c r="E16" t="s">
        <v>2019</v>
      </c>
      <c r="G16" t="s">
        <v>1967</v>
      </c>
      <c r="H16" t="s">
        <v>1968</v>
      </c>
      <c r="I16" t="s">
        <v>1976</v>
      </c>
      <c r="J16" t="s">
        <v>2020</v>
      </c>
      <c r="K16" t="s">
        <v>2021</v>
      </c>
      <c r="L16" t="s">
        <v>2022</v>
      </c>
    </row>
    <row r="17" spans="1:12">
      <c r="A17" t="s">
        <v>44</v>
      </c>
      <c r="B17" t="s">
        <v>45</v>
      </c>
      <c r="C17" t="s">
        <v>2023</v>
      </c>
      <c r="E17" t="s">
        <v>2024</v>
      </c>
      <c r="G17" t="s">
        <v>1967</v>
      </c>
      <c r="H17" t="s">
        <v>1968</v>
      </c>
      <c r="I17" t="s">
        <v>1982</v>
      </c>
      <c r="J17" t="s">
        <v>1983</v>
      </c>
      <c r="K17" t="s">
        <v>1984</v>
      </c>
      <c r="L17" t="s">
        <v>2025</v>
      </c>
    </row>
    <row r="18" spans="1:12">
      <c r="A18" t="s">
        <v>46</v>
      </c>
      <c r="B18" t="s">
        <v>47</v>
      </c>
      <c r="C18" t="s">
        <v>2026</v>
      </c>
      <c r="E18" t="s">
        <v>2027</v>
      </c>
      <c r="G18" t="s">
        <v>1967</v>
      </c>
      <c r="H18" t="s">
        <v>1968</v>
      </c>
      <c r="I18" t="s">
        <v>1982</v>
      </c>
      <c r="J18" t="s">
        <v>1983</v>
      </c>
      <c r="K18" t="s">
        <v>1984</v>
      </c>
      <c r="L18" t="s">
        <v>2028</v>
      </c>
    </row>
    <row r="19" spans="1:12">
      <c r="A19" t="s">
        <v>48</v>
      </c>
      <c r="B19" t="s">
        <v>49</v>
      </c>
      <c r="C19" t="s">
        <v>2026</v>
      </c>
      <c r="E19" t="s">
        <v>2027</v>
      </c>
      <c r="G19" t="s">
        <v>1967</v>
      </c>
      <c r="H19" t="s">
        <v>1968</v>
      </c>
      <c r="I19" t="s">
        <v>1982</v>
      </c>
      <c r="J19" t="s">
        <v>1983</v>
      </c>
      <c r="K19" t="s">
        <v>1984</v>
      </c>
      <c r="L19" t="s">
        <v>2028</v>
      </c>
    </row>
    <row r="20" spans="1:12">
      <c r="A20" t="s">
        <v>50</v>
      </c>
      <c r="B20" t="s">
        <v>51</v>
      </c>
      <c r="C20" t="s">
        <v>2029</v>
      </c>
      <c r="E20" t="s">
        <v>2030</v>
      </c>
      <c r="G20" t="s">
        <v>1967</v>
      </c>
      <c r="H20" t="s">
        <v>1968</v>
      </c>
      <c r="I20" t="s">
        <v>1982</v>
      </c>
      <c r="J20" t="s">
        <v>1983</v>
      </c>
      <c r="K20" t="s">
        <v>1984</v>
      </c>
      <c r="L20" t="s">
        <v>2031</v>
      </c>
    </row>
    <row r="21" spans="1:12">
      <c r="A21" t="s">
        <v>52</v>
      </c>
      <c r="B21" t="s">
        <v>53</v>
      </c>
      <c r="C21" t="s">
        <v>2029</v>
      </c>
      <c r="E21" t="s">
        <v>2030</v>
      </c>
      <c r="G21" t="s">
        <v>1967</v>
      </c>
      <c r="H21" t="s">
        <v>1968</v>
      </c>
      <c r="I21" t="s">
        <v>1982</v>
      </c>
      <c r="J21" t="s">
        <v>1983</v>
      </c>
      <c r="K21" t="s">
        <v>1984</v>
      </c>
      <c r="L21" t="s">
        <v>2031</v>
      </c>
    </row>
    <row r="22" spans="1:12">
      <c r="A22" t="s">
        <v>54</v>
      </c>
      <c r="B22" t="s">
        <v>55</v>
      </c>
      <c r="C22" t="s">
        <v>2029</v>
      </c>
      <c r="E22" t="s">
        <v>2030</v>
      </c>
      <c r="G22" t="s">
        <v>1967</v>
      </c>
      <c r="H22" t="s">
        <v>1968</v>
      </c>
      <c r="I22" t="s">
        <v>1982</v>
      </c>
      <c r="J22" t="s">
        <v>1983</v>
      </c>
      <c r="K22" t="s">
        <v>1984</v>
      </c>
      <c r="L22" t="s">
        <v>2031</v>
      </c>
    </row>
    <row r="23" spans="1:12">
      <c r="A23" t="s">
        <v>56</v>
      </c>
      <c r="B23" t="s">
        <v>57</v>
      </c>
      <c r="C23" t="s">
        <v>2029</v>
      </c>
      <c r="E23" t="s">
        <v>2030</v>
      </c>
      <c r="G23" t="s">
        <v>1967</v>
      </c>
      <c r="H23" t="s">
        <v>1968</v>
      </c>
      <c r="I23" t="s">
        <v>1982</v>
      </c>
      <c r="J23" t="s">
        <v>1983</v>
      </c>
      <c r="K23" t="s">
        <v>1984</v>
      </c>
      <c r="L23" t="s">
        <v>2031</v>
      </c>
    </row>
    <row r="24" spans="1:12">
      <c r="A24" t="s">
        <v>58</v>
      </c>
      <c r="B24" t="s">
        <v>59</v>
      </c>
      <c r="C24" t="s">
        <v>2032</v>
      </c>
      <c r="E24" t="s">
        <v>2033</v>
      </c>
      <c r="G24" t="s">
        <v>1967</v>
      </c>
      <c r="H24" t="s">
        <v>1968</v>
      </c>
      <c r="I24" t="s">
        <v>1982</v>
      </c>
      <c r="J24" t="s">
        <v>1983</v>
      </c>
      <c r="K24" t="s">
        <v>2034</v>
      </c>
      <c r="L24" t="s">
        <v>2035</v>
      </c>
    </row>
    <row r="25" spans="1:12">
      <c r="A25" t="s">
        <v>60</v>
      </c>
      <c r="B25" t="s">
        <v>61</v>
      </c>
      <c r="C25" t="s">
        <v>2036</v>
      </c>
      <c r="E25" t="s">
        <v>2037</v>
      </c>
      <c r="G25" t="s">
        <v>1967</v>
      </c>
      <c r="H25" t="s">
        <v>1968</v>
      </c>
      <c r="I25" t="s">
        <v>1982</v>
      </c>
      <c r="J25" t="s">
        <v>1983</v>
      </c>
      <c r="K25" t="s">
        <v>1984</v>
      </c>
      <c r="L25" t="s">
        <v>2038</v>
      </c>
    </row>
    <row r="26" spans="1:12">
      <c r="A26" t="s">
        <v>62</v>
      </c>
      <c r="B26" t="s">
        <v>63</v>
      </c>
      <c r="C26" t="s">
        <v>2036</v>
      </c>
      <c r="E26" t="s">
        <v>2037</v>
      </c>
      <c r="G26" t="s">
        <v>1967</v>
      </c>
      <c r="H26" t="s">
        <v>1968</v>
      </c>
      <c r="I26" t="s">
        <v>1982</v>
      </c>
      <c r="J26" t="s">
        <v>1983</v>
      </c>
      <c r="K26" t="s">
        <v>1984</v>
      </c>
      <c r="L26" t="s">
        <v>2038</v>
      </c>
    </row>
    <row r="27" spans="1:12">
      <c r="A27" t="s">
        <v>64</v>
      </c>
      <c r="B27" t="s">
        <v>65</v>
      </c>
      <c r="C27" t="s">
        <v>2039</v>
      </c>
      <c r="E27" t="s">
        <v>2040</v>
      </c>
      <c r="G27" t="s">
        <v>1967</v>
      </c>
      <c r="H27" t="s">
        <v>1968</v>
      </c>
      <c r="I27" t="s">
        <v>1982</v>
      </c>
      <c r="J27" t="s">
        <v>1983</v>
      </c>
      <c r="K27" t="s">
        <v>1984</v>
      </c>
      <c r="L27" t="s">
        <v>2025</v>
      </c>
    </row>
    <row r="28" spans="1:12">
      <c r="A28" t="s">
        <v>66</v>
      </c>
      <c r="B28" t="s">
        <v>67</v>
      </c>
      <c r="C28" t="s">
        <v>2039</v>
      </c>
      <c r="E28" t="s">
        <v>2040</v>
      </c>
      <c r="G28" t="s">
        <v>1967</v>
      </c>
      <c r="H28" t="s">
        <v>1968</v>
      </c>
      <c r="I28" t="s">
        <v>1982</v>
      </c>
      <c r="J28" t="s">
        <v>1983</v>
      </c>
      <c r="K28" t="s">
        <v>1984</v>
      </c>
      <c r="L28" t="s">
        <v>2025</v>
      </c>
    </row>
    <row r="29" spans="1:12">
      <c r="A29" t="s">
        <v>68</v>
      </c>
      <c r="B29" t="s">
        <v>69</v>
      </c>
      <c r="C29" t="s">
        <v>2039</v>
      </c>
      <c r="E29" t="s">
        <v>2040</v>
      </c>
      <c r="G29" t="s">
        <v>1967</v>
      </c>
      <c r="H29" t="s">
        <v>1968</v>
      </c>
      <c r="I29" t="s">
        <v>1982</v>
      </c>
      <c r="J29" t="s">
        <v>1983</v>
      </c>
      <c r="K29" t="s">
        <v>1984</v>
      </c>
      <c r="L29" t="s">
        <v>2025</v>
      </c>
    </row>
    <row r="30" spans="1:12">
      <c r="A30" t="s">
        <v>70</v>
      </c>
      <c r="B30" t="s">
        <v>71</v>
      </c>
      <c r="C30" t="s">
        <v>2039</v>
      </c>
      <c r="E30" t="s">
        <v>2040</v>
      </c>
      <c r="G30" t="s">
        <v>1967</v>
      </c>
      <c r="H30" t="s">
        <v>1968</v>
      </c>
      <c r="I30" t="s">
        <v>1982</v>
      </c>
      <c r="J30" t="s">
        <v>1983</v>
      </c>
      <c r="K30" t="s">
        <v>1984</v>
      </c>
      <c r="L30" t="s">
        <v>2025</v>
      </c>
    </row>
    <row r="31" spans="1:12">
      <c r="A31" t="s">
        <v>72</v>
      </c>
      <c r="B31" t="s">
        <v>73</v>
      </c>
      <c r="C31" t="s">
        <v>2041</v>
      </c>
      <c r="E31" t="s">
        <v>2042</v>
      </c>
      <c r="G31" t="s">
        <v>1967</v>
      </c>
      <c r="H31" t="s">
        <v>1968</v>
      </c>
      <c r="I31" t="s">
        <v>1982</v>
      </c>
      <c r="J31" t="s">
        <v>2043</v>
      </c>
      <c r="K31" t="s">
        <v>2044</v>
      </c>
      <c r="L31" t="s">
        <v>2045</v>
      </c>
    </row>
    <row r="32" spans="1:12">
      <c r="A32" t="s">
        <v>74</v>
      </c>
      <c r="B32" t="s">
        <v>75</v>
      </c>
      <c r="C32" t="s">
        <v>2046</v>
      </c>
      <c r="E32" t="s">
        <v>2047</v>
      </c>
      <c r="G32" t="s">
        <v>1967</v>
      </c>
      <c r="H32" t="s">
        <v>1968</v>
      </c>
      <c r="I32" t="s">
        <v>1982</v>
      </c>
      <c r="J32" t="s">
        <v>1983</v>
      </c>
      <c r="K32" t="s">
        <v>1984</v>
      </c>
      <c r="L32" t="s">
        <v>2048</v>
      </c>
    </row>
    <row r="33" spans="1:13">
      <c r="A33" t="s">
        <v>76</v>
      </c>
      <c r="B33" t="s">
        <v>77</v>
      </c>
      <c r="C33" t="s">
        <v>2046</v>
      </c>
      <c r="E33" t="s">
        <v>2047</v>
      </c>
      <c r="G33" t="s">
        <v>1967</v>
      </c>
      <c r="H33" t="s">
        <v>1968</v>
      </c>
      <c r="I33" t="s">
        <v>1982</v>
      </c>
      <c r="J33" t="s">
        <v>1983</v>
      </c>
      <c r="K33" t="s">
        <v>1984</v>
      </c>
      <c r="L33" t="s">
        <v>2048</v>
      </c>
    </row>
    <row r="34" spans="1:13">
      <c r="A34" t="s">
        <v>78</v>
      </c>
      <c r="B34" t="s">
        <v>79</v>
      </c>
      <c r="C34" t="s">
        <v>2049</v>
      </c>
      <c r="D34" t="s">
        <v>1998</v>
      </c>
      <c r="E34" t="s">
        <v>2050</v>
      </c>
      <c r="G34" t="s">
        <v>1967</v>
      </c>
      <c r="H34" t="s">
        <v>1968</v>
      </c>
      <c r="I34" t="s">
        <v>2000</v>
      </c>
      <c r="J34" t="s">
        <v>2001</v>
      </c>
      <c r="K34" t="s">
        <v>2002</v>
      </c>
      <c r="L34" t="s">
        <v>2003</v>
      </c>
    </row>
    <row r="35" spans="1:13">
      <c r="A35" t="s">
        <v>80</v>
      </c>
      <c r="B35" t="s">
        <v>81</v>
      </c>
      <c r="C35" t="s">
        <v>2051</v>
      </c>
      <c r="E35" t="s">
        <v>2052</v>
      </c>
      <c r="G35" t="s">
        <v>1967</v>
      </c>
      <c r="H35" t="s">
        <v>1968</v>
      </c>
      <c r="I35" t="s">
        <v>1976</v>
      </c>
      <c r="J35" t="s">
        <v>2053</v>
      </c>
      <c r="K35" t="s">
        <v>2054</v>
      </c>
      <c r="L35" t="s">
        <v>2055</v>
      </c>
    </row>
    <row r="36" spans="1:13">
      <c r="A36" t="s">
        <v>82</v>
      </c>
      <c r="B36" t="s">
        <v>83</v>
      </c>
      <c r="C36" t="s">
        <v>2056</v>
      </c>
      <c r="E36" t="s">
        <v>2057</v>
      </c>
      <c r="G36" t="s">
        <v>1967</v>
      </c>
      <c r="H36" t="s">
        <v>1968</v>
      </c>
      <c r="I36" t="s">
        <v>1976</v>
      </c>
      <c r="J36" t="s">
        <v>2058</v>
      </c>
      <c r="K36" t="s">
        <v>2059</v>
      </c>
      <c r="L36" t="s">
        <v>2060</v>
      </c>
    </row>
    <row r="37" spans="1:13">
      <c r="A37" t="s">
        <v>85</v>
      </c>
      <c r="B37" t="s">
        <v>86</v>
      </c>
      <c r="C37" t="s">
        <v>2061</v>
      </c>
      <c r="E37" t="s">
        <v>2062</v>
      </c>
      <c r="G37" t="s">
        <v>1967</v>
      </c>
      <c r="H37" t="s">
        <v>1968</v>
      </c>
      <c r="I37" t="s">
        <v>1969</v>
      </c>
      <c r="J37" t="s">
        <v>1970</v>
      </c>
      <c r="K37" t="s">
        <v>1971</v>
      </c>
      <c r="L37" t="s">
        <v>1972</v>
      </c>
      <c r="M37" t="s">
        <v>1973</v>
      </c>
    </row>
    <row r="38" spans="1:13">
      <c r="A38" t="s">
        <v>87</v>
      </c>
      <c r="B38" t="s">
        <v>88</v>
      </c>
      <c r="C38" t="s">
        <v>2061</v>
      </c>
      <c r="D38" t="s">
        <v>2063</v>
      </c>
      <c r="E38" t="s">
        <v>2062</v>
      </c>
      <c r="G38" t="s">
        <v>1967</v>
      </c>
      <c r="H38" t="s">
        <v>1968</v>
      </c>
      <c r="I38" t="s">
        <v>1969</v>
      </c>
      <c r="J38" t="s">
        <v>1970</v>
      </c>
      <c r="K38" t="s">
        <v>1971</v>
      </c>
      <c r="L38" t="s">
        <v>1972</v>
      </c>
      <c r="M38" t="s">
        <v>1973</v>
      </c>
    </row>
    <row r="39" spans="1:13">
      <c r="A39" t="s">
        <v>89</v>
      </c>
      <c r="B39" t="s">
        <v>90</v>
      </c>
      <c r="C39" t="s">
        <v>2064</v>
      </c>
      <c r="D39" t="s">
        <v>2065</v>
      </c>
      <c r="E39" t="s">
        <v>2066</v>
      </c>
      <c r="G39" t="s">
        <v>1967</v>
      </c>
      <c r="H39" t="s">
        <v>1968</v>
      </c>
      <c r="I39" t="s">
        <v>1982</v>
      </c>
      <c r="J39" t="s">
        <v>2067</v>
      </c>
      <c r="K39" t="s">
        <v>2068</v>
      </c>
      <c r="L39" t="s">
        <v>2069</v>
      </c>
      <c r="M39" t="s">
        <v>2070</v>
      </c>
    </row>
    <row r="40" spans="1:13">
      <c r="A40" t="s">
        <v>91</v>
      </c>
      <c r="B40" t="s">
        <v>92</v>
      </c>
      <c r="C40" t="s">
        <v>2071</v>
      </c>
      <c r="D40" t="s">
        <v>2072</v>
      </c>
      <c r="E40" t="s">
        <v>2073</v>
      </c>
      <c r="G40" t="s">
        <v>1967</v>
      </c>
      <c r="H40" t="s">
        <v>1968</v>
      </c>
      <c r="I40" t="s">
        <v>1982</v>
      </c>
      <c r="J40" t="s">
        <v>1983</v>
      </c>
      <c r="K40" t="s">
        <v>1984</v>
      </c>
      <c r="L40" t="s">
        <v>2074</v>
      </c>
    </row>
    <row r="41" spans="1:13">
      <c r="A41" t="s">
        <v>93</v>
      </c>
      <c r="B41" t="s">
        <v>94</v>
      </c>
      <c r="C41" t="s">
        <v>2075</v>
      </c>
      <c r="E41" t="s">
        <v>2076</v>
      </c>
      <c r="G41" t="s">
        <v>1967</v>
      </c>
      <c r="H41" t="s">
        <v>1968</v>
      </c>
      <c r="I41" t="s">
        <v>1982</v>
      </c>
      <c r="J41" t="s">
        <v>2077</v>
      </c>
      <c r="K41" t="s">
        <v>2078</v>
      </c>
      <c r="L41" t="s">
        <v>2079</v>
      </c>
      <c r="M41" t="s">
        <v>2080</v>
      </c>
    </row>
    <row r="42" spans="1:13">
      <c r="A42" t="s">
        <v>95</v>
      </c>
      <c r="B42" t="s">
        <v>96</v>
      </c>
      <c r="C42" t="s">
        <v>2081</v>
      </c>
      <c r="E42" t="s">
        <v>2082</v>
      </c>
      <c r="G42" t="s">
        <v>1967</v>
      </c>
      <c r="H42" t="s">
        <v>1968</v>
      </c>
      <c r="I42" t="s">
        <v>1982</v>
      </c>
      <c r="J42" t="s">
        <v>2067</v>
      </c>
      <c r="K42" t="s">
        <v>2083</v>
      </c>
      <c r="L42" t="s">
        <v>2084</v>
      </c>
    </row>
    <row r="43" spans="1:13">
      <c r="A43" t="s">
        <v>97</v>
      </c>
      <c r="B43" t="s">
        <v>98</v>
      </c>
      <c r="C43" t="s">
        <v>2081</v>
      </c>
      <c r="E43" t="s">
        <v>2082</v>
      </c>
      <c r="G43" t="s">
        <v>1967</v>
      </c>
      <c r="H43" t="s">
        <v>1968</v>
      </c>
      <c r="I43" t="s">
        <v>1982</v>
      </c>
      <c r="J43" t="s">
        <v>2067</v>
      </c>
      <c r="K43" t="s">
        <v>2083</v>
      </c>
      <c r="L43" t="s">
        <v>2084</v>
      </c>
    </row>
    <row r="44" spans="1:13">
      <c r="A44" t="s">
        <v>99</v>
      </c>
      <c r="B44" t="s">
        <v>100</v>
      </c>
      <c r="C44" t="s">
        <v>2081</v>
      </c>
      <c r="E44" t="s">
        <v>2082</v>
      </c>
      <c r="G44" t="s">
        <v>1967</v>
      </c>
      <c r="H44" t="s">
        <v>1968</v>
      </c>
      <c r="I44" t="s">
        <v>1982</v>
      </c>
      <c r="J44" t="s">
        <v>2067</v>
      </c>
      <c r="K44" t="s">
        <v>2083</v>
      </c>
      <c r="L44" t="s">
        <v>2084</v>
      </c>
    </row>
    <row r="45" spans="1:13">
      <c r="A45" t="s">
        <v>101</v>
      </c>
      <c r="B45" t="s">
        <v>102</v>
      </c>
      <c r="C45" t="s">
        <v>2081</v>
      </c>
      <c r="E45" t="s">
        <v>2082</v>
      </c>
      <c r="G45" t="s">
        <v>1967</v>
      </c>
      <c r="H45" t="s">
        <v>1968</v>
      </c>
      <c r="I45" t="s">
        <v>1982</v>
      </c>
      <c r="J45" t="s">
        <v>2067</v>
      </c>
      <c r="K45" t="s">
        <v>2083</v>
      </c>
      <c r="L45" t="s">
        <v>2084</v>
      </c>
    </row>
    <row r="46" spans="1:13">
      <c r="A46" t="s">
        <v>103</v>
      </c>
      <c r="B46" t="s">
        <v>104</v>
      </c>
      <c r="C46" t="s">
        <v>2081</v>
      </c>
      <c r="D46" t="s">
        <v>2085</v>
      </c>
      <c r="E46" t="s">
        <v>2082</v>
      </c>
      <c r="G46" t="s">
        <v>1967</v>
      </c>
      <c r="H46" t="s">
        <v>1968</v>
      </c>
      <c r="I46" t="s">
        <v>1982</v>
      </c>
      <c r="J46" t="s">
        <v>2067</v>
      </c>
      <c r="K46" t="s">
        <v>2083</v>
      </c>
      <c r="L46" t="s">
        <v>2084</v>
      </c>
    </row>
    <row r="47" spans="1:13">
      <c r="A47" t="s">
        <v>105</v>
      </c>
      <c r="B47" t="s">
        <v>106</v>
      </c>
      <c r="C47" t="s">
        <v>2086</v>
      </c>
      <c r="D47" t="s">
        <v>2087</v>
      </c>
      <c r="E47" t="s">
        <v>2088</v>
      </c>
      <c r="G47" t="s">
        <v>1967</v>
      </c>
      <c r="H47" t="s">
        <v>1968</v>
      </c>
      <c r="I47" t="s">
        <v>1982</v>
      </c>
      <c r="J47" t="s">
        <v>2089</v>
      </c>
      <c r="K47" t="s">
        <v>2090</v>
      </c>
      <c r="L47" t="s">
        <v>2091</v>
      </c>
    </row>
    <row r="48" spans="1:13">
      <c r="A48" t="s">
        <v>107</v>
      </c>
      <c r="B48" t="s">
        <v>108</v>
      </c>
      <c r="C48" t="s">
        <v>2092</v>
      </c>
      <c r="E48" t="s">
        <v>2093</v>
      </c>
      <c r="G48" t="s">
        <v>1967</v>
      </c>
      <c r="H48" t="s">
        <v>1968</v>
      </c>
      <c r="I48" t="s">
        <v>1976</v>
      </c>
      <c r="J48" t="s">
        <v>2094</v>
      </c>
      <c r="K48" t="s">
        <v>2095</v>
      </c>
      <c r="L48" t="s">
        <v>2096</v>
      </c>
    </row>
    <row r="49" spans="1:14">
      <c r="A49" t="s">
        <v>109</v>
      </c>
      <c r="B49" t="s">
        <v>110</v>
      </c>
      <c r="C49" t="s">
        <v>2092</v>
      </c>
      <c r="E49" t="s">
        <v>2093</v>
      </c>
      <c r="G49" t="s">
        <v>1967</v>
      </c>
      <c r="H49" t="s">
        <v>1968</v>
      </c>
      <c r="I49" t="s">
        <v>1976</v>
      </c>
      <c r="J49" t="s">
        <v>2094</v>
      </c>
      <c r="K49" t="s">
        <v>2095</v>
      </c>
      <c r="L49" t="s">
        <v>2096</v>
      </c>
    </row>
    <row r="50" spans="1:14">
      <c r="A50" t="s">
        <v>111</v>
      </c>
      <c r="B50" t="s">
        <v>112</v>
      </c>
      <c r="C50" t="s">
        <v>2097</v>
      </c>
      <c r="E50" t="s">
        <v>2098</v>
      </c>
      <c r="G50" t="s">
        <v>1967</v>
      </c>
      <c r="H50" t="s">
        <v>1968</v>
      </c>
      <c r="I50" t="s">
        <v>1982</v>
      </c>
      <c r="J50" t="s">
        <v>2043</v>
      </c>
      <c r="K50" t="s">
        <v>2044</v>
      </c>
      <c r="L50" t="s">
        <v>2045</v>
      </c>
    </row>
    <row r="51" spans="1:14">
      <c r="A51" t="s">
        <v>113</v>
      </c>
      <c r="B51" t="s">
        <v>114</v>
      </c>
      <c r="C51" t="s">
        <v>2097</v>
      </c>
      <c r="E51" t="s">
        <v>2098</v>
      </c>
      <c r="G51" t="s">
        <v>1967</v>
      </c>
      <c r="H51" t="s">
        <v>1968</v>
      </c>
      <c r="I51" t="s">
        <v>1982</v>
      </c>
      <c r="J51" t="s">
        <v>2043</v>
      </c>
      <c r="K51" t="s">
        <v>2044</v>
      </c>
      <c r="L51" t="s">
        <v>2045</v>
      </c>
    </row>
    <row r="52" spans="1:14">
      <c r="A52" t="s">
        <v>115</v>
      </c>
      <c r="B52" t="s">
        <v>116</v>
      </c>
      <c r="C52" t="s">
        <v>2099</v>
      </c>
      <c r="E52" t="s">
        <v>2100</v>
      </c>
      <c r="G52" t="s">
        <v>1967</v>
      </c>
      <c r="H52" t="s">
        <v>2101</v>
      </c>
      <c r="I52" t="s">
        <v>2102</v>
      </c>
      <c r="J52" t="s">
        <v>2103</v>
      </c>
      <c r="K52" t="s">
        <v>2104</v>
      </c>
    </row>
    <row r="53" spans="1:14">
      <c r="A53" t="s">
        <v>117</v>
      </c>
      <c r="B53" t="s">
        <v>118</v>
      </c>
      <c r="C53" t="s">
        <v>2105</v>
      </c>
      <c r="E53" t="s">
        <v>2106</v>
      </c>
      <c r="G53" t="s">
        <v>1967</v>
      </c>
      <c r="H53" t="s">
        <v>1968</v>
      </c>
      <c r="I53" t="s">
        <v>1982</v>
      </c>
      <c r="J53" t="s">
        <v>2043</v>
      </c>
      <c r="K53" t="s">
        <v>2107</v>
      </c>
      <c r="L53" t="s">
        <v>2108</v>
      </c>
    </row>
    <row r="54" spans="1:14">
      <c r="A54" t="s">
        <v>119</v>
      </c>
      <c r="B54" t="s">
        <v>120</v>
      </c>
      <c r="C54" t="s">
        <v>2105</v>
      </c>
      <c r="E54" t="s">
        <v>2106</v>
      </c>
      <c r="G54" t="s">
        <v>1967</v>
      </c>
      <c r="H54" t="s">
        <v>1968</v>
      </c>
      <c r="I54" t="s">
        <v>1982</v>
      </c>
      <c r="J54" t="s">
        <v>2043</v>
      </c>
      <c r="K54" t="s">
        <v>2107</v>
      </c>
      <c r="L54" t="s">
        <v>2108</v>
      </c>
    </row>
    <row r="55" spans="1:14">
      <c r="A55" t="s">
        <v>121</v>
      </c>
      <c r="B55" t="s">
        <v>122</v>
      </c>
      <c r="C55" t="s">
        <v>2105</v>
      </c>
      <c r="D55" t="s">
        <v>2109</v>
      </c>
      <c r="E55" t="s">
        <v>2106</v>
      </c>
      <c r="G55" t="s">
        <v>1967</v>
      </c>
      <c r="H55" t="s">
        <v>1968</v>
      </c>
      <c r="I55" t="s">
        <v>1982</v>
      </c>
      <c r="J55" t="s">
        <v>2043</v>
      </c>
      <c r="K55" t="s">
        <v>2107</v>
      </c>
      <c r="L55" t="s">
        <v>2108</v>
      </c>
    </row>
    <row r="56" spans="1:14">
      <c r="A56" t="s">
        <v>123</v>
      </c>
      <c r="B56" t="s">
        <v>124</v>
      </c>
      <c r="C56" t="s">
        <v>2110</v>
      </c>
      <c r="E56" t="s">
        <v>2111</v>
      </c>
      <c r="G56" t="s">
        <v>1967</v>
      </c>
      <c r="H56" t="s">
        <v>1968</v>
      </c>
      <c r="I56" t="s">
        <v>1982</v>
      </c>
      <c r="J56" t="s">
        <v>2067</v>
      </c>
      <c r="K56" t="s">
        <v>2112</v>
      </c>
      <c r="L56" t="s">
        <v>2113</v>
      </c>
    </row>
    <row r="57" spans="1:14">
      <c r="A57" t="s">
        <v>125</v>
      </c>
      <c r="B57" t="s">
        <v>126</v>
      </c>
      <c r="C57" t="s">
        <v>2114</v>
      </c>
      <c r="D57" t="s">
        <v>2115</v>
      </c>
      <c r="E57" t="s">
        <v>2116</v>
      </c>
      <c r="G57" t="s">
        <v>1967</v>
      </c>
      <c r="H57" t="s">
        <v>1968</v>
      </c>
      <c r="I57" t="s">
        <v>1982</v>
      </c>
      <c r="J57" t="s">
        <v>2067</v>
      </c>
      <c r="K57" t="s">
        <v>2068</v>
      </c>
      <c r="L57" t="s">
        <v>2117</v>
      </c>
      <c r="M57" t="s">
        <v>2118</v>
      </c>
      <c r="N57" t="s">
        <v>2119</v>
      </c>
    </row>
    <row r="58" spans="1:14">
      <c r="A58" t="s">
        <v>127</v>
      </c>
      <c r="B58" t="s">
        <v>128</v>
      </c>
      <c r="C58" t="s">
        <v>2114</v>
      </c>
      <c r="D58" t="s">
        <v>2115</v>
      </c>
      <c r="E58" t="s">
        <v>2116</v>
      </c>
      <c r="G58" t="s">
        <v>1967</v>
      </c>
      <c r="H58" t="s">
        <v>1968</v>
      </c>
      <c r="I58" t="s">
        <v>1982</v>
      </c>
      <c r="J58" t="s">
        <v>2067</v>
      </c>
      <c r="K58" t="s">
        <v>2068</v>
      </c>
      <c r="L58" t="s">
        <v>2117</v>
      </c>
      <c r="M58" t="s">
        <v>2118</v>
      </c>
      <c r="N58" t="s">
        <v>2119</v>
      </c>
    </row>
    <row r="59" spans="1:14">
      <c r="A59" t="s">
        <v>129</v>
      </c>
      <c r="B59" t="s">
        <v>130</v>
      </c>
      <c r="C59" t="s">
        <v>2120</v>
      </c>
      <c r="E59" t="s">
        <v>2121</v>
      </c>
      <c r="G59" t="s">
        <v>1967</v>
      </c>
      <c r="H59" t="s">
        <v>1968</v>
      </c>
      <c r="I59" t="s">
        <v>1982</v>
      </c>
      <c r="J59" t="s">
        <v>1983</v>
      </c>
      <c r="K59" t="s">
        <v>1984</v>
      </c>
      <c r="L59" t="s">
        <v>2025</v>
      </c>
    </row>
    <row r="60" spans="1:14">
      <c r="A60" t="s">
        <v>131</v>
      </c>
      <c r="B60" t="s">
        <v>132</v>
      </c>
      <c r="C60" t="s">
        <v>2122</v>
      </c>
      <c r="E60" t="s">
        <v>2123</v>
      </c>
      <c r="G60" t="s">
        <v>1967</v>
      </c>
      <c r="H60" t="s">
        <v>1968</v>
      </c>
      <c r="I60" t="s">
        <v>1969</v>
      </c>
      <c r="J60" t="s">
        <v>1970</v>
      </c>
      <c r="K60" t="s">
        <v>1971</v>
      </c>
      <c r="L60" t="s">
        <v>2124</v>
      </c>
    </row>
    <row r="61" spans="1:14">
      <c r="A61" t="s">
        <v>133</v>
      </c>
      <c r="B61" t="s">
        <v>134</v>
      </c>
      <c r="C61" t="s">
        <v>2125</v>
      </c>
      <c r="D61" t="s">
        <v>2126</v>
      </c>
      <c r="E61" t="s">
        <v>2127</v>
      </c>
      <c r="G61" t="s">
        <v>2128</v>
      </c>
      <c r="H61" t="s">
        <v>2129</v>
      </c>
    </row>
    <row r="62" spans="1:14">
      <c r="A62" t="s">
        <v>135</v>
      </c>
      <c r="B62" t="s">
        <v>136</v>
      </c>
      <c r="C62" t="s">
        <v>2130</v>
      </c>
      <c r="D62" t="s">
        <v>2131</v>
      </c>
      <c r="E62" t="s">
        <v>2132</v>
      </c>
      <c r="G62" t="s">
        <v>1967</v>
      </c>
      <c r="H62" t="s">
        <v>1968</v>
      </c>
      <c r="I62" t="s">
        <v>1982</v>
      </c>
      <c r="J62" t="s">
        <v>2067</v>
      </c>
      <c r="K62" t="s">
        <v>2068</v>
      </c>
      <c r="L62" t="s">
        <v>2069</v>
      </c>
      <c r="M62" t="s">
        <v>2070</v>
      </c>
    </row>
    <row r="63" spans="1:14">
      <c r="A63" t="s">
        <v>137</v>
      </c>
      <c r="B63" t="s">
        <v>138</v>
      </c>
      <c r="C63" t="s">
        <v>2130</v>
      </c>
      <c r="D63" t="s">
        <v>2131</v>
      </c>
      <c r="E63" t="s">
        <v>2132</v>
      </c>
      <c r="G63" t="s">
        <v>1967</v>
      </c>
      <c r="H63" t="s">
        <v>1968</v>
      </c>
      <c r="I63" t="s">
        <v>1982</v>
      </c>
      <c r="J63" t="s">
        <v>2067</v>
      </c>
      <c r="K63" t="s">
        <v>2068</v>
      </c>
      <c r="L63" t="s">
        <v>2069</v>
      </c>
      <c r="M63" t="s">
        <v>2070</v>
      </c>
    </row>
    <row r="64" spans="1:14">
      <c r="A64" t="s">
        <v>139</v>
      </c>
      <c r="B64" t="s">
        <v>140</v>
      </c>
      <c r="C64" t="s">
        <v>2130</v>
      </c>
      <c r="D64" t="s">
        <v>2133</v>
      </c>
      <c r="E64" t="s">
        <v>2132</v>
      </c>
      <c r="G64" t="s">
        <v>1967</v>
      </c>
      <c r="H64" t="s">
        <v>1968</v>
      </c>
      <c r="I64" t="s">
        <v>1982</v>
      </c>
      <c r="J64" t="s">
        <v>2067</v>
      </c>
      <c r="K64" t="s">
        <v>2068</v>
      </c>
      <c r="L64" t="s">
        <v>2069</v>
      </c>
      <c r="M64" t="s">
        <v>2070</v>
      </c>
    </row>
    <row r="65" spans="1:12">
      <c r="A65" t="s">
        <v>141</v>
      </c>
      <c r="B65" t="s">
        <v>142</v>
      </c>
      <c r="C65" t="s">
        <v>2134</v>
      </c>
      <c r="E65" t="s">
        <v>2135</v>
      </c>
      <c r="G65" t="s">
        <v>1967</v>
      </c>
      <c r="H65" t="s">
        <v>1968</v>
      </c>
      <c r="I65" t="s">
        <v>1976</v>
      </c>
      <c r="J65" t="s">
        <v>2020</v>
      </c>
      <c r="K65" t="s">
        <v>2021</v>
      </c>
      <c r="L65" t="s">
        <v>2022</v>
      </c>
    </row>
    <row r="66" spans="1:12">
      <c r="A66" t="s">
        <v>143</v>
      </c>
      <c r="B66" t="s">
        <v>144</v>
      </c>
      <c r="C66" t="s">
        <v>2136</v>
      </c>
      <c r="E66" t="s">
        <v>2137</v>
      </c>
      <c r="G66" t="s">
        <v>1967</v>
      </c>
      <c r="H66" t="s">
        <v>1968</v>
      </c>
      <c r="I66" t="s">
        <v>1982</v>
      </c>
      <c r="J66" t="s">
        <v>2067</v>
      </c>
      <c r="K66" t="s">
        <v>2112</v>
      </c>
      <c r="L66" t="s">
        <v>2138</v>
      </c>
    </row>
    <row r="67" spans="1:12">
      <c r="A67" t="s">
        <v>145</v>
      </c>
      <c r="B67" t="s">
        <v>146</v>
      </c>
      <c r="C67" t="s">
        <v>2136</v>
      </c>
      <c r="E67" t="s">
        <v>2137</v>
      </c>
      <c r="G67" t="s">
        <v>1967</v>
      </c>
      <c r="H67" t="s">
        <v>1968</v>
      </c>
      <c r="I67" t="s">
        <v>1982</v>
      </c>
      <c r="J67" t="s">
        <v>2067</v>
      </c>
      <c r="K67" t="s">
        <v>2112</v>
      </c>
      <c r="L67" t="s">
        <v>2138</v>
      </c>
    </row>
    <row r="68" spans="1:12">
      <c r="A68" t="s">
        <v>147</v>
      </c>
      <c r="B68" t="s">
        <v>148</v>
      </c>
      <c r="C68" t="s">
        <v>2136</v>
      </c>
      <c r="D68" t="s">
        <v>2139</v>
      </c>
      <c r="E68" t="s">
        <v>2137</v>
      </c>
      <c r="G68" t="s">
        <v>1967</v>
      </c>
      <c r="H68" t="s">
        <v>1968</v>
      </c>
      <c r="I68" t="s">
        <v>1982</v>
      </c>
      <c r="J68" t="s">
        <v>2067</v>
      </c>
      <c r="K68" t="s">
        <v>2112</v>
      </c>
      <c r="L68" t="s">
        <v>2138</v>
      </c>
    </row>
    <row r="69" spans="1:12">
      <c r="A69" t="s">
        <v>149</v>
      </c>
      <c r="B69" t="s">
        <v>150</v>
      </c>
      <c r="C69" t="s">
        <v>2140</v>
      </c>
      <c r="D69" t="s">
        <v>2141</v>
      </c>
      <c r="E69" t="s">
        <v>2142</v>
      </c>
      <c r="G69" t="s">
        <v>1967</v>
      </c>
      <c r="H69" t="s">
        <v>1968</v>
      </c>
      <c r="I69" t="s">
        <v>1976</v>
      </c>
      <c r="J69" t="s">
        <v>2058</v>
      </c>
      <c r="K69" t="s">
        <v>2059</v>
      </c>
      <c r="L69" t="s">
        <v>2143</v>
      </c>
    </row>
    <row r="70" spans="1:12">
      <c r="A70" t="s">
        <v>151</v>
      </c>
      <c r="B70" t="s">
        <v>152</v>
      </c>
      <c r="C70" t="s">
        <v>2144</v>
      </c>
      <c r="E70" t="s">
        <v>2145</v>
      </c>
      <c r="G70" t="s">
        <v>1967</v>
      </c>
      <c r="H70" t="s">
        <v>1968</v>
      </c>
      <c r="I70" t="s">
        <v>1982</v>
      </c>
      <c r="J70" t="s">
        <v>2067</v>
      </c>
      <c r="K70" t="s">
        <v>2146</v>
      </c>
      <c r="L70" t="s">
        <v>2147</v>
      </c>
    </row>
    <row r="71" spans="1:12">
      <c r="A71" t="s">
        <v>153</v>
      </c>
      <c r="B71" t="s">
        <v>154</v>
      </c>
      <c r="C71" t="s">
        <v>2144</v>
      </c>
      <c r="E71" t="s">
        <v>2145</v>
      </c>
      <c r="G71" t="s">
        <v>1967</v>
      </c>
      <c r="H71" t="s">
        <v>1968</v>
      </c>
      <c r="I71" t="s">
        <v>1982</v>
      </c>
      <c r="J71" t="s">
        <v>2067</v>
      </c>
      <c r="K71" t="s">
        <v>2146</v>
      </c>
      <c r="L71" t="s">
        <v>2147</v>
      </c>
    </row>
    <row r="72" spans="1:12">
      <c r="A72" t="s">
        <v>155</v>
      </c>
      <c r="B72" t="s">
        <v>156</v>
      </c>
      <c r="C72" t="s">
        <v>2148</v>
      </c>
      <c r="E72" t="s">
        <v>2149</v>
      </c>
      <c r="G72" t="s">
        <v>1967</v>
      </c>
      <c r="H72" t="s">
        <v>1968</v>
      </c>
      <c r="I72" t="s">
        <v>1982</v>
      </c>
      <c r="J72" t="s">
        <v>2067</v>
      </c>
      <c r="K72" t="s">
        <v>2150</v>
      </c>
      <c r="L72" t="s">
        <v>2151</v>
      </c>
    </row>
    <row r="73" spans="1:12">
      <c r="A73" t="s">
        <v>157</v>
      </c>
      <c r="B73" t="s">
        <v>158</v>
      </c>
      <c r="C73" t="s">
        <v>2148</v>
      </c>
      <c r="E73" t="s">
        <v>2149</v>
      </c>
      <c r="G73" t="s">
        <v>1967</v>
      </c>
      <c r="H73" t="s">
        <v>1968</v>
      </c>
      <c r="I73" t="s">
        <v>1982</v>
      </c>
      <c r="J73" t="s">
        <v>2067</v>
      </c>
      <c r="K73" t="s">
        <v>2150</v>
      </c>
      <c r="L73" t="s">
        <v>2151</v>
      </c>
    </row>
    <row r="74" spans="1:12">
      <c r="A74" t="s">
        <v>159</v>
      </c>
      <c r="B74" t="s">
        <v>160</v>
      </c>
      <c r="C74" t="s">
        <v>2148</v>
      </c>
      <c r="E74" t="s">
        <v>2149</v>
      </c>
      <c r="G74" t="s">
        <v>1967</v>
      </c>
      <c r="H74" t="s">
        <v>1968</v>
      </c>
      <c r="I74" t="s">
        <v>1982</v>
      </c>
      <c r="J74" t="s">
        <v>2067</v>
      </c>
      <c r="K74" t="s">
        <v>2150</v>
      </c>
      <c r="L74" t="s">
        <v>2151</v>
      </c>
    </row>
    <row r="75" spans="1:12">
      <c r="A75" t="s">
        <v>161</v>
      </c>
      <c r="B75" t="s">
        <v>162</v>
      </c>
      <c r="C75" t="s">
        <v>2148</v>
      </c>
      <c r="E75" t="s">
        <v>2149</v>
      </c>
      <c r="G75" t="s">
        <v>1967</v>
      </c>
      <c r="H75" t="s">
        <v>1968</v>
      </c>
      <c r="I75" t="s">
        <v>1982</v>
      </c>
      <c r="J75" t="s">
        <v>2067</v>
      </c>
      <c r="K75" t="s">
        <v>2150</v>
      </c>
      <c r="L75" t="s">
        <v>2151</v>
      </c>
    </row>
    <row r="76" spans="1:12">
      <c r="A76" t="s">
        <v>163</v>
      </c>
      <c r="B76" t="s">
        <v>164</v>
      </c>
      <c r="C76" t="s">
        <v>2148</v>
      </c>
      <c r="E76" t="s">
        <v>2149</v>
      </c>
      <c r="G76" t="s">
        <v>1967</v>
      </c>
      <c r="H76" t="s">
        <v>1968</v>
      </c>
      <c r="I76" t="s">
        <v>1982</v>
      </c>
      <c r="J76" t="s">
        <v>2067</v>
      </c>
      <c r="K76" t="s">
        <v>2150</v>
      </c>
      <c r="L76" t="s">
        <v>2151</v>
      </c>
    </row>
    <row r="77" spans="1:12">
      <c r="A77" t="s">
        <v>165</v>
      </c>
      <c r="B77" t="s">
        <v>166</v>
      </c>
      <c r="C77" t="s">
        <v>2148</v>
      </c>
      <c r="E77" t="s">
        <v>2149</v>
      </c>
      <c r="G77" t="s">
        <v>1967</v>
      </c>
      <c r="H77" t="s">
        <v>1968</v>
      </c>
      <c r="I77" t="s">
        <v>1982</v>
      </c>
      <c r="J77" t="s">
        <v>2067</v>
      </c>
      <c r="K77" t="s">
        <v>2150</v>
      </c>
      <c r="L77" t="s">
        <v>2151</v>
      </c>
    </row>
    <row r="78" spans="1:12">
      <c r="A78" t="s">
        <v>167</v>
      </c>
      <c r="B78" t="s">
        <v>168</v>
      </c>
      <c r="C78" t="s">
        <v>2148</v>
      </c>
      <c r="D78" t="s">
        <v>2152</v>
      </c>
      <c r="E78" t="s">
        <v>2149</v>
      </c>
      <c r="G78" t="s">
        <v>1967</v>
      </c>
      <c r="H78" t="s">
        <v>1968</v>
      </c>
      <c r="I78" t="s">
        <v>1982</v>
      </c>
      <c r="J78" t="s">
        <v>2067</v>
      </c>
      <c r="K78" t="s">
        <v>2150</v>
      </c>
      <c r="L78" t="s">
        <v>2151</v>
      </c>
    </row>
    <row r="79" spans="1:12">
      <c r="A79" t="s">
        <v>169</v>
      </c>
      <c r="B79" t="s">
        <v>170</v>
      </c>
      <c r="C79" t="s">
        <v>2153</v>
      </c>
      <c r="D79" t="s">
        <v>2154</v>
      </c>
      <c r="E79" t="s">
        <v>2155</v>
      </c>
      <c r="G79" t="s">
        <v>1967</v>
      </c>
      <c r="H79" t="s">
        <v>1968</v>
      </c>
      <c r="I79" t="s">
        <v>1969</v>
      </c>
      <c r="J79" t="s">
        <v>1970</v>
      </c>
      <c r="K79" t="s">
        <v>1988</v>
      </c>
      <c r="L79" t="s">
        <v>2156</v>
      </c>
    </row>
    <row r="80" spans="1:12">
      <c r="A80" t="s">
        <v>171</v>
      </c>
      <c r="B80" t="s">
        <v>172</v>
      </c>
      <c r="C80" t="s">
        <v>2157</v>
      </c>
      <c r="D80" t="s">
        <v>2158</v>
      </c>
      <c r="E80" t="s">
        <v>2159</v>
      </c>
      <c r="G80" t="s">
        <v>1967</v>
      </c>
      <c r="H80" t="s">
        <v>1968</v>
      </c>
      <c r="I80" t="s">
        <v>1976</v>
      </c>
      <c r="J80" t="s">
        <v>2058</v>
      </c>
      <c r="K80" t="s">
        <v>2059</v>
      </c>
      <c r="L80" t="s">
        <v>2160</v>
      </c>
    </row>
    <row r="81" spans="1:14">
      <c r="A81" t="s">
        <v>173</v>
      </c>
      <c r="B81" t="s">
        <v>174</v>
      </c>
      <c r="C81" t="s">
        <v>2161</v>
      </c>
      <c r="D81" t="s">
        <v>2162</v>
      </c>
      <c r="E81" t="s">
        <v>2163</v>
      </c>
      <c r="G81" t="s">
        <v>1967</v>
      </c>
      <c r="H81" t="s">
        <v>1968</v>
      </c>
      <c r="I81" t="s">
        <v>1976</v>
      </c>
      <c r="J81" t="s">
        <v>2058</v>
      </c>
      <c r="K81" t="s">
        <v>2059</v>
      </c>
      <c r="L81" t="s">
        <v>2164</v>
      </c>
    </row>
    <row r="82" spans="1:14">
      <c r="A82" t="s">
        <v>175</v>
      </c>
      <c r="B82" t="s">
        <v>176</v>
      </c>
      <c r="C82" t="s">
        <v>2165</v>
      </c>
      <c r="E82" t="s">
        <v>2166</v>
      </c>
      <c r="G82" t="s">
        <v>1967</v>
      </c>
      <c r="H82" t="s">
        <v>1968</v>
      </c>
      <c r="I82" t="s">
        <v>1976</v>
      </c>
      <c r="J82" t="s">
        <v>2058</v>
      </c>
      <c r="K82" t="s">
        <v>2059</v>
      </c>
      <c r="L82" t="s">
        <v>2167</v>
      </c>
    </row>
    <row r="83" spans="1:14">
      <c r="A83" t="s">
        <v>177</v>
      </c>
      <c r="B83" t="s">
        <v>178</v>
      </c>
      <c r="C83" t="s">
        <v>2168</v>
      </c>
      <c r="E83" t="s">
        <v>2169</v>
      </c>
      <c r="G83" t="s">
        <v>1967</v>
      </c>
      <c r="H83" t="s">
        <v>1968</v>
      </c>
      <c r="I83" t="s">
        <v>1982</v>
      </c>
      <c r="J83" t="s">
        <v>2077</v>
      </c>
      <c r="K83" t="s">
        <v>2078</v>
      </c>
      <c r="L83" t="s">
        <v>2079</v>
      </c>
      <c r="M83" t="s">
        <v>2170</v>
      </c>
      <c r="N83" t="s">
        <v>2171</v>
      </c>
    </row>
    <row r="84" spans="1:14">
      <c r="A84" t="s">
        <v>179</v>
      </c>
      <c r="B84" t="s">
        <v>180</v>
      </c>
      <c r="C84" t="s">
        <v>2172</v>
      </c>
      <c r="E84" t="s">
        <v>2173</v>
      </c>
      <c r="G84" t="s">
        <v>1967</v>
      </c>
      <c r="H84" t="s">
        <v>1968</v>
      </c>
      <c r="I84" t="s">
        <v>1982</v>
      </c>
      <c r="J84" t="s">
        <v>2077</v>
      </c>
      <c r="K84" t="s">
        <v>2078</v>
      </c>
      <c r="L84" t="s">
        <v>2079</v>
      </c>
      <c r="M84" t="s">
        <v>2170</v>
      </c>
      <c r="N84" t="s">
        <v>2174</v>
      </c>
    </row>
    <row r="85" spans="1:14">
      <c r="A85" t="s">
        <v>181</v>
      </c>
      <c r="B85" t="s">
        <v>182</v>
      </c>
      <c r="C85" t="s">
        <v>2175</v>
      </c>
      <c r="E85" t="s">
        <v>2176</v>
      </c>
      <c r="G85" t="s">
        <v>1967</v>
      </c>
      <c r="H85" t="s">
        <v>1968</v>
      </c>
      <c r="I85" t="s">
        <v>1982</v>
      </c>
      <c r="J85" t="s">
        <v>2077</v>
      </c>
      <c r="K85" t="s">
        <v>2078</v>
      </c>
      <c r="L85" t="s">
        <v>2079</v>
      </c>
      <c r="M85" t="s">
        <v>2170</v>
      </c>
      <c r="N85" t="s">
        <v>2174</v>
      </c>
    </row>
    <row r="86" spans="1:14">
      <c r="A86" t="s">
        <v>183</v>
      </c>
      <c r="B86" t="s">
        <v>184</v>
      </c>
      <c r="C86" t="s">
        <v>2177</v>
      </c>
      <c r="E86" t="s">
        <v>2178</v>
      </c>
      <c r="G86" t="s">
        <v>1967</v>
      </c>
      <c r="H86" t="s">
        <v>1968</v>
      </c>
      <c r="I86" t="s">
        <v>1982</v>
      </c>
      <c r="J86" t="s">
        <v>2077</v>
      </c>
      <c r="K86" t="s">
        <v>2078</v>
      </c>
      <c r="L86" t="s">
        <v>2079</v>
      </c>
      <c r="M86" t="s">
        <v>2170</v>
      </c>
      <c r="N86" t="s">
        <v>2174</v>
      </c>
    </row>
    <row r="87" spans="1:14">
      <c r="A87" t="s">
        <v>185</v>
      </c>
      <c r="B87" t="s">
        <v>186</v>
      </c>
      <c r="C87" t="s">
        <v>2179</v>
      </c>
      <c r="E87" t="s">
        <v>2180</v>
      </c>
      <c r="G87" t="s">
        <v>1967</v>
      </c>
      <c r="H87" t="s">
        <v>1968</v>
      </c>
      <c r="I87" t="s">
        <v>1982</v>
      </c>
      <c r="J87" t="s">
        <v>2077</v>
      </c>
      <c r="K87" t="s">
        <v>2078</v>
      </c>
      <c r="L87" t="s">
        <v>2079</v>
      </c>
      <c r="M87" t="s">
        <v>2170</v>
      </c>
      <c r="N87" t="s">
        <v>2171</v>
      </c>
    </row>
    <row r="88" spans="1:14">
      <c r="A88" t="s">
        <v>187</v>
      </c>
      <c r="B88" t="s">
        <v>188</v>
      </c>
      <c r="C88" t="s">
        <v>2181</v>
      </c>
      <c r="E88" t="s">
        <v>2182</v>
      </c>
      <c r="G88" t="s">
        <v>1967</v>
      </c>
      <c r="H88" t="s">
        <v>1968</v>
      </c>
      <c r="I88" t="s">
        <v>1982</v>
      </c>
      <c r="J88" t="s">
        <v>2067</v>
      </c>
      <c r="K88" t="s">
        <v>2150</v>
      </c>
      <c r="L88" t="s">
        <v>2183</v>
      </c>
    </row>
    <row r="89" spans="1:14">
      <c r="A89" t="s">
        <v>189</v>
      </c>
      <c r="B89" t="s">
        <v>190</v>
      </c>
      <c r="C89" t="s">
        <v>2184</v>
      </c>
      <c r="D89" t="s">
        <v>2185</v>
      </c>
      <c r="E89" t="s">
        <v>2186</v>
      </c>
      <c r="G89" t="s">
        <v>1967</v>
      </c>
      <c r="H89" t="s">
        <v>1968</v>
      </c>
      <c r="I89" t="s">
        <v>1982</v>
      </c>
      <c r="J89" t="s">
        <v>1983</v>
      </c>
      <c r="K89" t="s">
        <v>1984</v>
      </c>
      <c r="L89" t="s">
        <v>2187</v>
      </c>
    </row>
    <row r="90" spans="1:14">
      <c r="A90" t="s">
        <v>191</v>
      </c>
      <c r="B90" t="s">
        <v>192</v>
      </c>
      <c r="C90" t="s">
        <v>2184</v>
      </c>
      <c r="D90" t="s">
        <v>2188</v>
      </c>
      <c r="E90" t="s">
        <v>2186</v>
      </c>
      <c r="G90" t="s">
        <v>1967</v>
      </c>
      <c r="H90" t="s">
        <v>1968</v>
      </c>
      <c r="I90" t="s">
        <v>1982</v>
      </c>
      <c r="J90" t="s">
        <v>1983</v>
      </c>
      <c r="K90" t="s">
        <v>1984</v>
      </c>
      <c r="L90" t="s">
        <v>2187</v>
      </c>
    </row>
    <row r="91" spans="1:14">
      <c r="A91" t="s">
        <v>193</v>
      </c>
      <c r="B91" t="s">
        <v>194</v>
      </c>
      <c r="C91" t="s">
        <v>2189</v>
      </c>
      <c r="E91" t="s">
        <v>2190</v>
      </c>
      <c r="G91" t="s">
        <v>1967</v>
      </c>
      <c r="H91" t="s">
        <v>1968</v>
      </c>
      <c r="I91" t="s">
        <v>1976</v>
      </c>
      <c r="J91" t="s">
        <v>2094</v>
      </c>
      <c r="K91" t="s">
        <v>2191</v>
      </c>
      <c r="L91" t="s">
        <v>2192</v>
      </c>
    </row>
    <row r="92" spans="1:14">
      <c r="A92" t="s">
        <v>195</v>
      </c>
      <c r="B92" t="s">
        <v>196</v>
      </c>
      <c r="C92" t="s">
        <v>2189</v>
      </c>
      <c r="E92" t="s">
        <v>2190</v>
      </c>
      <c r="G92" t="s">
        <v>1967</v>
      </c>
      <c r="H92" t="s">
        <v>1968</v>
      </c>
      <c r="I92" t="s">
        <v>1976</v>
      </c>
      <c r="J92" t="s">
        <v>2094</v>
      </c>
      <c r="K92" t="s">
        <v>2191</v>
      </c>
      <c r="L92" t="s">
        <v>2192</v>
      </c>
    </row>
    <row r="93" spans="1:14">
      <c r="A93" t="s">
        <v>197</v>
      </c>
      <c r="B93" t="s">
        <v>198</v>
      </c>
      <c r="C93" t="s">
        <v>2157</v>
      </c>
      <c r="D93" t="s">
        <v>2193</v>
      </c>
      <c r="E93" t="s">
        <v>2159</v>
      </c>
      <c r="G93" t="s">
        <v>1967</v>
      </c>
      <c r="H93" t="s">
        <v>1968</v>
      </c>
      <c r="I93" t="s">
        <v>1976</v>
      </c>
      <c r="J93" t="s">
        <v>2058</v>
      </c>
      <c r="K93" t="s">
        <v>2059</v>
      </c>
      <c r="L93" t="s">
        <v>2160</v>
      </c>
    </row>
    <row r="94" spans="1:14">
      <c r="A94" t="s">
        <v>199</v>
      </c>
      <c r="B94" t="s">
        <v>200</v>
      </c>
      <c r="C94" t="s">
        <v>2194</v>
      </c>
      <c r="D94" t="s">
        <v>2195</v>
      </c>
      <c r="E94" t="s">
        <v>2196</v>
      </c>
      <c r="G94" t="s">
        <v>1967</v>
      </c>
      <c r="H94" t="s">
        <v>1968</v>
      </c>
      <c r="I94" t="s">
        <v>1982</v>
      </c>
      <c r="J94" t="s">
        <v>2067</v>
      </c>
      <c r="K94" t="s">
        <v>2068</v>
      </c>
      <c r="L94" t="s">
        <v>2117</v>
      </c>
      <c r="M94" t="s">
        <v>2197</v>
      </c>
    </row>
    <row r="95" spans="1:14">
      <c r="A95" t="s">
        <v>201</v>
      </c>
      <c r="B95" t="s">
        <v>202</v>
      </c>
      <c r="C95" t="s">
        <v>2198</v>
      </c>
      <c r="E95" t="s">
        <v>2199</v>
      </c>
      <c r="G95" t="s">
        <v>1967</v>
      </c>
      <c r="H95" t="s">
        <v>1968</v>
      </c>
      <c r="I95" t="s">
        <v>1969</v>
      </c>
      <c r="J95" t="s">
        <v>1970</v>
      </c>
      <c r="K95" t="s">
        <v>1971</v>
      </c>
      <c r="L95" t="s">
        <v>1972</v>
      </c>
      <c r="M95" t="s">
        <v>1973</v>
      </c>
    </row>
    <row r="96" spans="1:14">
      <c r="A96" t="s">
        <v>203</v>
      </c>
      <c r="B96" t="s">
        <v>204</v>
      </c>
      <c r="C96" t="s">
        <v>2198</v>
      </c>
      <c r="E96" t="s">
        <v>2199</v>
      </c>
      <c r="G96" t="s">
        <v>1967</v>
      </c>
      <c r="H96" t="s">
        <v>1968</v>
      </c>
      <c r="I96" t="s">
        <v>1969</v>
      </c>
      <c r="J96" t="s">
        <v>1970</v>
      </c>
      <c r="K96" t="s">
        <v>1971</v>
      </c>
      <c r="L96" t="s">
        <v>1972</v>
      </c>
      <c r="M96" t="s">
        <v>1973</v>
      </c>
    </row>
    <row r="97" spans="1:12">
      <c r="A97" t="s">
        <v>205</v>
      </c>
      <c r="B97" t="s">
        <v>206</v>
      </c>
      <c r="C97" t="s">
        <v>2200</v>
      </c>
      <c r="E97" t="s">
        <v>2201</v>
      </c>
      <c r="G97" t="s">
        <v>1967</v>
      </c>
      <c r="H97" t="s">
        <v>1968</v>
      </c>
      <c r="I97" t="s">
        <v>1969</v>
      </c>
      <c r="J97" t="s">
        <v>1970</v>
      </c>
      <c r="K97" t="s">
        <v>1988</v>
      </c>
      <c r="L97" t="s">
        <v>2202</v>
      </c>
    </row>
    <row r="98" spans="1:12">
      <c r="A98" t="s">
        <v>207</v>
      </c>
      <c r="B98" t="s">
        <v>208</v>
      </c>
      <c r="C98" t="s">
        <v>2200</v>
      </c>
      <c r="E98" t="s">
        <v>2201</v>
      </c>
      <c r="G98" t="s">
        <v>1967</v>
      </c>
      <c r="H98" t="s">
        <v>1968</v>
      </c>
      <c r="I98" t="s">
        <v>1969</v>
      </c>
      <c r="J98" t="s">
        <v>1970</v>
      </c>
      <c r="K98" t="s">
        <v>1988</v>
      </c>
      <c r="L98" t="s">
        <v>2202</v>
      </c>
    </row>
    <row r="99" spans="1:12">
      <c r="A99" t="s">
        <v>209</v>
      </c>
      <c r="B99" t="s">
        <v>210</v>
      </c>
      <c r="C99" t="s">
        <v>2203</v>
      </c>
      <c r="E99" t="s">
        <v>2204</v>
      </c>
      <c r="G99" t="s">
        <v>1967</v>
      </c>
      <c r="H99" t="s">
        <v>1968</v>
      </c>
      <c r="I99" t="s">
        <v>1982</v>
      </c>
      <c r="J99" t="s">
        <v>1983</v>
      </c>
      <c r="K99" t="s">
        <v>1984</v>
      </c>
      <c r="L99" t="s">
        <v>2205</v>
      </c>
    </row>
    <row r="100" spans="1:12">
      <c r="A100" t="s">
        <v>211</v>
      </c>
      <c r="B100" t="s">
        <v>212</v>
      </c>
      <c r="C100" t="s">
        <v>2203</v>
      </c>
      <c r="E100" t="s">
        <v>2204</v>
      </c>
      <c r="G100" t="s">
        <v>1967</v>
      </c>
      <c r="H100" t="s">
        <v>1968</v>
      </c>
      <c r="I100" t="s">
        <v>1982</v>
      </c>
      <c r="J100" t="s">
        <v>1983</v>
      </c>
      <c r="K100" t="s">
        <v>1984</v>
      </c>
      <c r="L100" t="s">
        <v>2205</v>
      </c>
    </row>
    <row r="101" spans="1:12">
      <c r="A101" t="s">
        <v>213</v>
      </c>
      <c r="B101" t="s">
        <v>214</v>
      </c>
      <c r="C101" t="s">
        <v>2203</v>
      </c>
      <c r="E101" t="s">
        <v>2204</v>
      </c>
      <c r="G101" t="s">
        <v>1967</v>
      </c>
      <c r="H101" t="s">
        <v>1968</v>
      </c>
      <c r="I101" t="s">
        <v>1982</v>
      </c>
      <c r="J101" t="s">
        <v>1983</v>
      </c>
      <c r="K101" t="s">
        <v>1984</v>
      </c>
      <c r="L101" t="s">
        <v>2205</v>
      </c>
    </row>
    <row r="102" spans="1:12">
      <c r="A102" t="s">
        <v>217</v>
      </c>
      <c r="B102" t="s">
        <v>218</v>
      </c>
      <c r="C102" t="s">
        <v>2206</v>
      </c>
      <c r="E102" t="s">
        <v>2207</v>
      </c>
      <c r="G102" t="s">
        <v>1967</v>
      </c>
      <c r="H102" t="s">
        <v>1968</v>
      </c>
      <c r="I102" t="s">
        <v>1982</v>
      </c>
      <c r="J102" t="s">
        <v>2089</v>
      </c>
      <c r="K102" t="s">
        <v>2090</v>
      </c>
      <c r="L102" t="s">
        <v>2208</v>
      </c>
    </row>
    <row r="103" spans="1:12">
      <c r="A103" t="s">
        <v>219</v>
      </c>
      <c r="B103" t="s">
        <v>220</v>
      </c>
      <c r="C103" t="s">
        <v>2206</v>
      </c>
      <c r="E103" t="s">
        <v>2207</v>
      </c>
      <c r="G103" t="s">
        <v>1967</v>
      </c>
      <c r="H103" t="s">
        <v>1968</v>
      </c>
      <c r="I103" t="s">
        <v>1982</v>
      </c>
      <c r="J103" t="s">
        <v>2089</v>
      </c>
      <c r="K103" t="s">
        <v>2090</v>
      </c>
      <c r="L103" t="s">
        <v>2208</v>
      </c>
    </row>
    <row r="104" spans="1:12">
      <c r="A104" t="s">
        <v>221</v>
      </c>
      <c r="B104" t="s">
        <v>222</v>
      </c>
      <c r="C104" t="s">
        <v>2206</v>
      </c>
      <c r="E104" t="s">
        <v>2207</v>
      </c>
      <c r="G104" t="s">
        <v>1967</v>
      </c>
      <c r="H104" t="s">
        <v>1968</v>
      </c>
      <c r="I104" t="s">
        <v>1982</v>
      </c>
      <c r="J104" t="s">
        <v>2089</v>
      </c>
      <c r="K104" t="s">
        <v>2090</v>
      </c>
      <c r="L104" t="s">
        <v>2208</v>
      </c>
    </row>
    <row r="105" spans="1:12">
      <c r="A105" t="s">
        <v>223</v>
      </c>
      <c r="B105" t="s">
        <v>224</v>
      </c>
      <c r="C105" t="s">
        <v>2206</v>
      </c>
      <c r="E105" t="s">
        <v>2207</v>
      </c>
      <c r="G105" t="s">
        <v>1967</v>
      </c>
      <c r="H105" t="s">
        <v>1968</v>
      </c>
      <c r="I105" t="s">
        <v>1982</v>
      </c>
      <c r="J105" t="s">
        <v>2089</v>
      </c>
      <c r="K105" t="s">
        <v>2090</v>
      </c>
      <c r="L105" t="s">
        <v>2208</v>
      </c>
    </row>
    <row r="106" spans="1:12">
      <c r="A106" t="s">
        <v>225</v>
      </c>
      <c r="B106" t="s">
        <v>226</v>
      </c>
      <c r="C106" t="s">
        <v>2209</v>
      </c>
      <c r="E106" t="s">
        <v>2210</v>
      </c>
      <c r="G106" t="s">
        <v>1967</v>
      </c>
      <c r="H106" t="s">
        <v>1968</v>
      </c>
      <c r="I106" t="s">
        <v>1969</v>
      </c>
      <c r="J106" t="s">
        <v>1970</v>
      </c>
      <c r="K106" t="s">
        <v>2211</v>
      </c>
      <c r="L106" t="s">
        <v>2212</v>
      </c>
    </row>
    <row r="107" spans="1:12">
      <c r="A107" t="s">
        <v>227</v>
      </c>
      <c r="B107" t="s">
        <v>228</v>
      </c>
      <c r="C107" t="s">
        <v>2209</v>
      </c>
      <c r="E107" t="s">
        <v>2210</v>
      </c>
      <c r="G107" t="s">
        <v>1967</v>
      </c>
      <c r="H107" t="s">
        <v>1968</v>
      </c>
      <c r="I107" t="s">
        <v>1969</v>
      </c>
      <c r="J107" t="s">
        <v>1970</v>
      </c>
      <c r="K107" t="s">
        <v>2211</v>
      </c>
      <c r="L107" t="s">
        <v>2212</v>
      </c>
    </row>
    <row r="108" spans="1:12">
      <c r="A108" t="s">
        <v>229</v>
      </c>
      <c r="B108" t="s">
        <v>230</v>
      </c>
      <c r="C108" t="s">
        <v>2209</v>
      </c>
      <c r="E108" t="s">
        <v>2210</v>
      </c>
      <c r="G108" t="s">
        <v>1967</v>
      </c>
      <c r="H108" t="s">
        <v>1968</v>
      </c>
      <c r="I108" t="s">
        <v>1969</v>
      </c>
      <c r="J108" t="s">
        <v>1970</v>
      </c>
      <c r="K108" t="s">
        <v>2211</v>
      </c>
      <c r="L108" t="s">
        <v>2212</v>
      </c>
    </row>
    <row r="109" spans="1:12">
      <c r="A109" t="s">
        <v>231</v>
      </c>
      <c r="B109" t="s">
        <v>232</v>
      </c>
      <c r="C109" t="s">
        <v>2213</v>
      </c>
      <c r="E109" t="s">
        <v>2214</v>
      </c>
      <c r="G109" t="s">
        <v>1967</v>
      </c>
      <c r="H109" t="s">
        <v>1968</v>
      </c>
      <c r="I109" t="s">
        <v>1982</v>
      </c>
      <c r="J109" t="s">
        <v>2067</v>
      </c>
      <c r="K109" t="s">
        <v>2215</v>
      </c>
      <c r="L109" t="s">
        <v>2216</v>
      </c>
    </row>
    <row r="110" spans="1:12">
      <c r="A110" t="s">
        <v>233</v>
      </c>
      <c r="B110" t="s">
        <v>234</v>
      </c>
      <c r="C110" t="s">
        <v>2213</v>
      </c>
      <c r="E110" t="s">
        <v>2214</v>
      </c>
      <c r="G110" t="s">
        <v>1967</v>
      </c>
      <c r="H110" t="s">
        <v>1968</v>
      </c>
      <c r="I110" t="s">
        <v>1982</v>
      </c>
      <c r="J110" t="s">
        <v>2067</v>
      </c>
      <c r="K110" t="s">
        <v>2215</v>
      </c>
      <c r="L110" t="s">
        <v>2216</v>
      </c>
    </row>
    <row r="111" spans="1:12">
      <c r="A111" t="s">
        <v>235</v>
      </c>
      <c r="B111" t="s">
        <v>236</v>
      </c>
      <c r="C111" t="s">
        <v>2213</v>
      </c>
      <c r="E111" t="s">
        <v>2214</v>
      </c>
      <c r="G111" t="s">
        <v>1967</v>
      </c>
      <c r="H111" t="s">
        <v>1968</v>
      </c>
      <c r="I111" t="s">
        <v>1982</v>
      </c>
      <c r="J111" t="s">
        <v>2067</v>
      </c>
      <c r="K111" t="s">
        <v>2215</v>
      </c>
      <c r="L111" t="s">
        <v>2216</v>
      </c>
    </row>
    <row r="112" spans="1:12">
      <c r="A112" t="s">
        <v>237</v>
      </c>
      <c r="B112" t="s">
        <v>238</v>
      </c>
      <c r="C112" t="s">
        <v>2217</v>
      </c>
      <c r="D112" t="s">
        <v>2218</v>
      </c>
      <c r="E112" t="s">
        <v>2219</v>
      </c>
      <c r="G112" t="s">
        <v>1967</v>
      </c>
      <c r="H112" t="s">
        <v>1968</v>
      </c>
      <c r="I112" t="s">
        <v>1976</v>
      </c>
      <c r="J112" t="s">
        <v>2058</v>
      </c>
      <c r="K112" t="s">
        <v>2059</v>
      </c>
      <c r="L112" t="s">
        <v>2160</v>
      </c>
    </row>
    <row r="113" spans="1:14">
      <c r="A113" t="s">
        <v>239</v>
      </c>
      <c r="B113" t="s">
        <v>240</v>
      </c>
      <c r="C113" t="s">
        <v>2220</v>
      </c>
      <c r="E113" t="s">
        <v>2221</v>
      </c>
      <c r="G113" t="s">
        <v>1967</v>
      </c>
      <c r="H113" t="s">
        <v>1968</v>
      </c>
      <c r="I113" t="s">
        <v>1982</v>
      </c>
      <c r="J113" t="s">
        <v>2067</v>
      </c>
      <c r="K113" t="s">
        <v>2112</v>
      </c>
      <c r="L113" t="s">
        <v>2113</v>
      </c>
    </row>
    <row r="114" spans="1:14">
      <c r="A114" t="s">
        <v>241</v>
      </c>
      <c r="B114" t="s">
        <v>242</v>
      </c>
      <c r="C114" t="s">
        <v>2222</v>
      </c>
      <c r="E114" t="s">
        <v>2223</v>
      </c>
      <c r="G114" t="s">
        <v>1967</v>
      </c>
      <c r="H114" t="s">
        <v>1968</v>
      </c>
      <c r="I114" t="s">
        <v>1982</v>
      </c>
      <c r="J114" t="s">
        <v>2067</v>
      </c>
      <c r="K114" t="s">
        <v>2112</v>
      </c>
      <c r="L114" t="s">
        <v>2113</v>
      </c>
    </row>
    <row r="115" spans="1:14">
      <c r="A115" t="s">
        <v>243</v>
      </c>
      <c r="B115" t="s">
        <v>244</v>
      </c>
      <c r="C115" t="s">
        <v>2224</v>
      </c>
      <c r="E115" t="s">
        <v>2225</v>
      </c>
      <c r="G115" t="s">
        <v>1967</v>
      </c>
      <c r="H115" t="s">
        <v>1968</v>
      </c>
      <c r="I115" t="s">
        <v>1982</v>
      </c>
      <c r="J115" t="s">
        <v>2077</v>
      </c>
      <c r="K115" t="s">
        <v>2078</v>
      </c>
      <c r="L115" t="s">
        <v>2079</v>
      </c>
      <c r="M115" t="s">
        <v>2170</v>
      </c>
      <c r="N115" t="s">
        <v>2174</v>
      </c>
    </row>
    <row r="116" spans="1:14">
      <c r="A116" t="s">
        <v>245</v>
      </c>
      <c r="B116" t="s">
        <v>246</v>
      </c>
      <c r="C116" t="s">
        <v>2226</v>
      </c>
      <c r="E116" t="s">
        <v>2227</v>
      </c>
      <c r="G116" t="s">
        <v>1967</v>
      </c>
      <c r="H116" t="s">
        <v>1968</v>
      </c>
      <c r="I116" t="s">
        <v>1982</v>
      </c>
      <c r="J116" t="s">
        <v>2067</v>
      </c>
      <c r="K116" t="s">
        <v>2215</v>
      </c>
      <c r="L116" t="s">
        <v>2216</v>
      </c>
    </row>
    <row r="117" spans="1:14">
      <c r="A117" t="s">
        <v>247</v>
      </c>
      <c r="B117" t="s">
        <v>248</v>
      </c>
      <c r="C117" t="s">
        <v>2226</v>
      </c>
      <c r="E117" t="s">
        <v>2227</v>
      </c>
      <c r="G117" t="s">
        <v>1967</v>
      </c>
      <c r="H117" t="s">
        <v>1968</v>
      </c>
      <c r="I117" t="s">
        <v>1982</v>
      </c>
      <c r="J117" t="s">
        <v>2067</v>
      </c>
      <c r="K117" t="s">
        <v>2215</v>
      </c>
      <c r="L117" t="s">
        <v>2216</v>
      </c>
    </row>
    <row r="118" spans="1:14">
      <c r="A118" t="s">
        <v>249</v>
      </c>
      <c r="B118" t="s">
        <v>250</v>
      </c>
      <c r="C118" t="s">
        <v>2228</v>
      </c>
      <c r="E118" t="s">
        <v>2229</v>
      </c>
      <c r="G118" t="s">
        <v>1967</v>
      </c>
      <c r="H118" t="s">
        <v>1968</v>
      </c>
      <c r="I118" t="s">
        <v>1982</v>
      </c>
      <c r="J118" t="s">
        <v>2067</v>
      </c>
      <c r="K118" t="s">
        <v>2215</v>
      </c>
      <c r="L118" t="s">
        <v>2216</v>
      </c>
    </row>
    <row r="119" spans="1:14">
      <c r="A119" t="s">
        <v>251</v>
      </c>
      <c r="B119" t="s">
        <v>252</v>
      </c>
      <c r="C119" t="s">
        <v>2230</v>
      </c>
      <c r="E119" t="s">
        <v>2231</v>
      </c>
      <c r="G119" t="s">
        <v>1967</v>
      </c>
      <c r="H119" t="s">
        <v>1968</v>
      </c>
      <c r="I119" t="s">
        <v>1976</v>
      </c>
      <c r="J119" t="s">
        <v>2232</v>
      </c>
      <c r="K119" t="s">
        <v>2233</v>
      </c>
      <c r="L119" t="s">
        <v>2234</v>
      </c>
    </row>
    <row r="120" spans="1:14">
      <c r="A120" t="s">
        <v>253</v>
      </c>
      <c r="B120" t="s">
        <v>254</v>
      </c>
      <c r="C120" t="s">
        <v>2235</v>
      </c>
      <c r="E120" t="s">
        <v>2236</v>
      </c>
      <c r="G120" t="s">
        <v>1967</v>
      </c>
      <c r="H120" t="s">
        <v>1968</v>
      </c>
      <c r="I120" t="s">
        <v>1982</v>
      </c>
      <c r="J120" t="s">
        <v>2237</v>
      </c>
      <c r="K120" t="s">
        <v>2238</v>
      </c>
      <c r="L120" t="s">
        <v>2239</v>
      </c>
    </row>
    <row r="121" spans="1:14">
      <c r="A121" t="s">
        <v>255</v>
      </c>
      <c r="B121" t="s">
        <v>256</v>
      </c>
      <c r="C121" t="s">
        <v>2235</v>
      </c>
      <c r="E121" t="s">
        <v>2236</v>
      </c>
      <c r="G121" t="s">
        <v>1967</v>
      </c>
      <c r="H121" t="s">
        <v>1968</v>
      </c>
      <c r="I121" t="s">
        <v>1982</v>
      </c>
      <c r="J121" t="s">
        <v>2237</v>
      </c>
      <c r="K121" t="s">
        <v>2238</v>
      </c>
      <c r="L121" t="s">
        <v>2239</v>
      </c>
    </row>
    <row r="122" spans="1:14">
      <c r="A122" t="s">
        <v>257</v>
      </c>
      <c r="B122" t="s">
        <v>258</v>
      </c>
      <c r="C122" t="s">
        <v>2235</v>
      </c>
      <c r="E122" t="s">
        <v>2236</v>
      </c>
      <c r="G122" t="s">
        <v>1967</v>
      </c>
      <c r="H122" t="s">
        <v>1968</v>
      </c>
      <c r="I122" t="s">
        <v>1982</v>
      </c>
      <c r="J122" t="s">
        <v>2237</v>
      </c>
      <c r="K122" t="s">
        <v>2238</v>
      </c>
      <c r="L122" t="s">
        <v>2239</v>
      </c>
    </row>
    <row r="123" spans="1:14">
      <c r="A123" t="s">
        <v>259</v>
      </c>
      <c r="B123" t="s">
        <v>260</v>
      </c>
      <c r="C123" t="s">
        <v>2235</v>
      </c>
      <c r="D123" t="s">
        <v>2240</v>
      </c>
      <c r="E123" t="s">
        <v>2236</v>
      </c>
      <c r="G123" t="s">
        <v>1967</v>
      </c>
      <c r="H123" t="s">
        <v>1968</v>
      </c>
      <c r="I123" t="s">
        <v>1982</v>
      </c>
      <c r="J123" t="s">
        <v>2237</v>
      </c>
      <c r="K123" t="s">
        <v>2238</v>
      </c>
      <c r="L123" t="s">
        <v>2239</v>
      </c>
    </row>
    <row r="124" spans="1:14">
      <c r="A124" t="s">
        <v>261</v>
      </c>
      <c r="B124" t="s">
        <v>262</v>
      </c>
      <c r="C124" t="s">
        <v>2235</v>
      </c>
      <c r="D124" t="s">
        <v>2241</v>
      </c>
      <c r="E124" t="s">
        <v>2236</v>
      </c>
      <c r="G124" t="s">
        <v>1967</v>
      </c>
      <c r="H124" t="s">
        <v>1968</v>
      </c>
      <c r="I124" t="s">
        <v>1982</v>
      </c>
      <c r="J124" t="s">
        <v>2237</v>
      </c>
      <c r="K124" t="s">
        <v>2238</v>
      </c>
      <c r="L124" t="s">
        <v>2239</v>
      </c>
    </row>
    <row r="125" spans="1:14">
      <c r="A125" t="s">
        <v>263</v>
      </c>
      <c r="B125" t="s">
        <v>264</v>
      </c>
      <c r="C125" t="s">
        <v>2242</v>
      </c>
      <c r="D125" t="s">
        <v>2243</v>
      </c>
      <c r="E125" t="s">
        <v>2244</v>
      </c>
      <c r="G125" t="s">
        <v>1967</v>
      </c>
      <c r="H125" t="s">
        <v>1968</v>
      </c>
      <c r="I125" t="s">
        <v>1969</v>
      </c>
      <c r="J125" t="s">
        <v>1970</v>
      </c>
      <c r="K125" t="s">
        <v>2245</v>
      </c>
      <c r="L125" t="s">
        <v>2246</v>
      </c>
    </row>
    <row r="126" spans="1:14">
      <c r="A126" t="s">
        <v>265</v>
      </c>
      <c r="B126" t="s">
        <v>266</v>
      </c>
      <c r="C126" t="s">
        <v>2247</v>
      </c>
      <c r="D126" t="s">
        <v>2248</v>
      </c>
      <c r="E126" t="s">
        <v>2249</v>
      </c>
      <c r="G126" t="s">
        <v>1967</v>
      </c>
      <c r="H126" t="s">
        <v>1968</v>
      </c>
      <c r="I126" t="s">
        <v>1976</v>
      </c>
      <c r="J126" t="s">
        <v>2058</v>
      </c>
      <c r="K126" t="s">
        <v>2059</v>
      </c>
      <c r="L126" t="s">
        <v>2250</v>
      </c>
    </row>
    <row r="127" spans="1:14">
      <c r="A127" t="s">
        <v>267</v>
      </c>
      <c r="B127" t="s">
        <v>268</v>
      </c>
      <c r="C127" t="s">
        <v>2251</v>
      </c>
      <c r="E127" t="s">
        <v>2252</v>
      </c>
      <c r="G127" t="s">
        <v>1967</v>
      </c>
      <c r="H127" t="s">
        <v>1968</v>
      </c>
      <c r="I127" t="s">
        <v>1969</v>
      </c>
      <c r="J127" t="s">
        <v>1970</v>
      </c>
      <c r="K127" t="s">
        <v>1971</v>
      </c>
      <c r="L127" t="s">
        <v>1972</v>
      </c>
      <c r="M127" t="s">
        <v>1973</v>
      </c>
    </row>
    <row r="128" spans="1:14">
      <c r="A128" t="s">
        <v>269</v>
      </c>
      <c r="B128" t="s">
        <v>270</v>
      </c>
      <c r="C128" t="s">
        <v>2251</v>
      </c>
      <c r="E128" t="s">
        <v>2252</v>
      </c>
      <c r="G128" t="s">
        <v>1967</v>
      </c>
      <c r="H128" t="s">
        <v>1968</v>
      </c>
      <c r="I128" t="s">
        <v>1969</v>
      </c>
      <c r="J128" t="s">
        <v>1970</v>
      </c>
      <c r="K128" t="s">
        <v>1971</v>
      </c>
      <c r="L128" t="s">
        <v>1972</v>
      </c>
      <c r="M128" t="s">
        <v>1973</v>
      </c>
    </row>
    <row r="129" spans="1:13">
      <c r="A129" t="s">
        <v>271</v>
      </c>
      <c r="B129" t="s">
        <v>272</v>
      </c>
      <c r="C129" t="s">
        <v>2253</v>
      </c>
      <c r="E129" t="s">
        <v>2254</v>
      </c>
      <c r="G129" t="s">
        <v>1967</v>
      </c>
      <c r="H129" t="s">
        <v>1968</v>
      </c>
      <c r="I129" t="s">
        <v>1969</v>
      </c>
      <c r="J129" t="s">
        <v>1970</v>
      </c>
      <c r="K129" t="s">
        <v>1971</v>
      </c>
      <c r="L129" t="s">
        <v>2255</v>
      </c>
    </row>
    <row r="130" spans="1:13">
      <c r="A130" t="s">
        <v>273</v>
      </c>
      <c r="B130" t="s">
        <v>274</v>
      </c>
      <c r="C130" t="s">
        <v>2256</v>
      </c>
      <c r="E130" t="s">
        <v>2257</v>
      </c>
      <c r="G130" t="s">
        <v>1967</v>
      </c>
      <c r="H130" t="s">
        <v>1968</v>
      </c>
      <c r="I130" t="s">
        <v>1969</v>
      </c>
      <c r="J130" t="s">
        <v>1970</v>
      </c>
      <c r="K130" t="s">
        <v>1971</v>
      </c>
      <c r="L130" t="s">
        <v>1972</v>
      </c>
      <c r="M130" t="s">
        <v>1973</v>
      </c>
    </row>
    <row r="131" spans="1:13">
      <c r="A131" t="s">
        <v>275</v>
      </c>
      <c r="B131" t="s">
        <v>276</v>
      </c>
      <c r="C131" t="s">
        <v>2258</v>
      </c>
      <c r="D131" t="s">
        <v>2259</v>
      </c>
      <c r="E131" t="s">
        <v>2260</v>
      </c>
      <c r="G131" t="s">
        <v>1967</v>
      </c>
      <c r="H131" t="s">
        <v>1968</v>
      </c>
      <c r="I131" t="s">
        <v>1982</v>
      </c>
      <c r="J131" t="s">
        <v>2067</v>
      </c>
      <c r="K131" t="s">
        <v>2261</v>
      </c>
      <c r="L131" t="s">
        <v>2262</v>
      </c>
    </row>
    <row r="132" spans="1:13">
      <c r="A132" t="s">
        <v>277</v>
      </c>
      <c r="B132" t="s">
        <v>278</v>
      </c>
      <c r="C132" t="s">
        <v>2157</v>
      </c>
      <c r="D132" t="s">
        <v>2263</v>
      </c>
      <c r="E132" t="s">
        <v>2159</v>
      </c>
      <c r="G132" t="s">
        <v>1967</v>
      </c>
      <c r="H132" t="s">
        <v>1968</v>
      </c>
      <c r="I132" t="s">
        <v>1976</v>
      </c>
      <c r="J132" t="s">
        <v>2058</v>
      </c>
      <c r="K132" t="s">
        <v>2059</v>
      </c>
      <c r="L132" t="s">
        <v>2160</v>
      </c>
    </row>
    <row r="133" spans="1:13">
      <c r="A133" t="s">
        <v>279</v>
      </c>
      <c r="B133" t="s">
        <v>280</v>
      </c>
      <c r="C133" t="s">
        <v>2157</v>
      </c>
      <c r="D133" t="s">
        <v>2264</v>
      </c>
      <c r="E133" t="s">
        <v>2159</v>
      </c>
      <c r="G133" t="s">
        <v>1967</v>
      </c>
      <c r="H133" t="s">
        <v>1968</v>
      </c>
      <c r="I133" t="s">
        <v>1976</v>
      </c>
      <c r="J133" t="s">
        <v>2058</v>
      </c>
      <c r="K133" t="s">
        <v>2059</v>
      </c>
      <c r="L133" t="s">
        <v>2160</v>
      </c>
    </row>
    <row r="134" spans="1:13">
      <c r="A134" t="s">
        <v>281</v>
      </c>
      <c r="B134" t="s">
        <v>282</v>
      </c>
      <c r="C134" t="s">
        <v>2265</v>
      </c>
      <c r="E134" t="s">
        <v>2266</v>
      </c>
      <c r="G134" t="s">
        <v>1967</v>
      </c>
      <c r="H134" t="s">
        <v>1968</v>
      </c>
      <c r="I134" t="s">
        <v>1969</v>
      </c>
      <c r="J134" t="s">
        <v>1970</v>
      </c>
      <c r="K134" t="s">
        <v>1971</v>
      </c>
      <c r="L134" t="s">
        <v>1972</v>
      </c>
      <c r="M134" t="s">
        <v>1973</v>
      </c>
    </row>
    <row r="135" spans="1:13">
      <c r="A135" t="s">
        <v>283</v>
      </c>
      <c r="B135" t="s">
        <v>284</v>
      </c>
      <c r="C135" t="s">
        <v>2267</v>
      </c>
      <c r="D135" t="s">
        <v>2268</v>
      </c>
      <c r="E135" t="s">
        <v>2269</v>
      </c>
      <c r="G135" t="s">
        <v>1967</v>
      </c>
      <c r="H135" t="s">
        <v>1968</v>
      </c>
      <c r="I135" t="s">
        <v>1976</v>
      </c>
      <c r="J135" t="s">
        <v>2058</v>
      </c>
      <c r="K135" t="s">
        <v>2059</v>
      </c>
      <c r="L135" t="s">
        <v>2270</v>
      </c>
    </row>
    <row r="136" spans="1:13">
      <c r="A136" t="s">
        <v>285</v>
      </c>
      <c r="B136" t="s">
        <v>286</v>
      </c>
      <c r="C136" t="s">
        <v>2271</v>
      </c>
      <c r="D136" t="s">
        <v>2272</v>
      </c>
      <c r="E136" t="s">
        <v>2273</v>
      </c>
      <c r="G136" t="s">
        <v>1967</v>
      </c>
      <c r="H136" t="s">
        <v>1968</v>
      </c>
      <c r="I136" t="s">
        <v>1976</v>
      </c>
      <c r="J136" t="s">
        <v>2274</v>
      </c>
      <c r="K136" t="s">
        <v>2275</v>
      </c>
      <c r="L136" t="s">
        <v>2276</v>
      </c>
    </row>
    <row r="137" spans="1:13">
      <c r="A137" t="s">
        <v>287</v>
      </c>
      <c r="B137" t="s">
        <v>288</v>
      </c>
      <c r="C137" t="s">
        <v>2277</v>
      </c>
      <c r="E137" t="s">
        <v>2278</v>
      </c>
      <c r="G137" t="s">
        <v>1967</v>
      </c>
      <c r="H137" t="s">
        <v>1968</v>
      </c>
      <c r="I137" t="s">
        <v>1969</v>
      </c>
      <c r="J137" t="s">
        <v>1970</v>
      </c>
      <c r="K137" t="s">
        <v>2279</v>
      </c>
    </row>
    <row r="138" spans="1:13">
      <c r="A138" t="s">
        <v>289</v>
      </c>
      <c r="B138" t="s">
        <v>290</v>
      </c>
      <c r="C138" t="s">
        <v>2280</v>
      </c>
      <c r="D138" t="s">
        <v>2281</v>
      </c>
      <c r="E138" t="s">
        <v>2282</v>
      </c>
      <c r="G138" t="s">
        <v>1967</v>
      </c>
      <c r="H138" t="s">
        <v>1968</v>
      </c>
      <c r="I138" t="s">
        <v>1969</v>
      </c>
      <c r="J138" t="s">
        <v>1970</v>
      </c>
      <c r="K138" t="s">
        <v>1971</v>
      </c>
      <c r="L138" t="s">
        <v>1972</v>
      </c>
      <c r="M138" t="s">
        <v>1973</v>
      </c>
    </row>
    <row r="139" spans="1:13">
      <c r="A139" t="s">
        <v>291</v>
      </c>
      <c r="B139" t="s">
        <v>292</v>
      </c>
      <c r="C139" t="s">
        <v>2283</v>
      </c>
      <c r="E139" t="s">
        <v>2284</v>
      </c>
      <c r="G139" t="s">
        <v>1967</v>
      </c>
      <c r="H139" t="s">
        <v>1968</v>
      </c>
      <c r="I139" t="s">
        <v>1982</v>
      </c>
      <c r="J139" t="s">
        <v>2067</v>
      </c>
      <c r="K139" t="s">
        <v>2261</v>
      </c>
      <c r="L139" t="s">
        <v>2262</v>
      </c>
    </row>
    <row r="140" spans="1:13">
      <c r="A140" t="s">
        <v>293</v>
      </c>
      <c r="B140" t="s">
        <v>294</v>
      </c>
      <c r="C140" t="s">
        <v>2056</v>
      </c>
      <c r="D140" t="s">
        <v>2285</v>
      </c>
      <c r="E140" t="s">
        <v>2057</v>
      </c>
      <c r="G140" t="s">
        <v>1967</v>
      </c>
      <c r="H140" t="s">
        <v>1968</v>
      </c>
      <c r="I140" t="s">
        <v>1976</v>
      </c>
      <c r="J140" t="s">
        <v>2058</v>
      </c>
      <c r="K140" t="s">
        <v>2059</v>
      </c>
      <c r="L140" t="s">
        <v>2060</v>
      </c>
    </row>
    <row r="141" spans="1:13">
      <c r="A141" t="s">
        <v>295</v>
      </c>
      <c r="B141" t="s">
        <v>296</v>
      </c>
      <c r="C141" t="s">
        <v>2286</v>
      </c>
      <c r="E141" t="s">
        <v>2287</v>
      </c>
      <c r="G141" t="s">
        <v>1967</v>
      </c>
      <c r="H141" t="s">
        <v>1968</v>
      </c>
      <c r="I141" t="s">
        <v>2000</v>
      </c>
      <c r="J141" t="s">
        <v>2001</v>
      </c>
      <c r="K141" t="s">
        <v>2002</v>
      </c>
      <c r="L141" t="s">
        <v>2003</v>
      </c>
    </row>
    <row r="142" spans="1:13">
      <c r="A142" t="s">
        <v>298</v>
      </c>
      <c r="B142" t="s">
        <v>299</v>
      </c>
      <c r="C142" t="s">
        <v>2288</v>
      </c>
      <c r="E142" t="s">
        <v>2289</v>
      </c>
      <c r="G142" t="s">
        <v>1967</v>
      </c>
      <c r="H142" t="s">
        <v>1968</v>
      </c>
      <c r="I142" t="s">
        <v>1976</v>
      </c>
      <c r="J142" t="s">
        <v>2232</v>
      </c>
      <c r="K142" t="s">
        <v>2233</v>
      </c>
      <c r="L142" t="s">
        <v>2290</v>
      </c>
      <c r="M142" t="s">
        <v>2291</v>
      </c>
    </row>
    <row r="143" spans="1:13">
      <c r="A143" t="s">
        <v>300</v>
      </c>
      <c r="B143" t="s">
        <v>301</v>
      </c>
      <c r="C143" t="s">
        <v>2288</v>
      </c>
      <c r="E143" t="s">
        <v>2289</v>
      </c>
      <c r="G143" t="s">
        <v>1967</v>
      </c>
      <c r="H143" t="s">
        <v>1968</v>
      </c>
      <c r="I143" t="s">
        <v>1976</v>
      </c>
      <c r="J143" t="s">
        <v>2232</v>
      </c>
      <c r="K143" t="s">
        <v>2233</v>
      </c>
      <c r="L143" t="s">
        <v>2290</v>
      </c>
      <c r="M143" t="s">
        <v>2291</v>
      </c>
    </row>
    <row r="144" spans="1:13">
      <c r="A144" t="s">
        <v>302</v>
      </c>
      <c r="B144" t="s">
        <v>303</v>
      </c>
      <c r="C144" t="s">
        <v>2292</v>
      </c>
      <c r="D144" t="s">
        <v>2293</v>
      </c>
      <c r="E144" t="s">
        <v>2294</v>
      </c>
      <c r="G144" t="s">
        <v>1967</v>
      </c>
      <c r="H144" t="s">
        <v>1968</v>
      </c>
      <c r="I144" t="s">
        <v>1976</v>
      </c>
      <c r="J144" t="s">
        <v>2232</v>
      </c>
      <c r="K144" t="s">
        <v>2233</v>
      </c>
      <c r="L144" t="s">
        <v>2295</v>
      </c>
    </row>
    <row r="145" spans="1:13">
      <c r="A145" t="s">
        <v>304</v>
      </c>
      <c r="B145" t="s">
        <v>305</v>
      </c>
      <c r="C145" t="s">
        <v>2296</v>
      </c>
      <c r="E145" t="s">
        <v>2297</v>
      </c>
      <c r="G145" t="s">
        <v>1967</v>
      </c>
      <c r="H145" t="s">
        <v>1968</v>
      </c>
      <c r="I145" t="s">
        <v>1982</v>
      </c>
      <c r="J145" t="s">
        <v>2067</v>
      </c>
      <c r="K145" t="s">
        <v>2112</v>
      </c>
      <c r="L145" t="s">
        <v>2113</v>
      </c>
    </row>
    <row r="146" spans="1:13">
      <c r="A146" t="s">
        <v>306</v>
      </c>
      <c r="B146" t="s">
        <v>307</v>
      </c>
      <c r="C146" t="s">
        <v>2298</v>
      </c>
      <c r="E146" t="s">
        <v>2299</v>
      </c>
      <c r="G146" t="s">
        <v>1967</v>
      </c>
      <c r="H146" t="s">
        <v>1968</v>
      </c>
      <c r="I146" t="s">
        <v>1969</v>
      </c>
      <c r="J146" t="s">
        <v>1970</v>
      </c>
      <c r="K146" t="s">
        <v>1971</v>
      </c>
      <c r="L146" t="s">
        <v>2255</v>
      </c>
    </row>
    <row r="147" spans="1:13">
      <c r="A147" t="s">
        <v>308</v>
      </c>
      <c r="B147" t="s">
        <v>309</v>
      </c>
      <c r="C147" t="s">
        <v>2298</v>
      </c>
      <c r="E147" t="s">
        <v>2299</v>
      </c>
      <c r="G147" t="s">
        <v>1967</v>
      </c>
      <c r="H147" t="s">
        <v>1968</v>
      </c>
      <c r="I147" t="s">
        <v>1969</v>
      </c>
      <c r="J147" t="s">
        <v>1970</v>
      </c>
      <c r="K147" t="s">
        <v>1971</v>
      </c>
      <c r="L147" t="s">
        <v>2255</v>
      </c>
    </row>
    <row r="148" spans="1:13">
      <c r="A148" t="s">
        <v>310</v>
      </c>
      <c r="B148" t="s">
        <v>311</v>
      </c>
      <c r="C148" t="s">
        <v>2298</v>
      </c>
      <c r="D148" t="s">
        <v>2300</v>
      </c>
      <c r="E148" t="s">
        <v>2299</v>
      </c>
      <c r="G148" t="s">
        <v>1967</v>
      </c>
      <c r="H148" t="s">
        <v>1968</v>
      </c>
      <c r="I148" t="s">
        <v>1969</v>
      </c>
      <c r="J148" t="s">
        <v>1970</v>
      </c>
      <c r="K148" t="s">
        <v>1971</v>
      </c>
      <c r="L148" t="s">
        <v>2255</v>
      </c>
    </row>
    <row r="149" spans="1:13">
      <c r="A149" t="s">
        <v>312</v>
      </c>
      <c r="B149" t="s">
        <v>313</v>
      </c>
      <c r="C149" t="s">
        <v>2301</v>
      </c>
      <c r="D149" t="s">
        <v>2302</v>
      </c>
      <c r="E149" t="s">
        <v>2303</v>
      </c>
      <c r="G149" t="s">
        <v>1967</v>
      </c>
      <c r="H149" t="s">
        <v>1968</v>
      </c>
      <c r="I149" t="s">
        <v>1976</v>
      </c>
      <c r="J149" t="s">
        <v>2058</v>
      </c>
      <c r="K149" t="s">
        <v>2059</v>
      </c>
      <c r="L149" t="s">
        <v>2304</v>
      </c>
    </row>
    <row r="150" spans="1:13">
      <c r="A150" t="s">
        <v>314</v>
      </c>
      <c r="B150" t="s">
        <v>315</v>
      </c>
      <c r="C150" t="s">
        <v>2305</v>
      </c>
      <c r="E150" t="s">
        <v>2306</v>
      </c>
      <c r="G150" t="s">
        <v>1967</v>
      </c>
      <c r="H150" t="s">
        <v>1968</v>
      </c>
      <c r="I150" t="s">
        <v>1969</v>
      </c>
      <c r="J150" t="s">
        <v>1970</v>
      </c>
      <c r="K150" t="s">
        <v>1971</v>
      </c>
      <c r="L150" t="s">
        <v>2307</v>
      </c>
    </row>
    <row r="151" spans="1:13">
      <c r="A151" t="s">
        <v>316</v>
      </c>
      <c r="B151" t="s">
        <v>317</v>
      </c>
      <c r="C151" t="s">
        <v>2305</v>
      </c>
      <c r="D151" t="s">
        <v>2308</v>
      </c>
      <c r="E151" t="s">
        <v>2306</v>
      </c>
      <c r="G151" t="s">
        <v>1967</v>
      </c>
      <c r="H151" t="s">
        <v>1968</v>
      </c>
      <c r="I151" t="s">
        <v>1969</v>
      </c>
      <c r="J151" t="s">
        <v>1970</v>
      </c>
      <c r="K151" t="s">
        <v>1971</v>
      </c>
      <c r="L151" t="s">
        <v>2307</v>
      </c>
    </row>
    <row r="152" spans="1:13">
      <c r="A152" t="s">
        <v>318</v>
      </c>
      <c r="B152" t="s">
        <v>319</v>
      </c>
      <c r="C152" t="s">
        <v>2309</v>
      </c>
      <c r="D152" t="s">
        <v>2310</v>
      </c>
      <c r="E152" t="s">
        <v>2311</v>
      </c>
      <c r="G152" t="s">
        <v>1967</v>
      </c>
      <c r="H152" t="s">
        <v>1968</v>
      </c>
      <c r="I152" t="s">
        <v>1976</v>
      </c>
      <c r="J152" t="s">
        <v>2058</v>
      </c>
      <c r="K152" t="s">
        <v>2059</v>
      </c>
      <c r="L152" t="s">
        <v>2312</v>
      </c>
    </row>
    <row r="153" spans="1:13">
      <c r="A153" t="s">
        <v>320</v>
      </c>
      <c r="B153" t="s">
        <v>321</v>
      </c>
      <c r="C153" t="s">
        <v>2313</v>
      </c>
      <c r="E153" t="s">
        <v>2314</v>
      </c>
      <c r="G153" t="s">
        <v>1967</v>
      </c>
      <c r="H153" t="s">
        <v>1968</v>
      </c>
      <c r="I153" t="s">
        <v>1982</v>
      </c>
      <c r="J153" t="s">
        <v>2077</v>
      </c>
      <c r="K153" t="s">
        <v>2315</v>
      </c>
      <c r="L153" t="s">
        <v>2316</v>
      </c>
      <c r="M153" t="s">
        <v>2317</v>
      </c>
    </row>
    <row r="154" spans="1:13">
      <c r="A154" t="s">
        <v>322</v>
      </c>
      <c r="B154" t="s">
        <v>323</v>
      </c>
      <c r="C154" t="s">
        <v>2318</v>
      </c>
      <c r="E154" t="s">
        <v>2319</v>
      </c>
      <c r="G154" t="s">
        <v>1967</v>
      </c>
      <c r="H154" t="s">
        <v>1968</v>
      </c>
      <c r="I154" t="s">
        <v>1982</v>
      </c>
      <c r="J154" t="s">
        <v>2077</v>
      </c>
      <c r="K154" t="s">
        <v>2078</v>
      </c>
      <c r="L154" t="s">
        <v>2079</v>
      </c>
      <c r="M154" t="s">
        <v>2080</v>
      </c>
    </row>
    <row r="155" spans="1:13">
      <c r="A155" t="s">
        <v>324</v>
      </c>
      <c r="B155" t="s">
        <v>325</v>
      </c>
      <c r="C155" t="s">
        <v>2320</v>
      </c>
      <c r="E155" t="s">
        <v>2321</v>
      </c>
      <c r="G155" t="s">
        <v>1967</v>
      </c>
      <c r="H155" t="s">
        <v>1968</v>
      </c>
      <c r="I155" t="s">
        <v>1976</v>
      </c>
      <c r="J155" t="s">
        <v>2020</v>
      </c>
      <c r="K155" t="s">
        <v>2021</v>
      </c>
      <c r="L155" t="s">
        <v>2022</v>
      </c>
    </row>
    <row r="156" spans="1:13">
      <c r="A156" t="s">
        <v>326</v>
      </c>
      <c r="B156" t="s">
        <v>327</v>
      </c>
      <c r="C156" t="s">
        <v>2322</v>
      </c>
      <c r="D156" t="s">
        <v>2323</v>
      </c>
      <c r="E156" t="s">
        <v>2324</v>
      </c>
      <c r="G156" t="s">
        <v>1967</v>
      </c>
      <c r="H156" t="s">
        <v>1968</v>
      </c>
      <c r="I156" t="s">
        <v>1982</v>
      </c>
      <c r="J156" t="s">
        <v>2067</v>
      </c>
      <c r="K156" t="s">
        <v>2068</v>
      </c>
      <c r="L156" t="s">
        <v>2117</v>
      </c>
      <c r="M156" t="s">
        <v>2325</v>
      </c>
    </row>
    <row r="157" spans="1:13">
      <c r="A157" t="s">
        <v>328</v>
      </c>
      <c r="B157" t="s">
        <v>329</v>
      </c>
      <c r="C157" t="s">
        <v>2322</v>
      </c>
      <c r="D157" t="s">
        <v>2326</v>
      </c>
      <c r="E157" t="s">
        <v>2324</v>
      </c>
      <c r="G157" t="s">
        <v>1967</v>
      </c>
      <c r="H157" t="s">
        <v>1968</v>
      </c>
      <c r="I157" t="s">
        <v>1982</v>
      </c>
      <c r="J157" t="s">
        <v>2067</v>
      </c>
      <c r="K157" t="s">
        <v>2068</v>
      </c>
      <c r="L157" t="s">
        <v>2117</v>
      </c>
      <c r="M157" t="s">
        <v>2325</v>
      </c>
    </row>
    <row r="158" spans="1:13">
      <c r="A158" t="s">
        <v>330</v>
      </c>
      <c r="B158" t="s">
        <v>331</v>
      </c>
      <c r="C158" t="s">
        <v>2327</v>
      </c>
      <c r="E158" t="s">
        <v>2328</v>
      </c>
      <c r="G158" t="s">
        <v>1967</v>
      </c>
      <c r="H158" t="s">
        <v>1968</v>
      </c>
      <c r="I158" t="s">
        <v>1976</v>
      </c>
      <c r="J158" t="s">
        <v>2058</v>
      </c>
      <c r="K158" t="s">
        <v>2059</v>
      </c>
      <c r="L158" t="s">
        <v>2304</v>
      </c>
    </row>
    <row r="159" spans="1:13">
      <c r="A159" t="s">
        <v>332</v>
      </c>
      <c r="B159" t="s">
        <v>333</v>
      </c>
      <c r="C159" t="s">
        <v>2329</v>
      </c>
      <c r="E159" t="s">
        <v>2330</v>
      </c>
      <c r="G159" t="s">
        <v>1967</v>
      </c>
      <c r="H159" t="s">
        <v>1968</v>
      </c>
      <c r="I159" t="s">
        <v>1969</v>
      </c>
      <c r="J159" t="s">
        <v>1970</v>
      </c>
      <c r="K159" t="s">
        <v>1971</v>
      </c>
      <c r="L159" t="s">
        <v>1972</v>
      </c>
      <c r="M159" t="s">
        <v>1973</v>
      </c>
    </row>
    <row r="160" spans="1:13">
      <c r="A160" t="s">
        <v>334</v>
      </c>
      <c r="B160" t="s">
        <v>335</v>
      </c>
      <c r="C160" t="s">
        <v>2331</v>
      </c>
      <c r="E160" t="s">
        <v>2332</v>
      </c>
      <c r="G160" t="s">
        <v>1967</v>
      </c>
      <c r="H160" t="s">
        <v>1968</v>
      </c>
      <c r="I160" t="s">
        <v>1982</v>
      </c>
      <c r="J160" t="s">
        <v>2237</v>
      </c>
      <c r="K160" t="s">
        <v>2238</v>
      </c>
      <c r="L160" t="s">
        <v>2333</v>
      </c>
    </row>
    <row r="161" spans="1:13">
      <c r="A161" t="s">
        <v>336</v>
      </c>
      <c r="B161" t="s">
        <v>337</v>
      </c>
      <c r="C161" t="s">
        <v>2331</v>
      </c>
      <c r="E161" t="s">
        <v>2332</v>
      </c>
      <c r="G161" t="s">
        <v>1967</v>
      </c>
      <c r="H161" t="s">
        <v>1968</v>
      </c>
      <c r="I161" t="s">
        <v>1982</v>
      </c>
      <c r="J161" t="s">
        <v>2237</v>
      </c>
      <c r="K161" t="s">
        <v>2238</v>
      </c>
      <c r="L161" t="s">
        <v>2333</v>
      </c>
    </row>
    <row r="162" spans="1:13">
      <c r="A162" t="s">
        <v>338</v>
      </c>
      <c r="B162" t="s">
        <v>339</v>
      </c>
      <c r="C162" t="s">
        <v>2331</v>
      </c>
      <c r="D162" t="s">
        <v>2334</v>
      </c>
      <c r="E162" t="s">
        <v>2332</v>
      </c>
      <c r="G162" t="s">
        <v>1967</v>
      </c>
      <c r="H162" t="s">
        <v>1968</v>
      </c>
      <c r="I162" t="s">
        <v>1982</v>
      </c>
      <c r="J162" t="s">
        <v>2237</v>
      </c>
      <c r="K162" t="s">
        <v>2238</v>
      </c>
      <c r="L162" t="s">
        <v>2333</v>
      </c>
    </row>
    <row r="163" spans="1:13">
      <c r="A163" t="s">
        <v>340</v>
      </c>
      <c r="B163" t="s">
        <v>341</v>
      </c>
      <c r="C163" t="s">
        <v>2335</v>
      </c>
      <c r="E163" t="s">
        <v>2336</v>
      </c>
      <c r="G163" t="s">
        <v>1967</v>
      </c>
      <c r="H163" t="s">
        <v>2337</v>
      </c>
      <c r="I163" t="s">
        <v>2338</v>
      </c>
      <c r="J163" t="s">
        <v>2339</v>
      </c>
      <c r="K163" t="s">
        <v>2340</v>
      </c>
      <c r="L163" t="s">
        <v>2341</v>
      </c>
    </row>
    <row r="164" spans="1:13">
      <c r="A164" t="s">
        <v>342</v>
      </c>
      <c r="B164" t="s">
        <v>343</v>
      </c>
      <c r="C164" t="s">
        <v>2335</v>
      </c>
      <c r="D164" t="s">
        <v>2342</v>
      </c>
      <c r="E164" t="s">
        <v>2336</v>
      </c>
      <c r="G164" t="s">
        <v>1967</v>
      </c>
      <c r="H164" t="s">
        <v>2337</v>
      </c>
      <c r="I164" t="s">
        <v>2338</v>
      </c>
      <c r="J164" t="s">
        <v>2339</v>
      </c>
      <c r="K164" t="s">
        <v>2340</v>
      </c>
      <c r="L164" t="s">
        <v>2341</v>
      </c>
    </row>
    <row r="165" spans="1:13">
      <c r="A165" t="s">
        <v>344</v>
      </c>
      <c r="B165" t="s">
        <v>345</v>
      </c>
      <c r="C165" t="s">
        <v>2343</v>
      </c>
      <c r="E165" t="s">
        <v>2344</v>
      </c>
      <c r="G165" t="s">
        <v>1967</v>
      </c>
      <c r="H165" t="s">
        <v>1968</v>
      </c>
      <c r="I165" t="s">
        <v>1976</v>
      </c>
      <c r="J165" t="s">
        <v>2232</v>
      </c>
      <c r="K165" t="s">
        <v>2233</v>
      </c>
      <c r="L165" t="s">
        <v>2290</v>
      </c>
      <c r="M165" t="s">
        <v>2291</v>
      </c>
    </row>
    <row r="166" spans="1:13">
      <c r="A166" t="s">
        <v>346</v>
      </c>
      <c r="B166" t="s">
        <v>347</v>
      </c>
      <c r="C166" t="s">
        <v>2345</v>
      </c>
      <c r="D166" t="s">
        <v>2346</v>
      </c>
      <c r="E166" t="s">
        <v>2347</v>
      </c>
      <c r="G166" t="s">
        <v>1967</v>
      </c>
      <c r="H166" t="s">
        <v>1968</v>
      </c>
      <c r="I166" t="s">
        <v>1976</v>
      </c>
      <c r="J166" t="s">
        <v>2058</v>
      </c>
      <c r="K166" t="s">
        <v>2059</v>
      </c>
      <c r="L166" t="s">
        <v>2160</v>
      </c>
    </row>
    <row r="167" spans="1:13">
      <c r="A167" t="s">
        <v>348</v>
      </c>
      <c r="B167" t="s">
        <v>349</v>
      </c>
      <c r="C167" t="s">
        <v>2348</v>
      </c>
      <c r="E167" t="s">
        <v>2349</v>
      </c>
      <c r="G167" t="s">
        <v>1967</v>
      </c>
      <c r="H167" t="s">
        <v>1968</v>
      </c>
      <c r="I167" t="s">
        <v>1982</v>
      </c>
      <c r="J167" t="s">
        <v>2237</v>
      </c>
      <c r="K167" t="s">
        <v>2238</v>
      </c>
      <c r="L167" t="s">
        <v>2350</v>
      </c>
    </row>
    <row r="168" spans="1:13">
      <c r="A168" t="s">
        <v>350</v>
      </c>
      <c r="B168" t="s">
        <v>351</v>
      </c>
      <c r="C168" t="s">
        <v>2351</v>
      </c>
      <c r="D168" t="s">
        <v>2352</v>
      </c>
      <c r="E168" t="s">
        <v>2353</v>
      </c>
      <c r="G168" t="s">
        <v>1967</v>
      </c>
      <c r="H168" t="s">
        <v>1968</v>
      </c>
      <c r="I168" t="s">
        <v>1969</v>
      </c>
      <c r="J168" t="s">
        <v>1970</v>
      </c>
      <c r="K168" t="s">
        <v>2354</v>
      </c>
    </row>
    <row r="169" spans="1:13">
      <c r="A169" t="s">
        <v>352</v>
      </c>
      <c r="B169" t="s">
        <v>353</v>
      </c>
      <c r="C169" t="s">
        <v>2355</v>
      </c>
      <c r="E169" t="s">
        <v>2356</v>
      </c>
      <c r="G169" t="s">
        <v>1967</v>
      </c>
      <c r="H169" t="s">
        <v>1968</v>
      </c>
      <c r="I169" t="s">
        <v>1976</v>
      </c>
      <c r="J169" t="s">
        <v>2058</v>
      </c>
      <c r="K169" t="s">
        <v>2059</v>
      </c>
      <c r="L169" t="s">
        <v>2160</v>
      </c>
    </row>
    <row r="170" spans="1:13">
      <c r="A170" t="s">
        <v>354</v>
      </c>
      <c r="B170" t="s">
        <v>355</v>
      </c>
      <c r="C170" t="s">
        <v>2357</v>
      </c>
      <c r="E170" t="s">
        <v>2358</v>
      </c>
      <c r="G170" t="s">
        <v>1967</v>
      </c>
      <c r="H170" t="s">
        <v>1968</v>
      </c>
      <c r="I170" t="s">
        <v>1976</v>
      </c>
      <c r="J170" t="s">
        <v>2359</v>
      </c>
      <c r="K170" t="s">
        <v>2360</v>
      </c>
      <c r="L170" t="s">
        <v>2361</v>
      </c>
    </row>
    <row r="171" spans="1:13">
      <c r="A171" t="s">
        <v>356</v>
      </c>
      <c r="B171" t="s">
        <v>357</v>
      </c>
      <c r="C171" t="s">
        <v>2357</v>
      </c>
      <c r="E171" t="s">
        <v>2358</v>
      </c>
      <c r="G171" t="s">
        <v>1967</v>
      </c>
      <c r="H171" t="s">
        <v>1968</v>
      </c>
      <c r="I171" t="s">
        <v>1976</v>
      </c>
      <c r="J171" t="s">
        <v>2359</v>
      </c>
      <c r="K171" t="s">
        <v>2360</v>
      </c>
      <c r="L171" t="s">
        <v>2361</v>
      </c>
    </row>
    <row r="172" spans="1:13">
      <c r="A172" t="s">
        <v>358</v>
      </c>
      <c r="B172" t="s">
        <v>359</v>
      </c>
      <c r="C172" t="s">
        <v>2362</v>
      </c>
      <c r="D172" t="s">
        <v>2363</v>
      </c>
      <c r="E172" t="s">
        <v>2364</v>
      </c>
      <c r="G172" t="s">
        <v>1967</v>
      </c>
      <c r="H172" t="s">
        <v>1968</v>
      </c>
      <c r="I172" t="s">
        <v>1976</v>
      </c>
      <c r="J172" t="s">
        <v>2058</v>
      </c>
      <c r="K172" t="s">
        <v>2059</v>
      </c>
      <c r="L172" t="s">
        <v>2160</v>
      </c>
    </row>
    <row r="173" spans="1:13">
      <c r="A173" t="s">
        <v>362</v>
      </c>
      <c r="B173" t="s">
        <v>363</v>
      </c>
      <c r="C173" t="s">
        <v>2365</v>
      </c>
      <c r="E173" t="s">
        <v>2366</v>
      </c>
      <c r="G173" t="s">
        <v>1967</v>
      </c>
      <c r="H173" t="s">
        <v>1968</v>
      </c>
      <c r="I173" t="s">
        <v>1976</v>
      </c>
      <c r="J173" t="s">
        <v>2058</v>
      </c>
      <c r="K173" t="s">
        <v>2059</v>
      </c>
      <c r="L173" t="s">
        <v>2160</v>
      </c>
    </row>
    <row r="174" spans="1:13">
      <c r="A174" t="s">
        <v>366</v>
      </c>
      <c r="B174" t="s">
        <v>367</v>
      </c>
      <c r="C174" t="s">
        <v>2367</v>
      </c>
      <c r="D174" t="s">
        <v>2368</v>
      </c>
      <c r="E174" t="s">
        <v>2369</v>
      </c>
      <c r="G174" t="s">
        <v>1967</v>
      </c>
      <c r="H174" t="s">
        <v>2370</v>
      </c>
    </row>
    <row r="175" spans="1:13">
      <c r="A175" t="s">
        <v>368</v>
      </c>
      <c r="B175" t="s">
        <v>369</v>
      </c>
      <c r="C175" t="s">
        <v>2371</v>
      </c>
      <c r="D175" t="s">
        <v>2372</v>
      </c>
      <c r="E175" t="s">
        <v>2373</v>
      </c>
      <c r="G175" t="s">
        <v>1967</v>
      </c>
      <c r="H175" t="s">
        <v>2370</v>
      </c>
    </row>
    <row r="176" spans="1:13">
      <c r="A176" t="s">
        <v>370</v>
      </c>
      <c r="B176" t="s">
        <v>371</v>
      </c>
      <c r="C176" t="s">
        <v>2374</v>
      </c>
      <c r="D176" t="s">
        <v>2375</v>
      </c>
      <c r="E176" t="s">
        <v>2376</v>
      </c>
      <c r="G176" t="s">
        <v>1967</v>
      </c>
      <c r="H176" t="s">
        <v>2370</v>
      </c>
    </row>
    <row r="177" spans="1:13">
      <c r="A177" t="s">
        <v>372</v>
      </c>
      <c r="B177" t="s">
        <v>373</v>
      </c>
      <c r="C177" t="s">
        <v>2377</v>
      </c>
      <c r="E177" t="s">
        <v>2378</v>
      </c>
      <c r="G177" t="s">
        <v>1967</v>
      </c>
      <c r="H177" t="s">
        <v>1968</v>
      </c>
      <c r="I177" t="s">
        <v>1976</v>
      </c>
      <c r="J177" t="s">
        <v>2058</v>
      </c>
      <c r="K177" t="s">
        <v>2059</v>
      </c>
      <c r="L177" t="s">
        <v>2060</v>
      </c>
    </row>
    <row r="178" spans="1:13">
      <c r="A178" t="s">
        <v>374</v>
      </c>
      <c r="B178" t="s">
        <v>375</v>
      </c>
      <c r="C178" t="s">
        <v>2379</v>
      </c>
      <c r="D178" t="s">
        <v>2380</v>
      </c>
      <c r="E178" t="s">
        <v>2381</v>
      </c>
      <c r="G178" t="s">
        <v>1967</v>
      </c>
      <c r="H178" t="s">
        <v>1968</v>
      </c>
      <c r="I178" t="s">
        <v>1976</v>
      </c>
      <c r="J178" t="s">
        <v>2058</v>
      </c>
      <c r="K178" t="s">
        <v>2059</v>
      </c>
      <c r="L178" t="s">
        <v>2250</v>
      </c>
    </row>
    <row r="179" spans="1:13">
      <c r="A179" t="s">
        <v>376</v>
      </c>
      <c r="B179" t="s">
        <v>377</v>
      </c>
      <c r="C179" t="s">
        <v>2206</v>
      </c>
      <c r="E179" t="s">
        <v>2207</v>
      </c>
      <c r="G179" t="s">
        <v>1967</v>
      </c>
      <c r="H179" t="s">
        <v>1968</v>
      </c>
      <c r="I179" t="s">
        <v>1982</v>
      </c>
      <c r="J179" t="s">
        <v>2089</v>
      </c>
      <c r="K179" t="s">
        <v>2090</v>
      </c>
      <c r="L179" t="s">
        <v>2208</v>
      </c>
    </row>
    <row r="180" spans="1:13">
      <c r="A180" t="s">
        <v>378</v>
      </c>
      <c r="B180" t="s">
        <v>379</v>
      </c>
      <c r="C180" t="s">
        <v>2206</v>
      </c>
      <c r="E180" t="s">
        <v>2207</v>
      </c>
      <c r="G180" t="s">
        <v>1967</v>
      </c>
      <c r="H180" t="s">
        <v>1968</v>
      </c>
      <c r="I180" t="s">
        <v>1982</v>
      </c>
      <c r="J180" t="s">
        <v>2089</v>
      </c>
      <c r="K180" t="s">
        <v>2090</v>
      </c>
      <c r="L180" t="s">
        <v>2208</v>
      </c>
    </row>
    <row r="181" spans="1:13">
      <c r="A181" t="s">
        <v>380</v>
      </c>
      <c r="B181" t="s">
        <v>381</v>
      </c>
      <c r="C181" t="s">
        <v>2206</v>
      </c>
      <c r="E181" t="s">
        <v>2207</v>
      </c>
      <c r="G181" t="s">
        <v>1967</v>
      </c>
      <c r="H181" t="s">
        <v>1968</v>
      </c>
      <c r="I181" t="s">
        <v>1982</v>
      </c>
      <c r="J181" t="s">
        <v>2089</v>
      </c>
      <c r="K181" t="s">
        <v>2090</v>
      </c>
      <c r="L181" t="s">
        <v>2208</v>
      </c>
    </row>
    <row r="182" spans="1:13">
      <c r="A182" t="s">
        <v>382</v>
      </c>
      <c r="B182" t="s">
        <v>383</v>
      </c>
      <c r="C182" t="s">
        <v>2382</v>
      </c>
      <c r="D182" t="s">
        <v>2383</v>
      </c>
      <c r="E182" t="s">
        <v>2384</v>
      </c>
      <c r="G182" t="s">
        <v>1967</v>
      </c>
      <c r="H182" t="s">
        <v>1968</v>
      </c>
      <c r="I182" t="s">
        <v>1982</v>
      </c>
      <c r="J182" t="s">
        <v>2067</v>
      </c>
      <c r="K182" t="s">
        <v>2068</v>
      </c>
      <c r="L182" t="s">
        <v>2117</v>
      </c>
      <c r="M182" t="s">
        <v>2325</v>
      </c>
    </row>
    <row r="183" spans="1:13">
      <c r="A183" t="s">
        <v>384</v>
      </c>
      <c r="B183" t="s">
        <v>385</v>
      </c>
      <c r="C183" t="s">
        <v>2385</v>
      </c>
      <c r="E183" t="s">
        <v>2386</v>
      </c>
      <c r="G183" t="s">
        <v>1967</v>
      </c>
      <c r="H183" t="s">
        <v>2011</v>
      </c>
      <c r="I183" t="s">
        <v>2012</v>
      </c>
      <c r="J183" t="s">
        <v>2013</v>
      </c>
      <c r="K183" t="s">
        <v>2014</v>
      </c>
    </row>
    <row r="184" spans="1:13">
      <c r="A184" t="s">
        <v>386</v>
      </c>
      <c r="B184" t="s">
        <v>387</v>
      </c>
      <c r="C184" t="s">
        <v>2387</v>
      </c>
      <c r="E184" t="s">
        <v>2388</v>
      </c>
      <c r="G184" t="s">
        <v>1967</v>
      </c>
      <c r="H184" t="s">
        <v>1968</v>
      </c>
      <c r="I184" t="s">
        <v>1982</v>
      </c>
      <c r="J184" t="s">
        <v>2067</v>
      </c>
      <c r="K184" t="s">
        <v>2083</v>
      </c>
      <c r="L184" t="s">
        <v>2389</v>
      </c>
    </row>
    <row r="185" spans="1:13">
      <c r="A185" t="s">
        <v>388</v>
      </c>
      <c r="B185" t="s">
        <v>389</v>
      </c>
      <c r="C185" t="s">
        <v>2387</v>
      </c>
      <c r="E185" t="s">
        <v>2388</v>
      </c>
      <c r="G185" t="s">
        <v>1967</v>
      </c>
      <c r="H185" t="s">
        <v>1968</v>
      </c>
      <c r="I185" t="s">
        <v>1982</v>
      </c>
      <c r="J185" t="s">
        <v>2067</v>
      </c>
      <c r="K185" t="s">
        <v>2083</v>
      </c>
      <c r="L185" t="s">
        <v>2389</v>
      </c>
    </row>
    <row r="186" spans="1:13">
      <c r="A186" t="s">
        <v>390</v>
      </c>
      <c r="B186" t="s">
        <v>391</v>
      </c>
      <c r="C186" t="s">
        <v>2387</v>
      </c>
      <c r="E186" t="s">
        <v>2388</v>
      </c>
      <c r="G186" t="s">
        <v>1967</v>
      </c>
      <c r="H186" t="s">
        <v>1968</v>
      </c>
      <c r="I186" t="s">
        <v>1982</v>
      </c>
      <c r="J186" t="s">
        <v>2067</v>
      </c>
      <c r="K186" t="s">
        <v>2083</v>
      </c>
      <c r="L186" t="s">
        <v>2389</v>
      </c>
    </row>
    <row r="187" spans="1:13">
      <c r="A187" t="s">
        <v>392</v>
      </c>
      <c r="B187" t="s">
        <v>393</v>
      </c>
      <c r="C187" t="s">
        <v>2387</v>
      </c>
      <c r="D187" t="s">
        <v>2390</v>
      </c>
      <c r="E187" t="s">
        <v>2388</v>
      </c>
      <c r="G187" t="s">
        <v>1967</v>
      </c>
      <c r="H187" t="s">
        <v>1968</v>
      </c>
      <c r="I187" t="s">
        <v>1982</v>
      </c>
      <c r="J187" t="s">
        <v>2067</v>
      </c>
      <c r="K187" t="s">
        <v>2083</v>
      </c>
      <c r="L187" t="s">
        <v>2389</v>
      </c>
    </row>
    <row r="188" spans="1:13">
      <c r="A188" t="s">
        <v>394</v>
      </c>
      <c r="B188" t="s">
        <v>395</v>
      </c>
      <c r="C188" t="s">
        <v>2056</v>
      </c>
      <c r="D188" t="s">
        <v>2391</v>
      </c>
      <c r="E188" t="s">
        <v>2057</v>
      </c>
      <c r="G188" t="s">
        <v>1967</v>
      </c>
      <c r="H188" t="s">
        <v>1968</v>
      </c>
      <c r="I188" t="s">
        <v>1976</v>
      </c>
      <c r="J188" t="s">
        <v>2058</v>
      </c>
      <c r="K188" t="s">
        <v>2059</v>
      </c>
      <c r="L188" t="s">
        <v>2060</v>
      </c>
    </row>
    <row r="189" spans="1:13">
      <c r="A189" t="s">
        <v>396</v>
      </c>
      <c r="B189" t="s">
        <v>397</v>
      </c>
      <c r="C189" t="s">
        <v>2056</v>
      </c>
      <c r="D189" t="s">
        <v>2392</v>
      </c>
      <c r="E189" t="s">
        <v>2057</v>
      </c>
      <c r="G189" t="s">
        <v>1967</v>
      </c>
      <c r="H189" t="s">
        <v>1968</v>
      </c>
      <c r="I189" t="s">
        <v>1976</v>
      </c>
      <c r="J189" t="s">
        <v>2058</v>
      </c>
      <c r="K189" t="s">
        <v>2059</v>
      </c>
      <c r="L189" t="s">
        <v>2060</v>
      </c>
    </row>
    <row r="190" spans="1:13">
      <c r="A190" t="s">
        <v>398</v>
      </c>
      <c r="B190" t="s">
        <v>399</v>
      </c>
      <c r="C190" t="s">
        <v>2393</v>
      </c>
      <c r="E190" t="s">
        <v>2394</v>
      </c>
      <c r="G190" t="s">
        <v>1967</v>
      </c>
      <c r="H190" t="s">
        <v>1968</v>
      </c>
      <c r="I190" t="s">
        <v>1982</v>
      </c>
      <c r="J190" t="s">
        <v>2077</v>
      </c>
      <c r="K190" t="s">
        <v>2315</v>
      </c>
      <c r="L190" t="s">
        <v>2316</v>
      </c>
      <c r="M190" t="s">
        <v>2317</v>
      </c>
    </row>
    <row r="191" spans="1:13">
      <c r="A191" t="s">
        <v>400</v>
      </c>
      <c r="B191" t="s">
        <v>401</v>
      </c>
      <c r="C191" t="s">
        <v>2395</v>
      </c>
      <c r="E191" t="s">
        <v>2396</v>
      </c>
      <c r="G191" t="s">
        <v>1967</v>
      </c>
      <c r="H191" t="s">
        <v>1968</v>
      </c>
      <c r="I191" t="s">
        <v>1976</v>
      </c>
      <c r="J191" t="s">
        <v>2359</v>
      </c>
      <c r="K191" t="s">
        <v>2360</v>
      </c>
      <c r="L191" t="s">
        <v>2361</v>
      </c>
    </row>
    <row r="192" spans="1:13">
      <c r="A192" t="s">
        <v>402</v>
      </c>
      <c r="B192" t="s">
        <v>403</v>
      </c>
      <c r="C192" t="s">
        <v>2397</v>
      </c>
      <c r="D192" t="s">
        <v>2398</v>
      </c>
      <c r="E192" t="s">
        <v>2399</v>
      </c>
      <c r="G192" t="s">
        <v>1967</v>
      </c>
      <c r="H192" t="s">
        <v>1968</v>
      </c>
      <c r="I192" t="s">
        <v>1976</v>
      </c>
      <c r="J192" t="s">
        <v>2058</v>
      </c>
      <c r="K192" t="s">
        <v>2059</v>
      </c>
      <c r="L192" t="s">
        <v>2250</v>
      </c>
    </row>
    <row r="193" spans="1:14">
      <c r="A193" t="s">
        <v>404</v>
      </c>
      <c r="B193" t="s">
        <v>405</v>
      </c>
      <c r="C193" t="s">
        <v>2400</v>
      </c>
      <c r="E193" t="s">
        <v>2401</v>
      </c>
      <c r="G193" t="s">
        <v>1967</v>
      </c>
      <c r="H193" t="s">
        <v>1968</v>
      </c>
      <c r="I193" t="s">
        <v>1976</v>
      </c>
      <c r="J193" t="s">
        <v>2058</v>
      </c>
      <c r="K193" t="s">
        <v>2059</v>
      </c>
      <c r="L193" t="s">
        <v>2250</v>
      </c>
    </row>
    <row r="194" spans="1:14">
      <c r="A194" t="s">
        <v>406</v>
      </c>
      <c r="B194" t="s">
        <v>407</v>
      </c>
      <c r="C194" t="s">
        <v>2397</v>
      </c>
      <c r="E194" t="s">
        <v>2399</v>
      </c>
      <c r="G194" t="s">
        <v>1967</v>
      </c>
      <c r="H194" t="s">
        <v>1968</v>
      </c>
      <c r="I194" t="s">
        <v>1976</v>
      </c>
      <c r="J194" t="s">
        <v>2058</v>
      </c>
      <c r="K194" t="s">
        <v>2059</v>
      </c>
      <c r="L194" t="s">
        <v>2250</v>
      </c>
    </row>
    <row r="195" spans="1:14">
      <c r="A195" t="s">
        <v>408</v>
      </c>
      <c r="B195" t="s">
        <v>409</v>
      </c>
      <c r="C195" t="s">
        <v>2402</v>
      </c>
      <c r="E195" t="s">
        <v>2403</v>
      </c>
      <c r="G195" t="s">
        <v>1967</v>
      </c>
      <c r="H195" t="s">
        <v>1968</v>
      </c>
      <c r="I195" t="s">
        <v>1969</v>
      </c>
      <c r="J195" t="s">
        <v>1970</v>
      </c>
      <c r="K195" t="s">
        <v>1988</v>
      </c>
      <c r="L195" t="s">
        <v>2156</v>
      </c>
    </row>
    <row r="196" spans="1:14">
      <c r="A196" t="s">
        <v>410</v>
      </c>
      <c r="B196" t="s">
        <v>411</v>
      </c>
      <c r="C196" t="s">
        <v>2404</v>
      </c>
      <c r="E196" t="s">
        <v>2405</v>
      </c>
      <c r="G196" t="s">
        <v>1967</v>
      </c>
      <c r="H196" t="s">
        <v>1968</v>
      </c>
      <c r="I196" t="s">
        <v>1976</v>
      </c>
      <c r="J196" t="s">
        <v>2406</v>
      </c>
      <c r="K196" t="s">
        <v>2407</v>
      </c>
      <c r="L196" t="s">
        <v>2408</v>
      </c>
    </row>
    <row r="197" spans="1:14">
      <c r="A197" t="s">
        <v>412</v>
      </c>
      <c r="B197" t="s">
        <v>413</v>
      </c>
      <c r="C197" t="s">
        <v>2409</v>
      </c>
      <c r="E197" t="s">
        <v>2410</v>
      </c>
      <c r="G197" t="s">
        <v>1967</v>
      </c>
      <c r="H197" t="s">
        <v>1968</v>
      </c>
      <c r="I197" t="s">
        <v>1982</v>
      </c>
      <c r="J197" t="s">
        <v>2237</v>
      </c>
      <c r="K197" t="s">
        <v>2238</v>
      </c>
      <c r="L197" t="s">
        <v>2239</v>
      </c>
    </row>
    <row r="198" spans="1:14">
      <c r="A198" t="s">
        <v>414</v>
      </c>
      <c r="B198" t="s">
        <v>415</v>
      </c>
      <c r="C198" t="s">
        <v>2411</v>
      </c>
      <c r="E198" t="s">
        <v>2412</v>
      </c>
      <c r="G198" t="s">
        <v>1967</v>
      </c>
      <c r="H198" t="s">
        <v>1968</v>
      </c>
      <c r="I198" t="s">
        <v>2413</v>
      </c>
      <c r="J198" t="s">
        <v>2414</v>
      </c>
      <c r="K198" t="s">
        <v>2415</v>
      </c>
      <c r="L198" t="s">
        <v>2416</v>
      </c>
      <c r="M198" t="s">
        <v>2417</v>
      </c>
    </row>
    <row r="199" spans="1:14">
      <c r="A199" t="s">
        <v>416</v>
      </c>
      <c r="B199" t="s">
        <v>417</v>
      </c>
      <c r="C199" t="s">
        <v>2418</v>
      </c>
      <c r="E199" t="s">
        <v>2419</v>
      </c>
      <c r="G199" t="s">
        <v>1967</v>
      </c>
      <c r="H199" t="s">
        <v>1968</v>
      </c>
      <c r="I199" t="s">
        <v>1969</v>
      </c>
      <c r="J199" t="s">
        <v>1970</v>
      </c>
      <c r="K199" t="s">
        <v>1971</v>
      </c>
      <c r="L199" t="s">
        <v>1972</v>
      </c>
      <c r="M199" t="s">
        <v>1973</v>
      </c>
    </row>
    <row r="200" spans="1:14">
      <c r="A200" t="s">
        <v>418</v>
      </c>
      <c r="B200" t="s">
        <v>419</v>
      </c>
      <c r="C200" t="s">
        <v>2420</v>
      </c>
      <c r="E200" t="s">
        <v>2421</v>
      </c>
      <c r="G200" t="s">
        <v>1967</v>
      </c>
      <c r="H200" t="s">
        <v>1968</v>
      </c>
      <c r="I200" t="s">
        <v>1969</v>
      </c>
      <c r="J200" t="s">
        <v>1970</v>
      </c>
      <c r="K200" t="s">
        <v>1971</v>
      </c>
      <c r="L200" t="s">
        <v>1972</v>
      </c>
      <c r="M200" t="s">
        <v>1973</v>
      </c>
    </row>
    <row r="201" spans="1:14">
      <c r="A201" t="s">
        <v>420</v>
      </c>
      <c r="B201" t="s">
        <v>421</v>
      </c>
      <c r="C201" t="s">
        <v>2422</v>
      </c>
      <c r="E201" t="s">
        <v>2423</v>
      </c>
      <c r="G201" t="s">
        <v>1967</v>
      </c>
      <c r="H201" t="s">
        <v>1968</v>
      </c>
      <c r="I201" t="s">
        <v>1969</v>
      </c>
      <c r="J201" t="s">
        <v>1970</v>
      </c>
      <c r="K201" t="s">
        <v>1971</v>
      </c>
      <c r="L201" t="s">
        <v>1972</v>
      </c>
      <c r="M201" t="s">
        <v>1973</v>
      </c>
    </row>
    <row r="202" spans="1:14">
      <c r="A202" t="s">
        <v>422</v>
      </c>
      <c r="B202" t="s">
        <v>423</v>
      </c>
      <c r="C202" t="s">
        <v>2424</v>
      </c>
      <c r="E202" t="s">
        <v>2425</v>
      </c>
      <c r="G202" t="s">
        <v>1967</v>
      </c>
      <c r="H202" t="s">
        <v>1968</v>
      </c>
      <c r="I202" t="s">
        <v>1982</v>
      </c>
      <c r="J202" t="s">
        <v>2067</v>
      </c>
      <c r="K202" t="s">
        <v>2068</v>
      </c>
      <c r="L202" t="s">
        <v>2117</v>
      </c>
      <c r="M202" t="s">
        <v>2118</v>
      </c>
      <c r="N202" t="s">
        <v>2119</v>
      </c>
    </row>
    <row r="203" spans="1:14">
      <c r="A203" t="s">
        <v>424</v>
      </c>
      <c r="B203" t="s">
        <v>425</v>
      </c>
      <c r="C203" t="s">
        <v>2424</v>
      </c>
      <c r="D203" t="s">
        <v>2426</v>
      </c>
      <c r="E203" t="s">
        <v>2425</v>
      </c>
      <c r="G203" t="s">
        <v>1967</v>
      </c>
      <c r="H203" t="s">
        <v>1968</v>
      </c>
      <c r="I203" t="s">
        <v>1982</v>
      </c>
      <c r="J203" t="s">
        <v>2067</v>
      </c>
      <c r="K203" t="s">
        <v>2068</v>
      </c>
      <c r="L203" t="s">
        <v>2117</v>
      </c>
      <c r="M203" t="s">
        <v>2118</v>
      </c>
      <c r="N203" t="s">
        <v>2119</v>
      </c>
    </row>
    <row r="204" spans="1:14">
      <c r="A204" t="s">
        <v>426</v>
      </c>
      <c r="B204" t="s">
        <v>427</v>
      </c>
      <c r="C204" t="s">
        <v>2424</v>
      </c>
      <c r="D204" t="s">
        <v>2427</v>
      </c>
      <c r="E204" t="s">
        <v>2425</v>
      </c>
      <c r="G204" t="s">
        <v>1967</v>
      </c>
      <c r="H204" t="s">
        <v>1968</v>
      </c>
      <c r="I204" t="s">
        <v>1982</v>
      </c>
      <c r="J204" t="s">
        <v>2067</v>
      </c>
      <c r="K204" t="s">
        <v>2068</v>
      </c>
      <c r="L204" t="s">
        <v>2117</v>
      </c>
      <c r="M204" t="s">
        <v>2118</v>
      </c>
      <c r="N204" t="s">
        <v>2119</v>
      </c>
    </row>
    <row r="205" spans="1:14">
      <c r="A205" t="s">
        <v>428</v>
      </c>
      <c r="B205" t="s">
        <v>429</v>
      </c>
      <c r="C205" t="s">
        <v>2428</v>
      </c>
      <c r="D205" t="s">
        <v>2429</v>
      </c>
      <c r="E205" t="s">
        <v>2430</v>
      </c>
      <c r="G205" t="s">
        <v>1967</v>
      </c>
      <c r="H205" t="s">
        <v>1968</v>
      </c>
      <c r="I205" t="s">
        <v>1982</v>
      </c>
      <c r="J205" t="s">
        <v>2067</v>
      </c>
      <c r="K205" t="s">
        <v>2068</v>
      </c>
      <c r="L205" t="s">
        <v>2117</v>
      </c>
      <c r="M205" t="s">
        <v>2197</v>
      </c>
    </row>
    <row r="206" spans="1:14">
      <c r="A206" t="s">
        <v>430</v>
      </c>
      <c r="B206" t="s">
        <v>431</v>
      </c>
      <c r="C206" t="s">
        <v>2428</v>
      </c>
      <c r="D206" t="s">
        <v>2431</v>
      </c>
      <c r="E206" t="s">
        <v>2430</v>
      </c>
      <c r="G206" t="s">
        <v>1967</v>
      </c>
      <c r="H206" t="s">
        <v>1968</v>
      </c>
      <c r="I206" t="s">
        <v>1982</v>
      </c>
      <c r="J206" t="s">
        <v>2067</v>
      </c>
      <c r="K206" t="s">
        <v>2068</v>
      </c>
      <c r="L206" t="s">
        <v>2117</v>
      </c>
      <c r="M206" t="s">
        <v>2197</v>
      </c>
    </row>
    <row r="207" spans="1:14">
      <c r="A207" t="s">
        <v>432</v>
      </c>
      <c r="B207" t="s">
        <v>433</v>
      </c>
      <c r="C207" t="s">
        <v>2428</v>
      </c>
      <c r="D207" t="s">
        <v>2432</v>
      </c>
      <c r="E207" t="s">
        <v>2430</v>
      </c>
      <c r="G207" t="s">
        <v>1967</v>
      </c>
      <c r="H207" t="s">
        <v>1968</v>
      </c>
      <c r="I207" t="s">
        <v>1982</v>
      </c>
      <c r="J207" t="s">
        <v>2067</v>
      </c>
      <c r="K207" t="s">
        <v>2068</v>
      </c>
      <c r="L207" t="s">
        <v>2117</v>
      </c>
      <c r="M207" t="s">
        <v>2197</v>
      </c>
    </row>
    <row r="208" spans="1:14">
      <c r="A208" t="s">
        <v>434</v>
      </c>
      <c r="B208" t="s">
        <v>435</v>
      </c>
      <c r="C208" t="s">
        <v>2428</v>
      </c>
      <c r="D208" t="s">
        <v>2432</v>
      </c>
      <c r="E208" t="s">
        <v>2430</v>
      </c>
      <c r="G208" t="s">
        <v>1967</v>
      </c>
      <c r="H208" t="s">
        <v>1968</v>
      </c>
      <c r="I208" t="s">
        <v>1982</v>
      </c>
      <c r="J208" t="s">
        <v>2067</v>
      </c>
      <c r="K208" t="s">
        <v>2068</v>
      </c>
      <c r="L208" t="s">
        <v>2117</v>
      </c>
      <c r="M208" t="s">
        <v>2197</v>
      </c>
    </row>
    <row r="209" spans="1:13">
      <c r="A209" t="s">
        <v>436</v>
      </c>
      <c r="B209" t="s">
        <v>437</v>
      </c>
      <c r="C209" t="s">
        <v>2433</v>
      </c>
      <c r="D209" t="s">
        <v>2434</v>
      </c>
      <c r="E209" t="s">
        <v>2435</v>
      </c>
      <c r="G209" t="s">
        <v>1967</v>
      </c>
      <c r="H209" t="s">
        <v>1968</v>
      </c>
      <c r="I209" t="s">
        <v>2000</v>
      </c>
      <c r="J209" t="s">
        <v>2001</v>
      </c>
      <c r="K209" t="s">
        <v>2002</v>
      </c>
      <c r="L209" t="s">
        <v>2003</v>
      </c>
    </row>
    <row r="210" spans="1:13">
      <c r="A210" t="s">
        <v>438</v>
      </c>
      <c r="B210" t="s">
        <v>439</v>
      </c>
      <c r="C210" t="s">
        <v>2436</v>
      </c>
      <c r="E210" t="s">
        <v>2437</v>
      </c>
      <c r="G210" t="s">
        <v>1967</v>
      </c>
      <c r="H210" t="s">
        <v>1968</v>
      </c>
      <c r="I210" t="s">
        <v>1982</v>
      </c>
      <c r="J210" t="s">
        <v>2077</v>
      </c>
      <c r="K210" t="s">
        <v>2315</v>
      </c>
      <c r="L210" t="s">
        <v>2438</v>
      </c>
    </row>
    <row r="211" spans="1:13">
      <c r="A211" t="s">
        <v>440</v>
      </c>
      <c r="B211" t="s">
        <v>441</v>
      </c>
      <c r="C211" t="s">
        <v>2439</v>
      </c>
      <c r="E211" t="s">
        <v>2440</v>
      </c>
      <c r="G211" t="s">
        <v>1967</v>
      </c>
      <c r="H211" t="s">
        <v>1968</v>
      </c>
      <c r="I211" t="s">
        <v>1969</v>
      </c>
      <c r="J211" t="s">
        <v>1970</v>
      </c>
      <c r="K211" t="s">
        <v>1988</v>
      </c>
      <c r="L211" t="s">
        <v>1989</v>
      </c>
    </row>
    <row r="212" spans="1:13">
      <c r="A212" t="s">
        <v>442</v>
      </c>
      <c r="B212" t="s">
        <v>443</v>
      </c>
      <c r="C212" t="s">
        <v>2439</v>
      </c>
      <c r="E212" t="s">
        <v>2440</v>
      </c>
      <c r="G212" t="s">
        <v>1967</v>
      </c>
      <c r="H212" t="s">
        <v>1968</v>
      </c>
      <c r="I212" t="s">
        <v>1969</v>
      </c>
      <c r="J212" t="s">
        <v>1970</v>
      </c>
      <c r="K212" t="s">
        <v>1988</v>
      </c>
      <c r="L212" t="s">
        <v>1989</v>
      </c>
    </row>
    <row r="213" spans="1:13">
      <c r="A213" t="s">
        <v>444</v>
      </c>
      <c r="B213" t="s">
        <v>445</v>
      </c>
      <c r="C213" t="s">
        <v>2441</v>
      </c>
      <c r="E213" t="s">
        <v>2442</v>
      </c>
      <c r="G213" t="s">
        <v>1967</v>
      </c>
      <c r="H213" t="s">
        <v>1968</v>
      </c>
      <c r="I213" t="s">
        <v>1982</v>
      </c>
      <c r="J213" t="s">
        <v>1983</v>
      </c>
      <c r="K213" t="s">
        <v>2443</v>
      </c>
    </row>
    <row r="214" spans="1:13">
      <c r="A214" t="s">
        <v>446</v>
      </c>
      <c r="B214" t="s">
        <v>447</v>
      </c>
      <c r="C214" t="s">
        <v>2444</v>
      </c>
      <c r="E214" t="s">
        <v>2445</v>
      </c>
      <c r="G214" t="s">
        <v>1967</v>
      </c>
      <c r="H214" t="s">
        <v>1968</v>
      </c>
      <c r="I214" t="s">
        <v>1982</v>
      </c>
      <c r="J214" t="s">
        <v>1983</v>
      </c>
      <c r="K214" t="s">
        <v>1984</v>
      </c>
      <c r="L214" t="s">
        <v>2446</v>
      </c>
    </row>
    <row r="215" spans="1:13">
      <c r="A215" t="s">
        <v>448</v>
      </c>
      <c r="B215" t="s">
        <v>449</v>
      </c>
      <c r="C215" t="s">
        <v>2447</v>
      </c>
      <c r="E215" t="s">
        <v>2448</v>
      </c>
      <c r="G215" t="s">
        <v>1967</v>
      </c>
      <c r="H215" t="s">
        <v>1968</v>
      </c>
      <c r="I215" t="s">
        <v>1982</v>
      </c>
      <c r="J215" t="s">
        <v>2077</v>
      </c>
      <c r="K215" t="s">
        <v>2315</v>
      </c>
      <c r="L215" t="s">
        <v>2316</v>
      </c>
      <c r="M215" t="s">
        <v>2317</v>
      </c>
    </row>
    <row r="216" spans="1:13">
      <c r="A216" t="s">
        <v>450</v>
      </c>
      <c r="B216" t="s">
        <v>451</v>
      </c>
      <c r="C216" t="s">
        <v>2449</v>
      </c>
      <c r="E216" t="s">
        <v>2450</v>
      </c>
      <c r="G216" t="s">
        <v>1967</v>
      </c>
      <c r="H216" t="s">
        <v>1968</v>
      </c>
      <c r="I216" t="s">
        <v>1982</v>
      </c>
      <c r="J216" t="s">
        <v>2067</v>
      </c>
      <c r="K216" t="s">
        <v>2112</v>
      </c>
      <c r="L216" t="s">
        <v>2113</v>
      </c>
    </row>
    <row r="217" spans="1:13">
      <c r="A217" t="s">
        <v>452</v>
      </c>
      <c r="B217" t="s">
        <v>453</v>
      </c>
      <c r="C217" t="s">
        <v>2451</v>
      </c>
      <c r="E217" t="s">
        <v>2452</v>
      </c>
      <c r="G217" t="s">
        <v>1967</v>
      </c>
      <c r="H217" t="s">
        <v>1968</v>
      </c>
      <c r="I217" t="s">
        <v>1969</v>
      </c>
      <c r="J217" t="s">
        <v>1970</v>
      </c>
      <c r="K217" t="s">
        <v>2211</v>
      </c>
      <c r="L217" t="s">
        <v>2212</v>
      </c>
    </row>
    <row r="218" spans="1:13">
      <c r="A218" t="s">
        <v>454</v>
      </c>
      <c r="B218" t="s">
        <v>455</v>
      </c>
      <c r="C218" t="s">
        <v>2453</v>
      </c>
      <c r="E218" t="s">
        <v>2454</v>
      </c>
      <c r="G218" t="s">
        <v>1967</v>
      </c>
      <c r="H218" t="s">
        <v>1968</v>
      </c>
      <c r="I218" t="s">
        <v>1982</v>
      </c>
      <c r="J218" t="s">
        <v>2077</v>
      </c>
      <c r="K218" t="s">
        <v>2315</v>
      </c>
      <c r="L218" t="s">
        <v>2316</v>
      </c>
      <c r="M218" t="s">
        <v>2317</v>
      </c>
    </row>
    <row r="219" spans="1:13">
      <c r="A219" t="s">
        <v>456</v>
      </c>
      <c r="B219" t="s">
        <v>457</v>
      </c>
      <c r="C219" t="s">
        <v>2455</v>
      </c>
      <c r="E219" t="s">
        <v>2456</v>
      </c>
      <c r="G219" t="s">
        <v>1967</v>
      </c>
      <c r="H219" t="s">
        <v>1968</v>
      </c>
      <c r="I219" t="s">
        <v>1982</v>
      </c>
      <c r="J219" t="s">
        <v>2067</v>
      </c>
      <c r="K219" t="s">
        <v>2112</v>
      </c>
      <c r="L219" t="s">
        <v>2113</v>
      </c>
    </row>
    <row r="220" spans="1:13">
      <c r="A220" t="s">
        <v>458</v>
      </c>
      <c r="B220" t="s">
        <v>459</v>
      </c>
      <c r="C220" t="s">
        <v>2457</v>
      </c>
      <c r="E220" t="s">
        <v>2458</v>
      </c>
      <c r="G220" t="s">
        <v>1967</v>
      </c>
      <c r="H220" t="s">
        <v>1968</v>
      </c>
      <c r="I220" t="s">
        <v>1976</v>
      </c>
      <c r="J220" t="s">
        <v>2020</v>
      </c>
      <c r="K220" t="s">
        <v>2021</v>
      </c>
      <c r="L220" t="s">
        <v>2459</v>
      </c>
    </row>
    <row r="221" spans="1:13">
      <c r="A221" t="s">
        <v>460</v>
      </c>
      <c r="B221" t="s">
        <v>461</v>
      </c>
      <c r="C221" t="s">
        <v>2460</v>
      </c>
      <c r="E221" t="s">
        <v>2461</v>
      </c>
      <c r="G221" t="s">
        <v>1967</v>
      </c>
      <c r="H221" t="s">
        <v>2462</v>
      </c>
      <c r="I221" t="s">
        <v>2463</v>
      </c>
      <c r="J221" t="s">
        <v>2464</v>
      </c>
      <c r="K221" t="s">
        <v>2465</v>
      </c>
    </row>
    <row r="222" spans="1:13">
      <c r="A222" t="s">
        <v>462</v>
      </c>
      <c r="B222" t="s">
        <v>463</v>
      </c>
      <c r="C222" t="s">
        <v>2460</v>
      </c>
      <c r="E222" t="s">
        <v>2461</v>
      </c>
      <c r="G222" t="s">
        <v>1967</v>
      </c>
      <c r="H222" t="s">
        <v>2462</v>
      </c>
      <c r="I222" t="s">
        <v>2463</v>
      </c>
      <c r="J222" t="s">
        <v>2464</v>
      </c>
      <c r="K222" t="s">
        <v>2465</v>
      </c>
    </row>
    <row r="223" spans="1:13">
      <c r="A223" t="s">
        <v>464</v>
      </c>
      <c r="B223" t="s">
        <v>465</v>
      </c>
      <c r="C223" t="s">
        <v>2460</v>
      </c>
      <c r="E223" t="s">
        <v>2461</v>
      </c>
      <c r="G223" t="s">
        <v>1967</v>
      </c>
      <c r="H223" t="s">
        <v>2462</v>
      </c>
      <c r="I223" t="s">
        <v>2463</v>
      </c>
      <c r="J223" t="s">
        <v>2464</v>
      </c>
      <c r="K223" t="s">
        <v>2465</v>
      </c>
    </row>
    <row r="224" spans="1:13">
      <c r="A224" t="s">
        <v>466</v>
      </c>
      <c r="B224" t="s">
        <v>467</v>
      </c>
      <c r="C224" t="s">
        <v>2466</v>
      </c>
      <c r="E224" t="s">
        <v>2467</v>
      </c>
      <c r="G224" t="s">
        <v>1967</v>
      </c>
      <c r="H224" t="s">
        <v>1968</v>
      </c>
      <c r="I224" t="s">
        <v>1976</v>
      </c>
      <c r="J224" t="s">
        <v>2058</v>
      </c>
      <c r="K224" t="s">
        <v>2059</v>
      </c>
      <c r="L224" t="s">
        <v>2167</v>
      </c>
    </row>
    <row r="225" spans="1:14">
      <c r="A225" t="s">
        <v>468</v>
      </c>
      <c r="B225" t="s">
        <v>469</v>
      </c>
      <c r="C225" t="s">
        <v>2468</v>
      </c>
      <c r="D225" t="s">
        <v>2469</v>
      </c>
      <c r="E225" t="s">
        <v>2470</v>
      </c>
      <c r="G225" t="s">
        <v>1967</v>
      </c>
      <c r="H225" t="s">
        <v>1968</v>
      </c>
      <c r="I225" t="s">
        <v>1976</v>
      </c>
      <c r="J225" t="s">
        <v>2020</v>
      </c>
      <c r="K225" t="s">
        <v>2021</v>
      </c>
      <c r="L225" t="s">
        <v>2022</v>
      </c>
    </row>
    <row r="226" spans="1:14">
      <c r="A226" t="s">
        <v>470</v>
      </c>
      <c r="B226" t="s">
        <v>471</v>
      </c>
      <c r="C226" t="s">
        <v>2471</v>
      </c>
      <c r="D226" t="s">
        <v>2472</v>
      </c>
      <c r="E226" t="s">
        <v>2473</v>
      </c>
      <c r="G226" t="s">
        <v>1967</v>
      </c>
      <c r="H226" t="s">
        <v>1968</v>
      </c>
      <c r="I226" t="s">
        <v>1982</v>
      </c>
      <c r="J226" t="s">
        <v>2067</v>
      </c>
      <c r="K226" t="s">
        <v>2068</v>
      </c>
      <c r="L226" t="s">
        <v>2069</v>
      </c>
      <c r="M226" t="s">
        <v>2070</v>
      </c>
    </row>
    <row r="227" spans="1:14">
      <c r="A227" t="s">
        <v>472</v>
      </c>
      <c r="B227" t="s">
        <v>473</v>
      </c>
      <c r="C227" t="s">
        <v>2474</v>
      </c>
      <c r="E227" t="s">
        <v>2475</v>
      </c>
      <c r="G227" t="s">
        <v>1967</v>
      </c>
      <c r="H227" t="s">
        <v>1968</v>
      </c>
      <c r="I227" t="s">
        <v>1982</v>
      </c>
      <c r="J227" t="s">
        <v>2077</v>
      </c>
      <c r="K227" t="s">
        <v>2078</v>
      </c>
      <c r="L227" t="s">
        <v>2079</v>
      </c>
      <c r="M227" t="s">
        <v>2170</v>
      </c>
      <c r="N227" t="s">
        <v>2174</v>
      </c>
    </row>
    <row r="228" spans="1:14">
      <c r="A228" t="s">
        <v>474</v>
      </c>
      <c r="B228" t="s">
        <v>475</v>
      </c>
      <c r="C228" t="s">
        <v>2476</v>
      </c>
      <c r="E228" t="s">
        <v>2477</v>
      </c>
      <c r="G228" t="s">
        <v>1967</v>
      </c>
      <c r="H228" t="s">
        <v>2478</v>
      </c>
      <c r="I228" t="s">
        <v>2479</v>
      </c>
      <c r="J228" t="s">
        <v>2480</v>
      </c>
      <c r="K228" t="s">
        <v>2481</v>
      </c>
      <c r="L228" t="s">
        <v>2482</v>
      </c>
    </row>
    <row r="229" spans="1:14">
      <c r="A229" t="s">
        <v>2483</v>
      </c>
      <c r="B229" t="s">
        <v>477</v>
      </c>
      <c r="C229" t="s">
        <v>2484</v>
      </c>
      <c r="E229" t="s">
        <v>2485</v>
      </c>
      <c r="G229" t="s">
        <v>1967</v>
      </c>
      <c r="H229" t="s">
        <v>2101</v>
      </c>
      <c r="I229" t="s">
        <v>2102</v>
      </c>
      <c r="J229" t="s">
        <v>2103</v>
      </c>
      <c r="K229" t="s">
        <v>2104</v>
      </c>
    </row>
    <row r="230" spans="1:14">
      <c r="A230" t="s">
        <v>2486</v>
      </c>
      <c r="B230" t="s">
        <v>479</v>
      </c>
      <c r="C230" t="s">
        <v>2484</v>
      </c>
      <c r="E230" t="s">
        <v>2485</v>
      </c>
      <c r="G230" t="s">
        <v>1967</v>
      </c>
      <c r="H230" t="s">
        <v>2101</v>
      </c>
      <c r="I230" t="s">
        <v>2102</v>
      </c>
      <c r="J230" t="s">
        <v>2103</v>
      </c>
      <c r="K230" t="s">
        <v>2104</v>
      </c>
    </row>
    <row r="231" spans="1:14">
      <c r="A231" t="s">
        <v>2487</v>
      </c>
      <c r="B231" t="s">
        <v>481</v>
      </c>
      <c r="C231" t="s">
        <v>2484</v>
      </c>
      <c r="E231" t="s">
        <v>2485</v>
      </c>
      <c r="G231" t="s">
        <v>1967</v>
      </c>
      <c r="H231" t="s">
        <v>2101</v>
      </c>
      <c r="I231" t="s">
        <v>2102</v>
      </c>
      <c r="J231" t="s">
        <v>2103</v>
      </c>
      <c r="K231" t="s">
        <v>2104</v>
      </c>
    </row>
    <row r="232" spans="1:14">
      <c r="A232" t="s">
        <v>2488</v>
      </c>
      <c r="B232" t="s">
        <v>483</v>
      </c>
      <c r="C232" t="s">
        <v>2489</v>
      </c>
      <c r="E232" t="s">
        <v>2490</v>
      </c>
      <c r="G232" t="s">
        <v>1967</v>
      </c>
      <c r="H232" t="s">
        <v>2101</v>
      </c>
      <c r="I232" t="s">
        <v>2102</v>
      </c>
      <c r="J232" t="s">
        <v>2103</v>
      </c>
      <c r="K232" t="s">
        <v>2104</v>
      </c>
    </row>
    <row r="233" spans="1:14">
      <c r="A233" t="s">
        <v>2491</v>
      </c>
      <c r="B233" t="s">
        <v>485</v>
      </c>
      <c r="C233" t="s">
        <v>2489</v>
      </c>
      <c r="E233" t="s">
        <v>2490</v>
      </c>
      <c r="G233" t="s">
        <v>1967</v>
      </c>
      <c r="H233" t="s">
        <v>2101</v>
      </c>
      <c r="I233" t="s">
        <v>2102</v>
      </c>
      <c r="J233" t="s">
        <v>2103</v>
      </c>
      <c r="K233" t="s">
        <v>2104</v>
      </c>
    </row>
    <row r="234" spans="1:14">
      <c r="A234" t="s">
        <v>486</v>
      </c>
      <c r="B234" t="s">
        <v>487</v>
      </c>
      <c r="C234" t="s">
        <v>2492</v>
      </c>
      <c r="E234" t="s">
        <v>2493</v>
      </c>
      <c r="G234" t="s">
        <v>1967</v>
      </c>
      <c r="H234" t="s">
        <v>1968</v>
      </c>
      <c r="I234" t="s">
        <v>2000</v>
      </c>
      <c r="J234" t="s">
        <v>2001</v>
      </c>
      <c r="K234" t="s">
        <v>2494</v>
      </c>
      <c r="L234" t="s">
        <v>2495</v>
      </c>
    </row>
    <row r="235" spans="1:14">
      <c r="A235" t="s">
        <v>488</v>
      </c>
      <c r="B235" t="s">
        <v>489</v>
      </c>
      <c r="C235" t="s">
        <v>2496</v>
      </c>
      <c r="E235" t="s">
        <v>2497</v>
      </c>
      <c r="G235" t="s">
        <v>1967</v>
      </c>
      <c r="H235" t="s">
        <v>1968</v>
      </c>
      <c r="I235" t="s">
        <v>1969</v>
      </c>
      <c r="J235" t="s">
        <v>2498</v>
      </c>
      <c r="K235" t="s">
        <v>2499</v>
      </c>
      <c r="L235" t="s">
        <v>2500</v>
      </c>
    </row>
    <row r="236" spans="1:14">
      <c r="A236" t="s">
        <v>490</v>
      </c>
      <c r="B236" t="s">
        <v>491</v>
      </c>
      <c r="C236" t="s">
        <v>2501</v>
      </c>
      <c r="E236" t="s">
        <v>2502</v>
      </c>
      <c r="G236" t="s">
        <v>1967</v>
      </c>
      <c r="H236" t="s">
        <v>1968</v>
      </c>
      <c r="I236" t="s">
        <v>1982</v>
      </c>
      <c r="J236" t="s">
        <v>2067</v>
      </c>
      <c r="K236" t="s">
        <v>2112</v>
      </c>
      <c r="L236" t="s">
        <v>2113</v>
      </c>
    </row>
    <row r="237" spans="1:14">
      <c r="A237" t="s">
        <v>492</v>
      </c>
      <c r="B237" t="s">
        <v>493</v>
      </c>
      <c r="C237" t="s">
        <v>2503</v>
      </c>
      <c r="E237" t="s">
        <v>2504</v>
      </c>
      <c r="G237" t="s">
        <v>1967</v>
      </c>
      <c r="H237" t="s">
        <v>1968</v>
      </c>
      <c r="I237" t="s">
        <v>1982</v>
      </c>
      <c r="J237" t="s">
        <v>2077</v>
      </c>
      <c r="K237" t="s">
        <v>2078</v>
      </c>
      <c r="L237" t="s">
        <v>2079</v>
      </c>
      <c r="M237" t="s">
        <v>2170</v>
      </c>
      <c r="N237" t="s">
        <v>2174</v>
      </c>
    </row>
    <row r="238" spans="1:14">
      <c r="A238" t="s">
        <v>494</v>
      </c>
      <c r="B238" t="s">
        <v>495</v>
      </c>
      <c r="C238" t="s">
        <v>2505</v>
      </c>
      <c r="E238" t="s">
        <v>2506</v>
      </c>
      <c r="G238" t="s">
        <v>1967</v>
      </c>
      <c r="H238" t="s">
        <v>1968</v>
      </c>
      <c r="I238" t="s">
        <v>1969</v>
      </c>
      <c r="J238" t="s">
        <v>1970</v>
      </c>
      <c r="K238" t="s">
        <v>1971</v>
      </c>
      <c r="L238" t="s">
        <v>1972</v>
      </c>
      <c r="M238" t="s">
        <v>2507</v>
      </c>
    </row>
    <row r="239" spans="1:14">
      <c r="A239" t="s">
        <v>496</v>
      </c>
      <c r="B239" t="s">
        <v>497</v>
      </c>
      <c r="C239" t="s">
        <v>2508</v>
      </c>
      <c r="E239" t="s">
        <v>2509</v>
      </c>
      <c r="G239" t="s">
        <v>1967</v>
      </c>
      <c r="H239" t="s">
        <v>1968</v>
      </c>
      <c r="I239" t="s">
        <v>1982</v>
      </c>
      <c r="J239" t="s">
        <v>2067</v>
      </c>
      <c r="K239" t="s">
        <v>2112</v>
      </c>
      <c r="L239" t="s">
        <v>2138</v>
      </c>
    </row>
    <row r="240" spans="1:14">
      <c r="A240" t="s">
        <v>498</v>
      </c>
      <c r="B240" t="s">
        <v>499</v>
      </c>
      <c r="C240" t="s">
        <v>2510</v>
      </c>
      <c r="E240" t="s">
        <v>2511</v>
      </c>
      <c r="G240" t="s">
        <v>1967</v>
      </c>
      <c r="H240" t="s">
        <v>1968</v>
      </c>
      <c r="I240" t="s">
        <v>1976</v>
      </c>
      <c r="J240" t="s">
        <v>2058</v>
      </c>
      <c r="K240" t="s">
        <v>2059</v>
      </c>
      <c r="L240" t="s">
        <v>2060</v>
      </c>
    </row>
    <row r="241" spans="1:14">
      <c r="A241" t="s">
        <v>500</v>
      </c>
      <c r="B241" t="s">
        <v>501</v>
      </c>
      <c r="C241" t="s">
        <v>2512</v>
      </c>
      <c r="E241" t="s">
        <v>2513</v>
      </c>
      <c r="G241" t="s">
        <v>1967</v>
      </c>
      <c r="H241" t="s">
        <v>1968</v>
      </c>
      <c r="I241" t="s">
        <v>1982</v>
      </c>
      <c r="J241" t="s">
        <v>2077</v>
      </c>
      <c r="K241" t="s">
        <v>2078</v>
      </c>
      <c r="L241" t="s">
        <v>2079</v>
      </c>
      <c r="M241" t="s">
        <v>2170</v>
      </c>
      <c r="N241" t="s">
        <v>2174</v>
      </c>
    </row>
    <row r="242" spans="1:14">
      <c r="A242" t="s">
        <v>502</v>
      </c>
      <c r="B242" t="s">
        <v>503</v>
      </c>
      <c r="C242" t="s">
        <v>2514</v>
      </c>
      <c r="E242" t="s">
        <v>2515</v>
      </c>
      <c r="G242" t="s">
        <v>1967</v>
      </c>
      <c r="H242" t="s">
        <v>1968</v>
      </c>
      <c r="I242" t="s">
        <v>1969</v>
      </c>
      <c r="J242" t="s">
        <v>1970</v>
      </c>
      <c r="K242" t="s">
        <v>1988</v>
      </c>
      <c r="L242" t="s">
        <v>2516</v>
      </c>
    </row>
    <row r="243" spans="1:14">
      <c r="A243" t="s">
        <v>504</v>
      </c>
      <c r="B243" t="s">
        <v>505</v>
      </c>
      <c r="C243" t="s">
        <v>2517</v>
      </c>
      <c r="E243" t="s">
        <v>2518</v>
      </c>
      <c r="G243" t="s">
        <v>1967</v>
      </c>
      <c r="H243" t="s">
        <v>1968</v>
      </c>
      <c r="I243" t="s">
        <v>2000</v>
      </c>
      <c r="J243" t="s">
        <v>2001</v>
      </c>
      <c r="K243" t="s">
        <v>2494</v>
      </c>
      <c r="L243" t="s">
        <v>2495</v>
      </c>
    </row>
    <row r="244" spans="1:14">
      <c r="A244" t="s">
        <v>2519</v>
      </c>
      <c r="B244" t="s">
        <v>507</v>
      </c>
      <c r="C244" t="s">
        <v>2520</v>
      </c>
      <c r="D244" t="s">
        <v>2521</v>
      </c>
      <c r="E244" t="s">
        <v>2522</v>
      </c>
      <c r="G244" t="s">
        <v>1967</v>
      </c>
      <c r="H244" t="s">
        <v>1968</v>
      </c>
      <c r="I244" t="s">
        <v>1976</v>
      </c>
      <c r="J244" t="s">
        <v>2274</v>
      </c>
      <c r="K244" t="s">
        <v>2275</v>
      </c>
      <c r="L244" t="s">
        <v>2523</v>
      </c>
    </row>
    <row r="245" spans="1:14">
      <c r="A245" t="s">
        <v>508</v>
      </c>
      <c r="B245" t="s">
        <v>509</v>
      </c>
      <c r="C245" t="s">
        <v>2524</v>
      </c>
      <c r="E245" t="s">
        <v>2525</v>
      </c>
      <c r="G245" t="s">
        <v>1967</v>
      </c>
      <c r="H245" t="s">
        <v>1968</v>
      </c>
      <c r="I245" t="s">
        <v>1969</v>
      </c>
      <c r="J245" t="s">
        <v>2498</v>
      </c>
      <c r="K245" t="s">
        <v>2499</v>
      </c>
      <c r="L245" t="s">
        <v>2526</v>
      </c>
    </row>
    <row r="246" spans="1:14">
      <c r="A246" t="s">
        <v>510</v>
      </c>
      <c r="B246" t="s">
        <v>511</v>
      </c>
      <c r="C246" t="s">
        <v>2527</v>
      </c>
      <c r="E246" t="s">
        <v>2528</v>
      </c>
      <c r="G246" t="s">
        <v>1967</v>
      </c>
      <c r="H246" t="s">
        <v>1968</v>
      </c>
      <c r="I246" t="s">
        <v>1982</v>
      </c>
      <c r="J246" t="s">
        <v>2067</v>
      </c>
      <c r="K246" t="s">
        <v>2215</v>
      </c>
      <c r="L246" t="s">
        <v>2216</v>
      </c>
    </row>
    <row r="247" spans="1:14">
      <c r="A247" t="s">
        <v>512</v>
      </c>
      <c r="B247" t="s">
        <v>513</v>
      </c>
      <c r="C247" t="s">
        <v>2527</v>
      </c>
      <c r="E247" t="s">
        <v>2528</v>
      </c>
      <c r="G247" t="s">
        <v>1967</v>
      </c>
      <c r="H247" t="s">
        <v>1968</v>
      </c>
      <c r="I247" t="s">
        <v>1982</v>
      </c>
      <c r="J247" t="s">
        <v>2067</v>
      </c>
      <c r="K247" t="s">
        <v>2215</v>
      </c>
      <c r="L247" t="s">
        <v>2216</v>
      </c>
    </row>
    <row r="248" spans="1:14">
      <c r="A248" t="s">
        <v>514</v>
      </c>
      <c r="B248" t="s">
        <v>515</v>
      </c>
      <c r="C248" t="s">
        <v>2527</v>
      </c>
      <c r="E248" t="s">
        <v>2528</v>
      </c>
      <c r="G248" t="s">
        <v>1967</v>
      </c>
      <c r="H248" t="s">
        <v>1968</v>
      </c>
      <c r="I248" t="s">
        <v>1982</v>
      </c>
      <c r="J248" t="s">
        <v>2067</v>
      </c>
      <c r="K248" t="s">
        <v>2215</v>
      </c>
      <c r="L248" t="s">
        <v>2216</v>
      </c>
    </row>
    <row r="249" spans="1:14">
      <c r="A249" t="s">
        <v>516</v>
      </c>
      <c r="B249" t="s">
        <v>517</v>
      </c>
      <c r="C249" t="s">
        <v>2527</v>
      </c>
      <c r="D249" t="s">
        <v>2529</v>
      </c>
      <c r="E249" t="s">
        <v>2528</v>
      </c>
      <c r="G249" t="s">
        <v>1967</v>
      </c>
      <c r="H249" t="s">
        <v>1968</v>
      </c>
      <c r="I249" t="s">
        <v>1982</v>
      </c>
      <c r="J249" t="s">
        <v>2067</v>
      </c>
      <c r="K249" t="s">
        <v>2215</v>
      </c>
      <c r="L249" t="s">
        <v>2216</v>
      </c>
    </row>
    <row r="250" spans="1:14">
      <c r="A250" t="s">
        <v>518</v>
      </c>
      <c r="B250" t="s">
        <v>519</v>
      </c>
      <c r="C250" t="s">
        <v>2530</v>
      </c>
      <c r="D250" t="s">
        <v>2531</v>
      </c>
      <c r="E250" t="s">
        <v>2532</v>
      </c>
      <c r="G250" t="s">
        <v>1967</v>
      </c>
      <c r="H250" t="s">
        <v>1968</v>
      </c>
      <c r="I250" t="s">
        <v>1982</v>
      </c>
      <c r="J250" t="s">
        <v>2067</v>
      </c>
      <c r="K250" t="s">
        <v>2068</v>
      </c>
      <c r="L250" t="s">
        <v>2117</v>
      </c>
      <c r="M250" t="s">
        <v>2325</v>
      </c>
    </row>
    <row r="251" spans="1:14">
      <c r="A251" t="s">
        <v>520</v>
      </c>
      <c r="B251" t="s">
        <v>521</v>
      </c>
      <c r="C251" t="s">
        <v>2533</v>
      </c>
      <c r="D251" t="s">
        <v>2534</v>
      </c>
      <c r="E251" t="s">
        <v>2535</v>
      </c>
      <c r="G251" t="s">
        <v>1967</v>
      </c>
      <c r="H251" t="s">
        <v>1968</v>
      </c>
      <c r="I251" t="s">
        <v>1969</v>
      </c>
      <c r="J251" t="s">
        <v>1970</v>
      </c>
      <c r="K251" t="s">
        <v>1971</v>
      </c>
      <c r="L251" t="s">
        <v>2307</v>
      </c>
    </row>
    <row r="252" spans="1:14">
      <c r="A252" t="s">
        <v>522</v>
      </c>
      <c r="B252" t="s">
        <v>523</v>
      </c>
      <c r="C252" t="s">
        <v>2533</v>
      </c>
      <c r="D252" t="s">
        <v>2536</v>
      </c>
      <c r="E252" t="s">
        <v>2535</v>
      </c>
      <c r="G252" t="s">
        <v>1967</v>
      </c>
      <c r="H252" t="s">
        <v>1968</v>
      </c>
      <c r="I252" t="s">
        <v>1969</v>
      </c>
      <c r="J252" t="s">
        <v>1970</v>
      </c>
      <c r="K252" t="s">
        <v>1971</v>
      </c>
      <c r="L252" t="s">
        <v>2307</v>
      </c>
    </row>
    <row r="253" spans="1:14">
      <c r="A253" t="s">
        <v>524</v>
      </c>
      <c r="B253" t="s">
        <v>525</v>
      </c>
      <c r="C253" t="s">
        <v>2537</v>
      </c>
      <c r="E253" t="s">
        <v>2538</v>
      </c>
      <c r="G253" t="s">
        <v>1967</v>
      </c>
      <c r="H253" t="s">
        <v>1968</v>
      </c>
      <c r="I253" t="s">
        <v>2413</v>
      </c>
      <c r="J253" t="s">
        <v>2539</v>
      </c>
      <c r="K253" t="s">
        <v>2540</v>
      </c>
      <c r="L253" t="s">
        <v>2541</v>
      </c>
    </row>
    <row r="254" spans="1:14">
      <c r="A254" t="s">
        <v>526</v>
      </c>
      <c r="B254" t="s">
        <v>527</v>
      </c>
      <c r="C254" t="s">
        <v>2542</v>
      </c>
      <c r="E254" t="s">
        <v>2543</v>
      </c>
      <c r="G254" t="s">
        <v>1967</v>
      </c>
      <c r="H254" t="s">
        <v>1968</v>
      </c>
      <c r="I254" t="s">
        <v>1976</v>
      </c>
      <c r="J254" t="s">
        <v>2058</v>
      </c>
      <c r="K254" t="s">
        <v>2059</v>
      </c>
      <c r="L254" t="s">
        <v>2544</v>
      </c>
    </row>
    <row r="255" spans="1:14">
      <c r="A255" t="s">
        <v>528</v>
      </c>
      <c r="B255" t="s">
        <v>529</v>
      </c>
      <c r="C255" t="s">
        <v>2545</v>
      </c>
      <c r="E255" t="s">
        <v>2546</v>
      </c>
      <c r="G255" t="s">
        <v>1967</v>
      </c>
      <c r="H255" t="s">
        <v>1968</v>
      </c>
      <c r="I255" t="s">
        <v>2413</v>
      </c>
      <c r="J255" t="s">
        <v>2547</v>
      </c>
      <c r="K255" t="s">
        <v>2548</v>
      </c>
      <c r="L255" t="s">
        <v>2549</v>
      </c>
    </row>
    <row r="256" spans="1:14">
      <c r="A256" t="s">
        <v>530</v>
      </c>
      <c r="B256" t="s">
        <v>531</v>
      </c>
      <c r="C256" t="s">
        <v>2550</v>
      </c>
      <c r="E256" t="s">
        <v>2551</v>
      </c>
      <c r="G256" t="s">
        <v>1967</v>
      </c>
      <c r="H256" t="s">
        <v>2011</v>
      </c>
      <c r="I256" t="s">
        <v>2012</v>
      </c>
      <c r="J256" t="s">
        <v>2013</v>
      </c>
      <c r="K256" t="s">
        <v>2014</v>
      </c>
    </row>
    <row r="257" spans="1:12">
      <c r="A257" t="s">
        <v>532</v>
      </c>
      <c r="B257" t="s">
        <v>533</v>
      </c>
      <c r="C257" t="s">
        <v>2552</v>
      </c>
      <c r="E257" t="s">
        <v>2553</v>
      </c>
      <c r="G257" t="s">
        <v>1967</v>
      </c>
      <c r="H257" t="s">
        <v>2370</v>
      </c>
    </row>
    <row r="258" spans="1:12">
      <c r="A258" t="s">
        <v>534</v>
      </c>
      <c r="B258" t="s">
        <v>535</v>
      </c>
      <c r="C258" t="s">
        <v>2554</v>
      </c>
      <c r="E258" t="s">
        <v>2555</v>
      </c>
      <c r="G258" t="s">
        <v>1967</v>
      </c>
      <c r="H258" t="s">
        <v>1968</v>
      </c>
      <c r="I258" t="s">
        <v>1969</v>
      </c>
      <c r="J258" t="s">
        <v>2498</v>
      </c>
      <c r="K258" t="s">
        <v>2499</v>
      </c>
      <c r="L258" t="s">
        <v>2526</v>
      </c>
    </row>
    <row r="259" spans="1:12">
      <c r="A259" t="s">
        <v>536</v>
      </c>
      <c r="B259" t="s">
        <v>537</v>
      </c>
      <c r="C259" t="s">
        <v>2556</v>
      </c>
      <c r="E259" t="s">
        <v>2557</v>
      </c>
      <c r="G259" t="s">
        <v>1967</v>
      </c>
      <c r="H259" t="s">
        <v>1968</v>
      </c>
      <c r="I259" t="s">
        <v>1976</v>
      </c>
      <c r="J259" t="s">
        <v>2359</v>
      </c>
      <c r="K259" t="s">
        <v>2360</v>
      </c>
      <c r="L259" t="s">
        <v>2361</v>
      </c>
    </row>
    <row r="260" spans="1:12">
      <c r="A260" t="s">
        <v>538</v>
      </c>
      <c r="B260" t="s">
        <v>539</v>
      </c>
      <c r="C260" t="s">
        <v>2558</v>
      </c>
      <c r="E260" t="s">
        <v>2559</v>
      </c>
      <c r="G260" t="s">
        <v>1967</v>
      </c>
      <c r="H260" t="s">
        <v>1968</v>
      </c>
      <c r="I260" t="s">
        <v>1982</v>
      </c>
      <c r="J260" t="s">
        <v>2077</v>
      </c>
      <c r="K260" t="s">
        <v>2315</v>
      </c>
      <c r="L260" t="s">
        <v>2560</v>
      </c>
    </row>
    <row r="261" spans="1:12">
      <c r="A261" t="s">
        <v>540</v>
      </c>
      <c r="B261" t="s">
        <v>541</v>
      </c>
      <c r="C261" t="s">
        <v>2561</v>
      </c>
      <c r="D261" t="s">
        <v>2562</v>
      </c>
      <c r="E261" t="s">
        <v>2563</v>
      </c>
      <c r="G261" t="s">
        <v>1967</v>
      </c>
      <c r="H261" t="s">
        <v>1968</v>
      </c>
      <c r="I261" t="s">
        <v>1969</v>
      </c>
      <c r="J261" t="s">
        <v>2564</v>
      </c>
      <c r="K261" t="s">
        <v>2565</v>
      </c>
      <c r="L261" t="s">
        <v>2566</v>
      </c>
    </row>
    <row r="262" spans="1:12">
      <c r="A262" t="s">
        <v>542</v>
      </c>
      <c r="B262" t="s">
        <v>543</v>
      </c>
      <c r="C262" t="s">
        <v>2567</v>
      </c>
      <c r="E262" t="s">
        <v>2568</v>
      </c>
      <c r="G262" t="s">
        <v>1967</v>
      </c>
      <c r="H262" t="s">
        <v>1968</v>
      </c>
      <c r="I262" t="s">
        <v>1982</v>
      </c>
      <c r="J262" t="s">
        <v>1983</v>
      </c>
      <c r="K262" t="s">
        <v>2034</v>
      </c>
      <c r="L262" t="s">
        <v>2569</v>
      </c>
    </row>
    <row r="263" spans="1:12">
      <c r="A263" t="s">
        <v>544</v>
      </c>
      <c r="B263" t="s">
        <v>545</v>
      </c>
      <c r="C263" t="s">
        <v>2570</v>
      </c>
      <c r="E263" t="s">
        <v>2571</v>
      </c>
      <c r="G263" t="s">
        <v>1967</v>
      </c>
      <c r="H263" t="s">
        <v>1968</v>
      </c>
      <c r="I263" t="s">
        <v>1982</v>
      </c>
      <c r="J263" t="s">
        <v>2067</v>
      </c>
      <c r="K263" t="s">
        <v>2112</v>
      </c>
      <c r="L263" t="s">
        <v>2113</v>
      </c>
    </row>
    <row r="264" spans="1:12">
      <c r="A264" t="s">
        <v>546</v>
      </c>
      <c r="B264" t="s">
        <v>547</v>
      </c>
      <c r="C264" t="s">
        <v>2572</v>
      </c>
      <c r="E264" t="s">
        <v>2573</v>
      </c>
      <c r="G264" t="s">
        <v>1967</v>
      </c>
      <c r="H264" t="s">
        <v>2101</v>
      </c>
      <c r="I264" t="s">
        <v>2102</v>
      </c>
      <c r="J264" t="s">
        <v>2574</v>
      </c>
      <c r="K264" t="s">
        <v>2575</v>
      </c>
    </row>
    <row r="265" spans="1:12">
      <c r="A265" t="s">
        <v>548</v>
      </c>
      <c r="B265" t="s">
        <v>549</v>
      </c>
      <c r="C265" t="s">
        <v>2576</v>
      </c>
      <c r="D265" t="s">
        <v>2577</v>
      </c>
      <c r="E265" t="s">
        <v>2578</v>
      </c>
      <c r="G265" t="s">
        <v>1967</v>
      </c>
      <c r="H265" t="s">
        <v>1968</v>
      </c>
      <c r="I265" t="s">
        <v>1969</v>
      </c>
      <c r="J265" t="s">
        <v>2579</v>
      </c>
    </row>
    <row r="266" spans="1:12">
      <c r="A266" t="s">
        <v>550</v>
      </c>
      <c r="B266" t="s">
        <v>551</v>
      </c>
      <c r="C266" t="s">
        <v>2580</v>
      </c>
      <c r="D266" t="s">
        <v>2581</v>
      </c>
      <c r="E266" t="s">
        <v>2582</v>
      </c>
      <c r="G266" t="s">
        <v>1967</v>
      </c>
      <c r="H266" t="s">
        <v>1968</v>
      </c>
      <c r="I266" t="s">
        <v>1976</v>
      </c>
      <c r="J266" t="s">
        <v>2020</v>
      </c>
      <c r="K266" t="s">
        <v>2021</v>
      </c>
      <c r="L266" t="s">
        <v>2022</v>
      </c>
    </row>
    <row r="267" spans="1:12">
      <c r="A267" t="s">
        <v>2583</v>
      </c>
      <c r="B267" t="s">
        <v>553</v>
      </c>
      <c r="C267" t="s">
        <v>2584</v>
      </c>
      <c r="E267" t="s">
        <v>2585</v>
      </c>
      <c r="G267" t="s">
        <v>1967</v>
      </c>
      <c r="H267" t="s">
        <v>2101</v>
      </c>
      <c r="I267" t="s">
        <v>2102</v>
      </c>
      <c r="J267" t="s">
        <v>2103</v>
      </c>
      <c r="K267" t="s">
        <v>2104</v>
      </c>
    </row>
    <row r="268" spans="1:12">
      <c r="A268" t="s">
        <v>554</v>
      </c>
      <c r="B268" t="s">
        <v>555</v>
      </c>
      <c r="C268" t="s">
        <v>2586</v>
      </c>
      <c r="E268" t="s">
        <v>2587</v>
      </c>
      <c r="G268" t="s">
        <v>1967</v>
      </c>
      <c r="H268" t="s">
        <v>1968</v>
      </c>
      <c r="I268" t="s">
        <v>1982</v>
      </c>
      <c r="J268" t="s">
        <v>1983</v>
      </c>
      <c r="K268" t="s">
        <v>1984</v>
      </c>
      <c r="L268" t="s">
        <v>2074</v>
      </c>
    </row>
    <row r="269" spans="1:12">
      <c r="A269" t="s">
        <v>556</v>
      </c>
      <c r="B269" t="s">
        <v>557</v>
      </c>
      <c r="C269" t="s">
        <v>2588</v>
      </c>
      <c r="E269" t="s">
        <v>2589</v>
      </c>
      <c r="G269" t="s">
        <v>1967</v>
      </c>
      <c r="H269" t="s">
        <v>1968</v>
      </c>
      <c r="I269" t="s">
        <v>1982</v>
      </c>
      <c r="J269" t="s">
        <v>2043</v>
      </c>
      <c r="K269" t="s">
        <v>2107</v>
      </c>
      <c r="L269" t="s">
        <v>2590</v>
      </c>
    </row>
    <row r="270" spans="1:12">
      <c r="A270" t="s">
        <v>558</v>
      </c>
      <c r="B270" t="s">
        <v>559</v>
      </c>
      <c r="C270" t="s">
        <v>2591</v>
      </c>
      <c r="E270" t="s">
        <v>2592</v>
      </c>
      <c r="G270" t="s">
        <v>1967</v>
      </c>
      <c r="H270" t="s">
        <v>1968</v>
      </c>
      <c r="I270" t="s">
        <v>1982</v>
      </c>
      <c r="J270" t="s">
        <v>1983</v>
      </c>
      <c r="K270" t="s">
        <v>1984</v>
      </c>
      <c r="L270" t="s">
        <v>2593</v>
      </c>
    </row>
    <row r="271" spans="1:12">
      <c r="A271" t="s">
        <v>2594</v>
      </c>
      <c r="B271" t="s">
        <v>561</v>
      </c>
      <c r="C271" t="s">
        <v>2595</v>
      </c>
      <c r="E271" t="s">
        <v>2596</v>
      </c>
      <c r="G271" t="s">
        <v>1967</v>
      </c>
      <c r="H271" t="s">
        <v>2597</v>
      </c>
      <c r="I271" t="s">
        <v>2598</v>
      </c>
      <c r="J271" t="s">
        <v>2599</v>
      </c>
      <c r="K271" t="s">
        <v>2600</v>
      </c>
      <c r="L271" t="s">
        <v>2601</v>
      </c>
    </row>
    <row r="272" spans="1:12">
      <c r="A272" t="s">
        <v>562</v>
      </c>
      <c r="B272" t="s">
        <v>563</v>
      </c>
      <c r="C272" t="s">
        <v>2602</v>
      </c>
      <c r="E272" t="s">
        <v>2603</v>
      </c>
      <c r="G272" t="s">
        <v>1967</v>
      </c>
      <c r="H272" t="s">
        <v>2604</v>
      </c>
      <c r="I272" t="s">
        <v>2605</v>
      </c>
      <c r="J272" t="s">
        <v>2606</v>
      </c>
      <c r="K272" t="s">
        <v>2607</v>
      </c>
      <c r="L272" t="s">
        <v>2608</v>
      </c>
    </row>
    <row r="273" spans="1:13">
      <c r="A273" t="s">
        <v>564</v>
      </c>
      <c r="B273" t="s">
        <v>565</v>
      </c>
      <c r="C273" t="s">
        <v>2609</v>
      </c>
      <c r="E273" t="s">
        <v>2610</v>
      </c>
      <c r="G273" t="s">
        <v>1967</v>
      </c>
      <c r="H273" t="s">
        <v>1968</v>
      </c>
      <c r="I273" t="s">
        <v>1976</v>
      </c>
      <c r="J273" t="s">
        <v>2611</v>
      </c>
      <c r="K273" t="s">
        <v>2612</v>
      </c>
      <c r="L273" t="s">
        <v>2613</v>
      </c>
    </row>
    <row r="274" spans="1:13">
      <c r="A274" t="s">
        <v>566</v>
      </c>
      <c r="B274" t="s">
        <v>567</v>
      </c>
      <c r="C274" t="s">
        <v>2614</v>
      </c>
      <c r="E274" t="s">
        <v>2615</v>
      </c>
      <c r="G274" t="s">
        <v>1967</v>
      </c>
      <c r="H274" t="s">
        <v>1968</v>
      </c>
      <c r="I274" t="s">
        <v>1982</v>
      </c>
      <c r="J274" t="s">
        <v>2067</v>
      </c>
      <c r="K274" t="s">
        <v>2112</v>
      </c>
      <c r="L274" t="s">
        <v>2113</v>
      </c>
    </row>
    <row r="275" spans="1:13">
      <c r="A275" t="s">
        <v>568</v>
      </c>
      <c r="B275" t="s">
        <v>569</v>
      </c>
      <c r="C275" t="s">
        <v>2616</v>
      </c>
      <c r="E275" t="s">
        <v>2617</v>
      </c>
      <c r="G275" t="s">
        <v>1967</v>
      </c>
      <c r="H275" t="s">
        <v>1968</v>
      </c>
      <c r="I275" t="s">
        <v>1982</v>
      </c>
      <c r="J275" t="s">
        <v>2067</v>
      </c>
      <c r="K275" t="s">
        <v>2112</v>
      </c>
      <c r="L275" t="s">
        <v>2113</v>
      </c>
    </row>
    <row r="276" spans="1:13">
      <c r="A276" t="s">
        <v>570</v>
      </c>
      <c r="B276" t="s">
        <v>571</v>
      </c>
      <c r="C276" t="s">
        <v>2618</v>
      </c>
      <c r="E276" t="s">
        <v>2619</v>
      </c>
      <c r="G276" t="s">
        <v>1967</v>
      </c>
      <c r="H276" t="s">
        <v>1968</v>
      </c>
      <c r="I276" t="s">
        <v>1982</v>
      </c>
      <c r="J276" t="s">
        <v>2067</v>
      </c>
      <c r="K276" t="s">
        <v>2112</v>
      </c>
      <c r="L276" t="s">
        <v>2113</v>
      </c>
    </row>
    <row r="277" spans="1:13">
      <c r="A277" t="s">
        <v>2620</v>
      </c>
      <c r="B277" t="s">
        <v>573</v>
      </c>
      <c r="C277" t="s">
        <v>2621</v>
      </c>
      <c r="E277" t="s">
        <v>2622</v>
      </c>
      <c r="G277" t="s">
        <v>1967</v>
      </c>
      <c r="H277" t="s">
        <v>1968</v>
      </c>
      <c r="I277" t="s">
        <v>1982</v>
      </c>
      <c r="J277" t="s">
        <v>2067</v>
      </c>
      <c r="K277" t="s">
        <v>2112</v>
      </c>
      <c r="L277" t="s">
        <v>2113</v>
      </c>
    </row>
    <row r="278" spans="1:13">
      <c r="A278" t="s">
        <v>574</v>
      </c>
      <c r="B278" t="s">
        <v>575</v>
      </c>
      <c r="C278" t="s">
        <v>2623</v>
      </c>
      <c r="E278" t="s">
        <v>2624</v>
      </c>
      <c r="G278" t="s">
        <v>1967</v>
      </c>
      <c r="H278" t="s">
        <v>1968</v>
      </c>
      <c r="I278" t="s">
        <v>1982</v>
      </c>
      <c r="J278" t="s">
        <v>2067</v>
      </c>
      <c r="K278" t="s">
        <v>2112</v>
      </c>
      <c r="L278" t="s">
        <v>2113</v>
      </c>
    </row>
    <row r="279" spans="1:13">
      <c r="A279" t="s">
        <v>576</v>
      </c>
      <c r="B279" t="s">
        <v>577</v>
      </c>
      <c r="C279" t="s">
        <v>2625</v>
      </c>
      <c r="E279" t="s">
        <v>2626</v>
      </c>
      <c r="G279" t="s">
        <v>1967</v>
      </c>
      <c r="H279" t="s">
        <v>1968</v>
      </c>
      <c r="I279" t="s">
        <v>1982</v>
      </c>
      <c r="J279" t="s">
        <v>2067</v>
      </c>
      <c r="K279" t="s">
        <v>2112</v>
      </c>
      <c r="L279" t="s">
        <v>2113</v>
      </c>
    </row>
    <row r="280" spans="1:13">
      <c r="A280" t="s">
        <v>578</v>
      </c>
      <c r="B280" t="s">
        <v>579</v>
      </c>
      <c r="C280" t="s">
        <v>2627</v>
      </c>
      <c r="E280" t="s">
        <v>2628</v>
      </c>
      <c r="G280" t="s">
        <v>1967</v>
      </c>
      <c r="H280" t="s">
        <v>1968</v>
      </c>
      <c r="I280" t="s">
        <v>1982</v>
      </c>
      <c r="J280" t="s">
        <v>2067</v>
      </c>
      <c r="K280" t="s">
        <v>2112</v>
      </c>
      <c r="L280" t="s">
        <v>2113</v>
      </c>
    </row>
    <row r="281" spans="1:13">
      <c r="A281" t="s">
        <v>580</v>
      </c>
      <c r="B281" t="s">
        <v>581</v>
      </c>
      <c r="C281" t="s">
        <v>2629</v>
      </c>
      <c r="E281" t="s">
        <v>2630</v>
      </c>
      <c r="G281" t="s">
        <v>1967</v>
      </c>
      <c r="H281" t="s">
        <v>1968</v>
      </c>
      <c r="I281" t="s">
        <v>1982</v>
      </c>
      <c r="J281" t="s">
        <v>2067</v>
      </c>
      <c r="K281" t="s">
        <v>2112</v>
      </c>
      <c r="L281" t="s">
        <v>2113</v>
      </c>
    </row>
    <row r="282" spans="1:13">
      <c r="A282" t="s">
        <v>582</v>
      </c>
      <c r="B282" t="s">
        <v>583</v>
      </c>
      <c r="C282" t="s">
        <v>2631</v>
      </c>
      <c r="E282" t="s">
        <v>2632</v>
      </c>
      <c r="G282" t="s">
        <v>1967</v>
      </c>
      <c r="H282" t="s">
        <v>1968</v>
      </c>
      <c r="I282" t="s">
        <v>1982</v>
      </c>
      <c r="J282" t="s">
        <v>2067</v>
      </c>
      <c r="K282" t="s">
        <v>2112</v>
      </c>
      <c r="L282" t="s">
        <v>2113</v>
      </c>
    </row>
    <row r="283" spans="1:13">
      <c r="A283" t="s">
        <v>584</v>
      </c>
      <c r="B283" t="s">
        <v>585</v>
      </c>
      <c r="C283" t="s">
        <v>2633</v>
      </c>
      <c r="E283" t="s">
        <v>2634</v>
      </c>
      <c r="G283" t="s">
        <v>1967</v>
      </c>
      <c r="H283" t="s">
        <v>1968</v>
      </c>
      <c r="I283" t="s">
        <v>1982</v>
      </c>
      <c r="J283" t="s">
        <v>2067</v>
      </c>
      <c r="K283" t="s">
        <v>2112</v>
      </c>
      <c r="L283" t="s">
        <v>2113</v>
      </c>
    </row>
    <row r="284" spans="1:13">
      <c r="A284" t="s">
        <v>586</v>
      </c>
      <c r="B284" t="s">
        <v>587</v>
      </c>
      <c r="C284" t="s">
        <v>2635</v>
      </c>
      <c r="E284" t="s">
        <v>2636</v>
      </c>
      <c r="G284" t="s">
        <v>1967</v>
      </c>
      <c r="H284" t="s">
        <v>1968</v>
      </c>
      <c r="I284" t="s">
        <v>1982</v>
      </c>
      <c r="J284" t="s">
        <v>2067</v>
      </c>
      <c r="K284" t="s">
        <v>2112</v>
      </c>
      <c r="L284" t="s">
        <v>2113</v>
      </c>
    </row>
    <row r="285" spans="1:13">
      <c r="A285" t="s">
        <v>588</v>
      </c>
      <c r="B285" t="s">
        <v>589</v>
      </c>
      <c r="C285" t="s">
        <v>2637</v>
      </c>
      <c r="E285" t="s">
        <v>2638</v>
      </c>
      <c r="G285" t="s">
        <v>1967</v>
      </c>
      <c r="H285" t="s">
        <v>1968</v>
      </c>
      <c r="I285" t="s">
        <v>1982</v>
      </c>
      <c r="J285" t="s">
        <v>2077</v>
      </c>
      <c r="K285" t="s">
        <v>2315</v>
      </c>
      <c r="L285" t="s">
        <v>2316</v>
      </c>
      <c r="M285" t="s">
        <v>2317</v>
      </c>
    </row>
    <row r="286" spans="1:13">
      <c r="A286" t="s">
        <v>590</v>
      </c>
      <c r="B286" t="s">
        <v>591</v>
      </c>
      <c r="C286" t="s">
        <v>2639</v>
      </c>
      <c r="E286" t="s">
        <v>2640</v>
      </c>
      <c r="G286" t="s">
        <v>1967</v>
      </c>
      <c r="H286" t="s">
        <v>1968</v>
      </c>
      <c r="I286" t="s">
        <v>1982</v>
      </c>
      <c r="J286" t="s">
        <v>2077</v>
      </c>
      <c r="K286" t="s">
        <v>2315</v>
      </c>
      <c r="L286" t="s">
        <v>2316</v>
      </c>
      <c r="M286" t="s">
        <v>2317</v>
      </c>
    </row>
    <row r="287" spans="1:13">
      <c r="A287" t="s">
        <v>592</v>
      </c>
      <c r="B287" t="s">
        <v>593</v>
      </c>
      <c r="C287" t="s">
        <v>2641</v>
      </c>
      <c r="E287" t="s">
        <v>2642</v>
      </c>
      <c r="G287" t="s">
        <v>1967</v>
      </c>
      <c r="H287" t="s">
        <v>1968</v>
      </c>
      <c r="I287" t="s">
        <v>1982</v>
      </c>
      <c r="J287" t="s">
        <v>2077</v>
      </c>
      <c r="K287" t="s">
        <v>2315</v>
      </c>
      <c r="L287" t="s">
        <v>2316</v>
      </c>
      <c r="M287" t="s">
        <v>2317</v>
      </c>
    </row>
    <row r="288" spans="1:13">
      <c r="A288" t="s">
        <v>594</v>
      </c>
      <c r="B288" t="s">
        <v>595</v>
      </c>
      <c r="C288" t="s">
        <v>2643</v>
      </c>
      <c r="E288" t="s">
        <v>2644</v>
      </c>
      <c r="G288" t="s">
        <v>1967</v>
      </c>
      <c r="H288" t="s">
        <v>1968</v>
      </c>
      <c r="I288" t="s">
        <v>1982</v>
      </c>
      <c r="J288" t="s">
        <v>2077</v>
      </c>
      <c r="K288" t="s">
        <v>2315</v>
      </c>
      <c r="L288" t="s">
        <v>2316</v>
      </c>
      <c r="M288" t="s">
        <v>2317</v>
      </c>
    </row>
    <row r="289" spans="1:13">
      <c r="A289" t="s">
        <v>596</v>
      </c>
      <c r="B289" t="s">
        <v>597</v>
      </c>
      <c r="C289" t="s">
        <v>2645</v>
      </c>
      <c r="E289" t="s">
        <v>2646</v>
      </c>
      <c r="G289" t="s">
        <v>1967</v>
      </c>
      <c r="H289" t="s">
        <v>1968</v>
      </c>
      <c r="I289" t="s">
        <v>1982</v>
      </c>
      <c r="J289" t="s">
        <v>2077</v>
      </c>
      <c r="K289" t="s">
        <v>2315</v>
      </c>
      <c r="L289" t="s">
        <v>2316</v>
      </c>
      <c r="M289" t="s">
        <v>2317</v>
      </c>
    </row>
    <row r="290" spans="1:13">
      <c r="A290" t="s">
        <v>598</v>
      </c>
      <c r="B290" t="s">
        <v>599</v>
      </c>
      <c r="C290" t="s">
        <v>2647</v>
      </c>
      <c r="E290" t="s">
        <v>2648</v>
      </c>
      <c r="G290" t="s">
        <v>1967</v>
      </c>
      <c r="H290" t="s">
        <v>1968</v>
      </c>
      <c r="I290" t="s">
        <v>1982</v>
      </c>
      <c r="J290" t="s">
        <v>2077</v>
      </c>
      <c r="K290" t="s">
        <v>2315</v>
      </c>
      <c r="L290" t="s">
        <v>2316</v>
      </c>
      <c r="M290" t="s">
        <v>2317</v>
      </c>
    </row>
    <row r="291" spans="1:13">
      <c r="A291" t="s">
        <v>600</v>
      </c>
      <c r="B291" t="s">
        <v>601</v>
      </c>
      <c r="C291" t="s">
        <v>2649</v>
      </c>
      <c r="E291" t="s">
        <v>2650</v>
      </c>
      <c r="G291" t="s">
        <v>1967</v>
      </c>
      <c r="H291" t="s">
        <v>1968</v>
      </c>
      <c r="I291" t="s">
        <v>1982</v>
      </c>
      <c r="J291" t="s">
        <v>2077</v>
      </c>
      <c r="K291" t="s">
        <v>2315</v>
      </c>
      <c r="L291" t="s">
        <v>2316</v>
      </c>
      <c r="M291" t="s">
        <v>2317</v>
      </c>
    </row>
    <row r="292" spans="1:13">
      <c r="A292" t="s">
        <v>602</v>
      </c>
      <c r="B292" t="s">
        <v>603</v>
      </c>
      <c r="C292" t="s">
        <v>2651</v>
      </c>
      <c r="E292" t="s">
        <v>2652</v>
      </c>
      <c r="G292" t="s">
        <v>1967</v>
      </c>
      <c r="H292" t="s">
        <v>1968</v>
      </c>
      <c r="I292" t="s">
        <v>1982</v>
      </c>
      <c r="J292" t="s">
        <v>2077</v>
      </c>
      <c r="K292" t="s">
        <v>2315</v>
      </c>
      <c r="L292" t="s">
        <v>2316</v>
      </c>
      <c r="M292" t="s">
        <v>2317</v>
      </c>
    </row>
    <row r="293" spans="1:13">
      <c r="A293" t="s">
        <v>604</v>
      </c>
      <c r="B293" t="s">
        <v>605</v>
      </c>
      <c r="C293" t="s">
        <v>2653</v>
      </c>
      <c r="E293" t="s">
        <v>2654</v>
      </c>
      <c r="G293" t="s">
        <v>1967</v>
      </c>
      <c r="H293" t="s">
        <v>1968</v>
      </c>
      <c r="I293" t="s">
        <v>1982</v>
      </c>
      <c r="J293" t="s">
        <v>2077</v>
      </c>
      <c r="K293" t="s">
        <v>2315</v>
      </c>
      <c r="L293" t="s">
        <v>2316</v>
      </c>
      <c r="M293" t="s">
        <v>2317</v>
      </c>
    </row>
    <row r="294" spans="1:13">
      <c r="A294" t="s">
        <v>606</v>
      </c>
      <c r="B294" t="s">
        <v>607</v>
      </c>
      <c r="C294" t="s">
        <v>2655</v>
      </c>
      <c r="E294" t="s">
        <v>2656</v>
      </c>
      <c r="G294" t="s">
        <v>1967</v>
      </c>
      <c r="H294" t="s">
        <v>1968</v>
      </c>
      <c r="I294" t="s">
        <v>1982</v>
      </c>
      <c r="J294" t="s">
        <v>2077</v>
      </c>
      <c r="K294" t="s">
        <v>2315</v>
      </c>
      <c r="L294" t="s">
        <v>2316</v>
      </c>
      <c r="M294" t="s">
        <v>2317</v>
      </c>
    </row>
    <row r="295" spans="1:13">
      <c r="A295" t="s">
        <v>608</v>
      </c>
      <c r="B295" t="s">
        <v>609</v>
      </c>
      <c r="C295" t="s">
        <v>2657</v>
      </c>
      <c r="E295" t="s">
        <v>2658</v>
      </c>
      <c r="G295" t="s">
        <v>1967</v>
      </c>
      <c r="H295" t="s">
        <v>1968</v>
      </c>
      <c r="I295" t="s">
        <v>1982</v>
      </c>
      <c r="J295" t="s">
        <v>2077</v>
      </c>
      <c r="K295" t="s">
        <v>2315</v>
      </c>
      <c r="L295" t="s">
        <v>2316</v>
      </c>
      <c r="M295" t="s">
        <v>2317</v>
      </c>
    </row>
    <row r="296" spans="1:13">
      <c r="A296" t="s">
        <v>610</v>
      </c>
      <c r="B296" t="s">
        <v>611</v>
      </c>
      <c r="C296" t="s">
        <v>2659</v>
      </c>
      <c r="E296" t="s">
        <v>2660</v>
      </c>
      <c r="G296" t="s">
        <v>1967</v>
      </c>
      <c r="H296" t="s">
        <v>1968</v>
      </c>
      <c r="I296" t="s">
        <v>1982</v>
      </c>
      <c r="J296" t="s">
        <v>2077</v>
      </c>
      <c r="K296" t="s">
        <v>2315</v>
      </c>
      <c r="L296" t="s">
        <v>2316</v>
      </c>
      <c r="M296" t="s">
        <v>2317</v>
      </c>
    </row>
    <row r="297" spans="1:13">
      <c r="A297" t="s">
        <v>612</v>
      </c>
      <c r="B297" t="s">
        <v>613</v>
      </c>
      <c r="C297" t="s">
        <v>2661</v>
      </c>
      <c r="E297" t="s">
        <v>2662</v>
      </c>
      <c r="G297" t="s">
        <v>1967</v>
      </c>
      <c r="H297" t="s">
        <v>1968</v>
      </c>
      <c r="I297" t="s">
        <v>1982</v>
      </c>
      <c r="J297" t="s">
        <v>2077</v>
      </c>
      <c r="K297" t="s">
        <v>2315</v>
      </c>
      <c r="L297" t="s">
        <v>2316</v>
      </c>
      <c r="M297" t="s">
        <v>2317</v>
      </c>
    </row>
    <row r="298" spans="1:13">
      <c r="A298" t="s">
        <v>614</v>
      </c>
      <c r="B298" t="s">
        <v>615</v>
      </c>
      <c r="C298" t="s">
        <v>2663</v>
      </c>
      <c r="E298" t="s">
        <v>2664</v>
      </c>
      <c r="G298" t="s">
        <v>1967</v>
      </c>
      <c r="H298" t="s">
        <v>1968</v>
      </c>
      <c r="I298" t="s">
        <v>1982</v>
      </c>
      <c r="J298" t="s">
        <v>2077</v>
      </c>
      <c r="K298" t="s">
        <v>2315</v>
      </c>
      <c r="L298" t="s">
        <v>2316</v>
      </c>
      <c r="M298" t="s">
        <v>2317</v>
      </c>
    </row>
    <row r="299" spans="1:13">
      <c r="A299" t="s">
        <v>616</v>
      </c>
      <c r="B299" t="s">
        <v>617</v>
      </c>
      <c r="C299" t="s">
        <v>2665</v>
      </c>
      <c r="E299" t="s">
        <v>2666</v>
      </c>
      <c r="G299" t="s">
        <v>1967</v>
      </c>
      <c r="H299" t="s">
        <v>1968</v>
      </c>
      <c r="I299" t="s">
        <v>1982</v>
      </c>
      <c r="J299" t="s">
        <v>2077</v>
      </c>
      <c r="K299" t="s">
        <v>2315</v>
      </c>
      <c r="L299" t="s">
        <v>2316</v>
      </c>
      <c r="M299" t="s">
        <v>2317</v>
      </c>
    </row>
    <row r="300" spans="1:13">
      <c r="A300" t="s">
        <v>618</v>
      </c>
      <c r="B300" t="s">
        <v>619</v>
      </c>
      <c r="C300" t="s">
        <v>2667</v>
      </c>
      <c r="E300" t="s">
        <v>2668</v>
      </c>
      <c r="G300" t="s">
        <v>1967</v>
      </c>
      <c r="H300" t="s">
        <v>1968</v>
      </c>
      <c r="I300" t="s">
        <v>1982</v>
      </c>
      <c r="J300" t="s">
        <v>2077</v>
      </c>
      <c r="K300" t="s">
        <v>2315</v>
      </c>
      <c r="L300" t="s">
        <v>2316</v>
      </c>
      <c r="M300" t="s">
        <v>2317</v>
      </c>
    </row>
    <row r="301" spans="1:13">
      <c r="A301" t="s">
        <v>620</v>
      </c>
      <c r="B301" t="s">
        <v>621</v>
      </c>
      <c r="C301" t="s">
        <v>2669</v>
      </c>
      <c r="E301" t="s">
        <v>2670</v>
      </c>
      <c r="G301" t="s">
        <v>1967</v>
      </c>
      <c r="H301" t="s">
        <v>1968</v>
      </c>
      <c r="I301" t="s">
        <v>1982</v>
      </c>
      <c r="J301" t="s">
        <v>2077</v>
      </c>
      <c r="K301" t="s">
        <v>2315</v>
      </c>
      <c r="L301" t="s">
        <v>2316</v>
      </c>
      <c r="M301" t="s">
        <v>2317</v>
      </c>
    </row>
    <row r="302" spans="1:13">
      <c r="A302" t="s">
        <v>622</v>
      </c>
      <c r="B302" t="s">
        <v>623</v>
      </c>
      <c r="C302" t="s">
        <v>2671</v>
      </c>
      <c r="E302" t="s">
        <v>2672</v>
      </c>
      <c r="G302" t="s">
        <v>1967</v>
      </c>
      <c r="H302" t="s">
        <v>1968</v>
      </c>
      <c r="I302" t="s">
        <v>1982</v>
      </c>
      <c r="J302" t="s">
        <v>2077</v>
      </c>
      <c r="K302" t="s">
        <v>2315</v>
      </c>
      <c r="L302" t="s">
        <v>2316</v>
      </c>
      <c r="M302" t="s">
        <v>2317</v>
      </c>
    </row>
    <row r="303" spans="1:13">
      <c r="A303" t="s">
        <v>624</v>
      </c>
      <c r="B303" t="s">
        <v>625</v>
      </c>
      <c r="C303" t="s">
        <v>2673</v>
      </c>
      <c r="E303" t="s">
        <v>2674</v>
      </c>
      <c r="G303" t="s">
        <v>1967</v>
      </c>
      <c r="H303" t="s">
        <v>1968</v>
      </c>
      <c r="I303" t="s">
        <v>1982</v>
      </c>
      <c r="J303" t="s">
        <v>2077</v>
      </c>
      <c r="K303" t="s">
        <v>2315</v>
      </c>
      <c r="L303" t="s">
        <v>2316</v>
      </c>
      <c r="M303" t="s">
        <v>2317</v>
      </c>
    </row>
    <row r="304" spans="1:13">
      <c r="A304" t="s">
        <v>626</v>
      </c>
      <c r="B304" t="s">
        <v>627</v>
      </c>
      <c r="C304" t="s">
        <v>2675</v>
      </c>
      <c r="E304" t="s">
        <v>2676</v>
      </c>
      <c r="G304" t="s">
        <v>1967</v>
      </c>
      <c r="H304" t="s">
        <v>1968</v>
      </c>
      <c r="I304" t="s">
        <v>1982</v>
      </c>
      <c r="J304" t="s">
        <v>2077</v>
      </c>
      <c r="K304" t="s">
        <v>2315</v>
      </c>
      <c r="L304" t="s">
        <v>2316</v>
      </c>
      <c r="M304" t="s">
        <v>2317</v>
      </c>
    </row>
    <row r="305" spans="1:13">
      <c r="A305" t="s">
        <v>628</v>
      </c>
      <c r="B305" t="s">
        <v>629</v>
      </c>
      <c r="C305" t="s">
        <v>2677</v>
      </c>
      <c r="E305" t="s">
        <v>2678</v>
      </c>
      <c r="G305" t="s">
        <v>1967</v>
      </c>
      <c r="H305" t="s">
        <v>1968</v>
      </c>
      <c r="I305" t="s">
        <v>1982</v>
      </c>
      <c r="J305" t="s">
        <v>2077</v>
      </c>
      <c r="K305" t="s">
        <v>2315</v>
      </c>
      <c r="L305" t="s">
        <v>2316</v>
      </c>
      <c r="M305" t="s">
        <v>2317</v>
      </c>
    </row>
    <row r="306" spans="1:13">
      <c r="A306" t="s">
        <v>630</v>
      </c>
      <c r="B306" t="s">
        <v>631</v>
      </c>
      <c r="C306" t="s">
        <v>2679</v>
      </c>
      <c r="E306" t="s">
        <v>2680</v>
      </c>
      <c r="G306" t="s">
        <v>1967</v>
      </c>
      <c r="H306" t="s">
        <v>1968</v>
      </c>
      <c r="I306" t="s">
        <v>1982</v>
      </c>
      <c r="J306" t="s">
        <v>2077</v>
      </c>
      <c r="K306" t="s">
        <v>2315</v>
      </c>
      <c r="L306" t="s">
        <v>2316</v>
      </c>
      <c r="M306" t="s">
        <v>2317</v>
      </c>
    </row>
    <row r="307" spans="1:13">
      <c r="A307" t="s">
        <v>632</v>
      </c>
      <c r="B307" t="s">
        <v>633</v>
      </c>
      <c r="C307" t="s">
        <v>2681</v>
      </c>
      <c r="E307" t="s">
        <v>2682</v>
      </c>
      <c r="G307" t="s">
        <v>1967</v>
      </c>
      <c r="H307" t="s">
        <v>1968</v>
      </c>
      <c r="I307" t="s">
        <v>1982</v>
      </c>
      <c r="J307" t="s">
        <v>2077</v>
      </c>
      <c r="K307" t="s">
        <v>2315</v>
      </c>
      <c r="L307" t="s">
        <v>2316</v>
      </c>
      <c r="M307" t="s">
        <v>2317</v>
      </c>
    </row>
    <row r="308" spans="1:13">
      <c r="A308" t="s">
        <v>634</v>
      </c>
      <c r="B308" t="s">
        <v>635</v>
      </c>
      <c r="C308" t="s">
        <v>2683</v>
      </c>
      <c r="E308" t="s">
        <v>2684</v>
      </c>
      <c r="G308" t="s">
        <v>1967</v>
      </c>
      <c r="H308" t="s">
        <v>1968</v>
      </c>
      <c r="I308" t="s">
        <v>1982</v>
      </c>
      <c r="J308" t="s">
        <v>2077</v>
      </c>
      <c r="K308" t="s">
        <v>2315</v>
      </c>
      <c r="L308" t="s">
        <v>2316</v>
      </c>
      <c r="M308" t="s">
        <v>2317</v>
      </c>
    </row>
    <row r="309" spans="1:13">
      <c r="A309" t="s">
        <v>636</v>
      </c>
      <c r="B309" t="s">
        <v>637</v>
      </c>
      <c r="C309" t="s">
        <v>2685</v>
      </c>
      <c r="D309" t="s">
        <v>2686</v>
      </c>
      <c r="E309" t="s">
        <v>2687</v>
      </c>
      <c r="G309" t="s">
        <v>1967</v>
      </c>
      <c r="H309" t="s">
        <v>1968</v>
      </c>
      <c r="I309" t="s">
        <v>1976</v>
      </c>
      <c r="J309" t="s">
        <v>2058</v>
      </c>
      <c r="K309" t="s">
        <v>2059</v>
      </c>
      <c r="L309" t="s">
        <v>2164</v>
      </c>
    </row>
    <row r="310" spans="1:13">
      <c r="A310" t="s">
        <v>638</v>
      </c>
      <c r="B310" t="s">
        <v>639</v>
      </c>
      <c r="C310" t="s">
        <v>2688</v>
      </c>
      <c r="E310" t="s">
        <v>2689</v>
      </c>
      <c r="G310" t="s">
        <v>1967</v>
      </c>
      <c r="H310" t="s">
        <v>1968</v>
      </c>
      <c r="I310" t="s">
        <v>1982</v>
      </c>
      <c r="J310" t="s">
        <v>2067</v>
      </c>
      <c r="K310" t="s">
        <v>2215</v>
      </c>
      <c r="L310" t="s">
        <v>2216</v>
      </c>
    </row>
    <row r="311" spans="1:13">
      <c r="A311" t="s">
        <v>640</v>
      </c>
      <c r="B311" t="s">
        <v>641</v>
      </c>
      <c r="C311" t="s">
        <v>2690</v>
      </c>
      <c r="E311" t="s">
        <v>2691</v>
      </c>
      <c r="G311" t="s">
        <v>1967</v>
      </c>
      <c r="H311" t="s">
        <v>1968</v>
      </c>
      <c r="I311" t="s">
        <v>1982</v>
      </c>
      <c r="J311" t="s">
        <v>2067</v>
      </c>
      <c r="K311" t="s">
        <v>2112</v>
      </c>
      <c r="L311" t="s">
        <v>2113</v>
      </c>
    </row>
    <row r="312" spans="1:13">
      <c r="A312" t="s">
        <v>642</v>
      </c>
      <c r="B312" t="s">
        <v>643</v>
      </c>
      <c r="C312" t="s">
        <v>2692</v>
      </c>
      <c r="E312" t="s">
        <v>2693</v>
      </c>
      <c r="G312" t="s">
        <v>1967</v>
      </c>
      <c r="H312" t="s">
        <v>1968</v>
      </c>
      <c r="I312" t="s">
        <v>1982</v>
      </c>
      <c r="J312" t="s">
        <v>2067</v>
      </c>
      <c r="K312" t="s">
        <v>2112</v>
      </c>
      <c r="L312" t="s">
        <v>2113</v>
      </c>
    </row>
    <row r="313" spans="1:13">
      <c r="A313" t="s">
        <v>644</v>
      </c>
      <c r="B313" t="s">
        <v>645</v>
      </c>
      <c r="C313" t="s">
        <v>2694</v>
      </c>
      <c r="E313" t="s">
        <v>2695</v>
      </c>
      <c r="G313" t="s">
        <v>1967</v>
      </c>
      <c r="H313" t="s">
        <v>1968</v>
      </c>
      <c r="I313" t="s">
        <v>1982</v>
      </c>
      <c r="J313" t="s">
        <v>2067</v>
      </c>
      <c r="K313" t="s">
        <v>2112</v>
      </c>
      <c r="L313" t="s">
        <v>2113</v>
      </c>
    </row>
    <row r="314" spans="1:13">
      <c r="A314" t="s">
        <v>2696</v>
      </c>
      <c r="B314" t="s">
        <v>647</v>
      </c>
      <c r="C314" t="s">
        <v>2697</v>
      </c>
      <c r="E314" t="s">
        <v>2698</v>
      </c>
      <c r="G314" t="s">
        <v>1967</v>
      </c>
      <c r="H314" t="s">
        <v>2101</v>
      </c>
      <c r="I314" t="s">
        <v>2102</v>
      </c>
      <c r="J314" t="s">
        <v>2103</v>
      </c>
      <c r="K314" t="s">
        <v>2104</v>
      </c>
    </row>
    <row r="315" spans="1:13">
      <c r="A315" t="s">
        <v>648</v>
      </c>
      <c r="B315" t="s">
        <v>649</v>
      </c>
      <c r="C315" t="s">
        <v>2699</v>
      </c>
      <c r="E315" t="s">
        <v>2700</v>
      </c>
      <c r="G315" t="s">
        <v>1967</v>
      </c>
      <c r="H315" t="s">
        <v>1968</v>
      </c>
      <c r="I315" t="s">
        <v>1982</v>
      </c>
      <c r="J315" t="s">
        <v>2067</v>
      </c>
      <c r="K315" t="s">
        <v>2112</v>
      </c>
      <c r="L315" t="s">
        <v>2113</v>
      </c>
    </row>
    <row r="316" spans="1:13">
      <c r="A316" t="s">
        <v>650</v>
      </c>
      <c r="B316" t="s">
        <v>651</v>
      </c>
      <c r="C316" t="s">
        <v>2701</v>
      </c>
      <c r="E316" t="s">
        <v>2702</v>
      </c>
      <c r="G316" t="s">
        <v>1967</v>
      </c>
      <c r="H316" t="s">
        <v>1968</v>
      </c>
      <c r="I316" t="s">
        <v>1976</v>
      </c>
      <c r="J316" t="s">
        <v>2406</v>
      </c>
      <c r="K316" t="s">
        <v>2703</v>
      </c>
      <c r="L316" t="s">
        <v>2704</v>
      </c>
    </row>
    <row r="317" spans="1:13">
      <c r="A317" t="s">
        <v>652</v>
      </c>
      <c r="B317" t="s">
        <v>653</v>
      </c>
      <c r="C317" t="s">
        <v>2705</v>
      </c>
      <c r="E317" t="s">
        <v>2706</v>
      </c>
      <c r="G317" t="s">
        <v>1967</v>
      </c>
      <c r="H317" t="s">
        <v>1968</v>
      </c>
      <c r="I317" t="s">
        <v>1982</v>
      </c>
      <c r="J317" t="s">
        <v>2067</v>
      </c>
      <c r="K317" t="s">
        <v>2112</v>
      </c>
      <c r="L317" t="s">
        <v>2113</v>
      </c>
    </row>
    <row r="318" spans="1:13">
      <c r="A318" t="s">
        <v>654</v>
      </c>
      <c r="B318" t="s">
        <v>655</v>
      </c>
      <c r="C318" t="s">
        <v>2707</v>
      </c>
      <c r="E318" t="s">
        <v>2708</v>
      </c>
      <c r="G318" t="s">
        <v>1967</v>
      </c>
      <c r="H318" t="s">
        <v>1968</v>
      </c>
      <c r="I318" t="s">
        <v>1982</v>
      </c>
      <c r="J318" t="s">
        <v>2067</v>
      </c>
      <c r="K318" t="s">
        <v>2112</v>
      </c>
      <c r="L318" t="s">
        <v>2113</v>
      </c>
    </row>
    <row r="319" spans="1:13">
      <c r="A319" t="s">
        <v>656</v>
      </c>
      <c r="B319" t="s">
        <v>657</v>
      </c>
      <c r="C319" t="s">
        <v>2247</v>
      </c>
      <c r="D319" t="s">
        <v>2709</v>
      </c>
      <c r="E319" t="s">
        <v>2249</v>
      </c>
      <c r="G319" t="s">
        <v>1967</v>
      </c>
      <c r="H319" t="s">
        <v>1968</v>
      </c>
      <c r="I319" t="s">
        <v>1976</v>
      </c>
      <c r="J319" t="s">
        <v>2058</v>
      </c>
      <c r="K319" t="s">
        <v>2059</v>
      </c>
      <c r="L319" t="s">
        <v>2250</v>
      </c>
    </row>
    <row r="320" spans="1:13">
      <c r="A320" t="s">
        <v>658</v>
      </c>
      <c r="B320" t="s">
        <v>659</v>
      </c>
      <c r="C320" t="s">
        <v>2710</v>
      </c>
      <c r="E320" t="s">
        <v>2711</v>
      </c>
      <c r="G320" t="s">
        <v>1967</v>
      </c>
      <c r="H320" t="s">
        <v>1968</v>
      </c>
      <c r="I320" t="s">
        <v>1982</v>
      </c>
      <c r="J320" t="s">
        <v>2067</v>
      </c>
      <c r="K320" t="s">
        <v>2112</v>
      </c>
      <c r="L320" t="s">
        <v>2113</v>
      </c>
    </row>
    <row r="321" spans="1:13">
      <c r="A321" t="s">
        <v>660</v>
      </c>
      <c r="B321" t="s">
        <v>661</v>
      </c>
      <c r="C321" t="s">
        <v>2712</v>
      </c>
      <c r="E321" t="s">
        <v>2713</v>
      </c>
      <c r="G321" t="s">
        <v>1967</v>
      </c>
      <c r="H321" t="s">
        <v>1968</v>
      </c>
      <c r="I321" t="s">
        <v>1976</v>
      </c>
      <c r="J321" t="s">
        <v>2020</v>
      </c>
      <c r="K321" t="s">
        <v>2714</v>
      </c>
      <c r="L321" t="s">
        <v>2715</v>
      </c>
    </row>
    <row r="322" spans="1:13">
      <c r="A322" t="s">
        <v>662</v>
      </c>
      <c r="B322" t="s">
        <v>663</v>
      </c>
      <c r="C322" t="s">
        <v>2716</v>
      </c>
      <c r="E322" t="s">
        <v>2717</v>
      </c>
      <c r="G322" t="s">
        <v>1967</v>
      </c>
      <c r="H322" t="s">
        <v>2478</v>
      </c>
      <c r="I322" t="s">
        <v>2479</v>
      </c>
      <c r="J322" t="s">
        <v>2480</v>
      </c>
      <c r="K322" t="s">
        <v>2481</v>
      </c>
      <c r="L322" t="s">
        <v>2482</v>
      </c>
    </row>
    <row r="323" spans="1:13">
      <c r="A323" t="s">
        <v>664</v>
      </c>
      <c r="B323" t="s">
        <v>665</v>
      </c>
      <c r="C323" t="s">
        <v>2609</v>
      </c>
      <c r="D323" t="s">
        <v>2718</v>
      </c>
      <c r="E323" t="s">
        <v>2610</v>
      </c>
      <c r="G323" t="s">
        <v>1967</v>
      </c>
      <c r="H323" t="s">
        <v>1968</v>
      </c>
      <c r="I323" t="s">
        <v>1976</v>
      </c>
      <c r="J323" t="s">
        <v>2611</v>
      </c>
      <c r="K323" t="s">
        <v>2612</v>
      </c>
      <c r="L323" t="s">
        <v>2613</v>
      </c>
    </row>
    <row r="324" spans="1:13">
      <c r="A324" t="s">
        <v>666</v>
      </c>
      <c r="B324" t="s">
        <v>667</v>
      </c>
      <c r="C324" t="s">
        <v>2719</v>
      </c>
      <c r="E324" t="s">
        <v>2720</v>
      </c>
      <c r="G324" t="s">
        <v>1967</v>
      </c>
      <c r="H324" t="s">
        <v>1968</v>
      </c>
      <c r="I324" t="s">
        <v>1982</v>
      </c>
      <c r="J324" t="s">
        <v>2077</v>
      </c>
      <c r="K324" t="s">
        <v>2315</v>
      </c>
      <c r="L324" t="s">
        <v>2438</v>
      </c>
    </row>
    <row r="325" spans="1:13">
      <c r="A325" t="s">
        <v>668</v>
      </c>
      <c r="B325" t="s">
        <v>669</v>
      </c>
      <c r="C325" t="s">
        <v>2721</v>
      </c>
      <c r="E325" t="s">
        <v>2722</v>
      </c>
      <c r="G325" t="s">
        <v>1967</v>
      </c>
      <c r="H325" t="s">
        <v>2101</v>
      </c>
      <c r="I325" t="s">
        <v>2102</v>
      </c>
      <c r="J325" t="s">
        <v>2574</v>
      </c>
      <c r="K325" t="s">
        <v>2723</v>
      </c>
    </row>
    <row r="326" spans="1:13">
      <c r="A326" t="s">
        <v>670</v>
      </c>
      <c r="B326" t="s">
        <v>671</v>
      </c>
      <c r="C326" t="s">
        <v>2721</v>
      </c>
      <c r="E326" t="s">
        <v>2722</v>
      </c>
      <c r="G326" t="s">
        <v>1967</v>
      </c>
      <c r="H326" t="s">
        <v>2101</v>
      </c>
      <c r="I326" t="s">
        <v>2102</v>
      </c>
      <c r="J326" t="s">
        <v>2574</v>
      </c>
      <c r="K326" t="s">
        <v>2723</v>
      </c>
    </row>
    <row r="327" spans="1:13">
      <c r="A327" t="s">
        <v>672</v>
      </c>
      <c r="B327" t="s">
        <v>673</v>
      </c>
      <c r="C327" t="s">
        <v>2724</v>
      </c>
      <c r="E327" t="s">
        <v>2725</v>
      </c>
      <c r="G327" t="s">
        <v>1967</v>
      </c>
      <c r="H327" t="s">
        <v>1968</v>
      </c>
      <c r="I327" t="s">
        <v>1982</v>
      </c>
      <c r="J327" t="s">
        <v>2067</v>
      </c>
      <c r="K327" t="s">
        <v>2112</v>
      </c>
      <c r="L327" t="s">
        <v>2113</v>
      </c>
    </row>
    <row r="328" spans="1:13">
      <c r="A328" t="s">
        <v>674</v>
      </c>
      <c r="B328" t="s">
        <v>675</v>
      </c>
      <c r="C328" t="s">
        <v>2726</v>
      </c>
      <c r="D328" t="s">
        <v>2727</v>
      </c>
      <c r="E328" t="s">
        <v>2728</v>
      </c>
      <c r="G328" t="s">
        <v>1967</v>
      </c>
      <c r="H328" t="s">
        <v>1968</v>
      </c>
      <c r="I328" t="s">
        <v>1969</v>
      </c>
      <c r="J328" t="s">
        <v>2498</v>
      </c>
      <c r="K328" t="s">
        <v>2499</v>
      </c>
      <c r="L328" t="s">
        <v>2526</v>
      </c>
    </row>
    <row r="329" spans="1:13">
      <c r="A329" t="s">
        <v>676</v>
      </c>
      <c r="B329" t="s">
        <v>677</v>
      </c>
      <c r="C329" t="s">
        <v>2729</v>
      </c>
      <c r="E329" t="s">
        <v>2730</v>
      </c>
      <c r="G329" t="s">
        <v>1967</v>
      </c>
      <c r="H329" t="s">
        <v>1968</v>
      </c>
      <c r="I329" t="s">
        <v>1982</v>
      </c>
      <c r="J329" t="s">
        <v>2067</v>
      </c>
      <c r="K329" t="s">
        <v>2112</v>
      </c>
      <c r="L329" t="s">
        <v>2113</v>
      </c>
    </row>
    <row r="330" spans="1:13">
      <c r="A330" t="s">
        <v>678</v>
      </c>
      <c r="B330" t="s">
        <v>679</v>
      </c>
      <c r="C330" t="s">
        <v>2731</v>
      </c>
      <c r="E330" t="s">
        <v>2732</v>
      </c>
      <c r="G330" t="s">
        <v>1967</v>
      </c>
      <c r="H330" t="s">
        <v>1968</v>
      </c>
      <c r="I330" t="s">
        <v>1982</v>
      </c>
      <c r="J330" t="s">
        <v>2067</v>
      </c>
      <c r="K330" t="s">
        <v>2112</v>
      </c>
      <c r="L330" t="s">
        <v>2113</v>
      </c>
    </row>
    <row r="331" spans="1:13">
      <c r="A331" t="s">
        <v>680</v>
      </c>
      <c r="B331" t="s">
        <v>681</v>
      </c>
      <c r="C331" t="s">
        <v>2733</v>
      </c>
      <c r="E331" t="s">
        <v>2734</v>
      </c>
      <c r="G331" t="s">
        <v>1967</v>
      </c>
      <c r="H331" t="s">
        <v>1968</v>
      </c>
      <c r="I331" t="s">
        <v>1982</v>
      </c>
      <c r="J331" t="s">
        <v>2067</v>
      </c>
      <c r="K331" t="s">
        <v>2112</v>
      </c>
      <c r="L331" t="s">
        <v>2113</v>
      </c>
    </row>
    <row r="332" spans="1:13">
      <c r="A332" t="s">
        <v>682</v>
      </c>
      <c r="B332" t="s">
        <v>683</v>
      </c>
      <c r="C332" t="s">
        <v>2735</v>
      </c>
      <c r="E332" t="s">
        <v>2736</v>
      </c>
      <c r="G332" t="s">
        <v>1967</v>
      </c>
      <c r="H332" t="s">
        <v>1968</v>
      </c>
      <c r="I332" t="s">
        <v>1982</v>
      </c>
      <c r="J332" t="s">
        <v>2067</v>
      </c>
      <c r="K332" t="s">
        <v>2112</v>
      </c>
      <c r="L332" t="s">
        <v>2113</v>
      </c>
    </row>
    <row r="333" spans="1:13">
      <c r="A333" t="s">
        <v>684</v>
      </c>
      <c r="B333" t="s">
        <v>685</v>
      </c>
      <c r="C333" t="s">
        <v>2737</v>
      </c>
      <c r="D333" t="s">
        <v>2738</v>
      </c>
      <c r="E333" t="s">
        <v>2739</v>
      </c>
      <c r="G333" t="s">
        <v>1967</v>
      </c>
      <c r="H333" t="s">
        <v>1968</v>
      </c>
      <c r="I333" t="s">
        <v>1982</v>
      </c>
      <c r="J333" t="s">
        <v>2067</v>
      </c>
      <c r="K333" t="s">
        <v>2068</v>
      </c>
      <c r="L333" t="s">
        <v>2117</v>
      </c>
      <c r="M333" t="s">
        <v>2325</v>
      </c>
    </row>
    <row r="334" spans="1:13">
      <c r="A334" t="s">
        <v>686</v>
      </c>
      <c r="B334" t="s">
        <v>687</v>
      </c>
      <c r="C334" t="s">
        <v>2740</v>
      </c>
      <c r="E334" t="s">
        <v>2741</v>
      </c>
      <c r="G334" t="s">
        <v>1967</v>
      </c>
      <c r="H334" t="s">
        <v>1968</v>
      </c>
      <c r="I334" t="s">
        <v>1976</v>
      </c>
      <c r="J334" t="s">
        <v>2058</v>
      </c>
      <c r="K334" t="s">
        <v>2059</v>
      </c>
      <c r="L334" t="s">
        <v>2742</v>
      </c>
    </row>
    <row r="335" spans="1:13">
      <c r="A335" t="s">
        <v>688</v>
      </c>
      <c r="B335" t="s">
        <v>689</v>
      </c>
      <c r="C335" t="s">
        <v>2743</v>
      </c>
      <c r="E335" t="s">
        <v>2744</v>
      </c>
      <c r="G335" t="s">
        <v>1967</v>
      </c>
      <c r="H335" t="s">
        <v>1968</v>
      </c>
      <c r="I335" t="s">
        <v>1976</v>
      </c>
      <c r="J335" t="s">
        <v>2094</v>
      </c>
      <c r="K335" t="s">
        <v>2095</v>
      </c>
      <c r="L335" t="s">
        <v>2096</v>
      </c>
    </row>
    <row r="336" spans="1:13">
      <c r="A336" t="s">
        <v>690</v>
      </c>
      <c r="B336" t="s">
        <v>691</v>
      </c>
      <c r="C336" t="s">
        <v>2745</v>
      </c>
      <c r="E336" t="s">
        <v>2746</v>
      </c>
      <c r="G336" t="s">
        <v>1967</v>
      </c>
      <c r="H336" t="s">
        <v>1968</v>
      </c>
      <c r="I336" t="s">
        <v>1976</v>
      </c>
      <c r="J336" t="s">
        <v>2058</v>
      </c>
      <c r="K336" t="s">
        <v>2059</v>
      </c>
      <c r="L336" t="s">
        <v>2544</v>
      </c>
    </row>
    <row r="337" spans="1:13">
      <c r="A337" t="s">
        <v>692</v>
      </c>
      <c r="B337" t="s">
        <v>693</v>
      </c>
      <c r="C337" t="s">
        <v>2745</v>
      </c>
      <c r="E337" t="s">
        <v>2746</v>
      </c>
      <c r="G337" t="s">
        <v>1967</v>
      </c>
      <c r="H337" t="s">
        <v>1968</v>
      </c>
      <c r="I337" t="s">
        <v>1976</v>
      </c>
      <c r="J337" t="s">
        <v>2058</v>
      </c>
      <c r="K337" t="s">
        <v>2059</v>
      </c>
      <c r="L337" t="s">
        <v>2544</v>
      </c>
    </row>
    <row r="338" spans="1:13">
      <c r="A338" t="s">
        <v>694</v>
      </c>
      <c r="B338" t="s">
        <v>695</v>
      </c>
      <c r="C338" t="s">
        <v>2747</v>
      </c>
      <c r="E338" t="s">
        <v>2748</v>
      </c>
      <c r="G338" t="s">
        <v>1967</v>
      </c>
      <c r="H338" t="s">
        <v>2478</v>
      </c>
      <c r="I338" t="s">
        <v>2479</v>
      </c>
      <c r="J338" t="s">
        <v>2480</v>
      </c>
      <c r="K338" t="s">
        <v>2481</v>
      </c>
      <c r="L338" t="s">
        <v>2482</v>
      </c>
    </row>
    <row r="339" spans="1:13">
      <c r="A339" t="s">
        <v>696</v>
      </c>
      <c r="B339" t="s">
        <v>697</v>
      </c>
      <c r="C339" t="s">
        <v>2749</v>
      </c>
      <c r="E339" t="s">
        <v>2750</v>
      </c>
      <c r="G339" t="s">
        <v>1967</v>
      </c>
      <c r="H339" t="s">
        <v>1968</v>
      </c>
      <c r="I339" t="s">
        <v>2000</v>
      </c>
      <c r="J339" t="s">
        <v>2001</v>
      </c>
      <c r="K339" t="s">
        <v>2002</v>
      </c>
      <c r="L339" t="s">
        <v>2003</v>
      </c>
    </row>
    <row r="340" spans="1:13">
      <c r="A340" t="s">
        <v>698</v>
      </c>
      <c r="B340" t="s">
        <v>699</v>
      </c>
      <c r="C340" t="s">
        <v>2751</v>
      </c>
      <c r="D340" t="s">
        <v>2752</v>
      </c>
      <c r="E340" t="s">
        <v>2753</v>
      </c>
      <c r="G340" t="s">
        <v>1967</v>
      </c>
      <c r="H340" t="s">
        <v>1968</v>
      </c>
      <c r="I340" t="s">
        <v>1976</v>
      </c>
      <c r="J340" t="s">
        <v>2058</v>
      </c>
      <c r="K340" t="s">
        <v>2059</v>
      </c>
      <c r="L340" t="s">
        <v>2167</v>
      </c>
    </row>
    <row r="341" spans="1:13">
      <c r="A341" t="s">
        <v>700</v>
      </c>
      <c r="B341" t="s">
        <v>701</v>
      </c>
      <c r="C341" t="s">
        <v>2754</v>
      </c>
      <c r="E341" t="s">
        <v>2755</v>
      </c>
      <c r="G341" t="s">
        <v>1967</v>
      </c>
      <c r="H341" t="s">
        <v>1968</v>
      </c>
      <c r="I341" t="s">
        <v>1976</v>
      </c>
      <c r="J341" t="s">
        <v>2232</v>
      </c>
      <c r="K341" t="s">
        <v>2233</v>
      </c>
      <c r="L341" t="s">
        <v>2234</v>
      </c>
    </row>
    <row r="342" spans="1:13">
      <c r="A342" t="s">
        <v>702</v>
      </c>
      <c r="B342" t="s">
        <v>703</v>
      </c>
      <c r="C342" t="s">
        <v>2756</v>
      </c>
      <c r="E342" t="s">
        <v>2757</v>
      </c>
      <c r="G342" t="s">
        <v>1967</v>
      </c>
      <c r="H342" t="s">
        <v>1968</v>
      </c>
      <c r="I342" t="s">
        <v>1969</v>
      </c>
      <c r="J342" t="s">
        <v>2498</v>
      </c>
      <c r="K342" t="s">
        <v>2499</v>
      </c>
      <c r="L342" t="s">
        <v>2526</v>
      </c>
    </row>
    <row r="343" spans="1:13">
      <c r="A343" t="s">
        <v>704</v>
      </c>
      <c r="B343" t="s">
        <v>705</v>
      </c>
      <c r="C343" t="s">
        <v>2758</v>
      </c>
      <c r="E343" t="s">
        <v>2759</v>
      </c>
      <c r="G343" t="s">
        <v>1967</v>
      </c>
      <c r="H343" t="s">
        <v>1968</v>
      </c>
      <c r="I343" t="s">
        <v>1976</v>
      </c>
      <c r="J343" t="s">
        <v>2058</v>
      </c>
      <c r="K343" t="s">
        <v>2059</v>
      </c>
      <c r="L343" t="s">
        <v>2760</v>
      </c>
      <c r="M343" t="s">
        <v>2761</v>
      </c>
    </row>
    <row r="344" spans="1:13">
      <c r="A344" t="s">
        <v>706</v>
      </c>
      <c r="B344" t="s">
        <v>707</v>
      </c>
      <c r="C344" t="s">
        <v>2762</v>
      </c>
      <c r="E344" t="s">
        <v>2763</v>
      </c>
      <c r="G344" t="s">
        <v>1967</v>
      </c>
      <c r="H344" t="s">
        <v>1968</v>
      </c>
      <c r="I344" t="s">
        <v>1976</v>
      </c>
      <c r="J344" t="s">
        <v>2094</v>
      </c>
      <c r="K344" t="s">
        <v>2095</v>
      </c>
      <c r="L344" t="s">
        <v>2096</v>
      </c>
    </row>
    <row r="345" spans="1:13">
      <c r="A345" t="s">
        <v>708</v>
      </c>
      <c r="B345" t="s">
        <v>709</v>
      </c>
      <c r="C345" t="s">
        <v>2764</v>
      </c>
      <c r="D345" t="s">
        <v>2765</v>
      </c>
      <c r="E345" t="s">
        <v>2766</v>
      </c>
      <c r="G345" t="s">
        <v>1967</v>
      </c>
      <c r="H345" t="s">
        <v>1968</v>
      </c>
      <c r="I345" t="s">
        <v>1976</v>
      </c>
      <c r="J345" t="s">
        <v>2406</v>
      </c>
      <c r="K345" t="s">
        <v>2407</v>
      </c>
      <c r="L345" t="s">
        <v>2408</v>
      </c>
    </row>
    <row r="346" spans="1:13">
      <c r="A346" t="s">
        <v>710</v>
      </c>
      <c r="B346" t="s">
        <v>711</v>
      </c>
      <c r="C346" t="s">
        <v>2767</v>
      </c>
      <c r="D346" t="s">
        <v>2768</v>
      </c>
      <c r="E346" t="s">
        <v>2769</v>
      </c>
      <c r="G346" t="s">
        <v>1967</v>
      </c>
      <c r="H346" t="s">
        <v>2370</v>
      </c>
    </row>
    <row r="347" spans="1:13">
      <c r="A347" t="s">
        <v>712</v>
      </c>
      <c r="B347" t="s">
        <v>713</v>
      </c>
      <c r="C347" t="s">
        <v>2770</v>
      </c>
      <c r="E347" t="s">
        <v>2771</v>
      </c>
      <c r="G347" t="s">
        <v>1967</v>
      </c>
      <c r="H347" t="s">
        <v>1968</v>
      </c>
      <c r="I347" t="s">
        <v>1976</v>
      </c>
      <c r="J347" t="s">
        <v>2232</v>
      </c>
      <c r="K347" t="s">
        <v>2233</v>
      </c>
      <c r="L347" t="s">
        <v>2234</v>
      </c>
    </row>
    <row r="348" spans="1:13">
      <c r="A348" t="s">
        <v>714</v>
      </c>
      <c r="B348" t="s">
        <v>715</v>
      </c>
      <c r="C348" t="s">
        <v>2770</v>
      </c>
      <c r="E348" t="s">
        <v>2771</v>
      </c>
      <c r="G348" t="s">
        <v>1967</v>
      </c>
      <c r="H348" t="s">
        <v>1968</v>
      </c>
      <c r="I348" t="s">
        <v>1976</v>
      </c>
      <c r="J348" t="s">
        <v>2232</v>
      </c>
      <c r="K348" t="s">
        <v>2233</v>
      </c>
      <c r="L348" t="s">
        <v>2234</v>
      </c>
    </row>
    <row r="349" spans="1:13">
      <c r="A349" t="s">
        <v>716</v>
      </c>
      <c r="B349" t="s">
        <v>717</v>
      </c>
      <c r="C349" t="s">
        <v>2770</v>
      </c>
      <c r="E349" t="s">
        <v>2771</v>
      </c>
      <c r="G349" t="s">
        <v>1967</v>
      </c>
      <c r="H349" t="s">
        <v>1968</v>
      </c>
      <c r="I349" t="s">
        <v>1976</v>
      </c>
      <c r="J349" t="s">
        <v>2232</v>
      </c>
      <c r="K349" t="s">
        <v>2233</v>
      </c>
      <c r="L349" t="s">
        <v>2234</v>
      </c>
    </row>
    <row r="350" spans="1:13">
      <c r="A350" t="s">
        <v>718</v>
      </c>
      <c r="B350" t="s">
        <v>719</v>
      </c>
      <c r="C350" t="s">
        <v>2772</v>
      </c>
      <c r="E350" t="s">
        <v>2773</v>
      </c>
      <c r="G350" t="s">
        <v>1967</v>
      </c>
      <c r="H350" t="s">
        <v>1968</v>
      </c>
      <c r="I350" t="s">
        <v>1976</v>
      </c>
      <c r="J350" t="s">
        <v>2232</v>
      </c>
      <c r="K350" t="s">
        <v>2233</v>
      </c>
      <c r="L350" t="s">
        <v>2234</v>
      </c>
    </row>
    <row r="351" spans="1:13">
      <c r="A351" t="s">
        <v>720</v>
      </c>
      <c r="B351" t="s">
        <v>721</v>
      </c>
      <c r="C351" t="s">
        <v>2774</v>
      </c>
      <c r="E351" t="s">
        <v>2775</v>
      </c>
      <c r="G351" t="s">
        <v>1967</v>
      </c>
      <c r="H351" t="s">
        <v>1968</v>
      </c>
      <c r="I351" t="s">
        <v>1969</v>
      </c>
      <c r="J351" t="s">
        <v>1970</v>
      </c>
      <c r="K351" t="s">
        <v>2211</v>
      </c>
      <c r="L351" t="s">
        <v>2776</v>
      </c>
    </row>
    <row r="352" spans="1:13">
      <c r="A352" t="s">
        <v>722</v>
      </c>
      <c r="B352" t="s">
        <v>723</v>
      </c>
      <c r="C352" t="s">
        <v>2777</v>
      </c>
      <c r="E352" t="s">
        <v>2778</v>
      </c>
      <c r="G352" t="s">
        <v>1967</v>
      </c>
      <c r="H352" t="s">
        <v>1968</v>
      </c>
      <c r="I352" t="s">
        <v>1982</v>
      </c>
      <c r="J352" t="s">
        <v>2043</v>
      </c>
      <c r="K352" t="s">
        <v>2107</v>
      </c>
      <c r="L352" t="s">
        <v>2779</v>
      </c>
    </row>
    <row r="353" spans="1:14">
      <c r="A353" t="s">
        <v>724</v>
      </c>
      <c r="B353" t="s">
        <v>725</v>
      </c>
      <c r="C353" t="s">
        <v>2777</v>
      </c>
      <c r="E353" t="s">
        <v>2778</v>
      </c>
      <c r="G353" t="s">
        <v>1967</v>
      </c>
      <c r="H353" t="s">
        <v>1968</v>
      </c>
      <c r="I353" t="s">
        <v>1982</v>
      </c>
      <c r="J353" t="s">
        <v>2043</v>
      </c>
      <c r="K353" t="s">
        <v>2107</v>
      </c>
      <c r="L353" t="s">
        <v>2779</v>
      </c>
    </row>
    <row r="354" spans="1:14">
      <c r="A354" t="s">
        <v>726</v>
      </c>
      <c r="B354" t="s">
        <v>727</v>
      </c>
      <c r="C354" t="s">
        <v>2777</v>
      </c>
      <c r="E354" t="s">
        <v>2778</v>
      </c>
      <c r="G354" t="s">
        <v>1967</v>
      </c>
      <c r="H354" t="s">
        <v>1968</v>
      </c>
      <c r="I354" t="s">
        <v>1982</v>
      </c>
      <c r="J354" t="s">
        <v>2043</v>
      </c>
      <c r="K354" t="s">
        <v>2107</v>
      </c>
      <c r="L354" t="s">
        <v>2779</v>
      </c>
    </row>
    <row r="355" spans="1:14">
      <c r="A355" t="s">
        <v>728</v>
      </c>
      <c r="B355" t="s">
        <v>729</v>
      </c>
      <c r="C355" t="s">
        <v>2777</v>
      </c>
      <c r="D355" t="s">
        <v>2780</v>
      </c>
      <c r="E355" t="s">
        <v>2778</v>
      </c>
      <c r="G355" t="s">
        <v>1967</v>
      </c>
      <c r="H355" t="s">
        <v>1968</v>
      </c>
      <c r="I355" t="s">
        <v>1982</v>
      </c>
      <c r="J355" t="s">
        <v>2043</v>
      </c>
      <c r="K355" t="s">
        <v>2107</v>
      </c>
      <c r="L355" t="s">
        <v>2779</v>
      </c>
    </row>
    <row r="356" spans="1:14">
      <c r="A356" t="s">
        <v>730</v>
      </c>
      <c r="B356" t="s">
        <v>731</v>
      </c>
      <c r="C356" t="s">
        <v>2781</v>
      </c>
      <c r="E356" t="s">
        <v>2782</v>
      </c>
      <c r="G356" t="s">
        <v>1967</v>
      </c>
      <c r="H356" t="s">
        <v>1968</v>
      </c>
      <c r="I356" t="s">
        <v>1982</v>
      </c>
      <c r="J356" t="s">
        <v>2077</v>
      </c>
      <c r="K356" t="s">
        <v>2078</v>
      </c>
      <c r="L356" t="s">
        <v>2079</v>
      </c>
      <c r="M356" t="s">
        <v>2170</v>
      </c>
      <c r="N356" t="s">
        <v>2783</v>
      </c>
    </row>
    <row r="357" spans="1:14">
      <c r="A357" t="s">
        <v>732</v>
      </c>
      <c r="B357" t="s">
        <v>733</v>
      </c>
      <c r="C357" t="s">
        <v>2784</v>
      </c>
      <c r="D357" t="s">
        <v>2785</v>
      </c>
      <c r="E357" t="s">
        <v>2786</v>
      </c>
      <c r="G357" t="s">
        <v>1967</v>
      </c>
      <c r="H357" t="s">
        <v>1968</v>
      </c>
      <c r="I357" t="s">
        <v>1969</v>
      </c>
      <c r="J357" t="s">
        <v>2498</v>
      </c>
      <c r="K357" t="s">
        <v>2499</v>
      </c>
      <c r="L357" t="s">
        <v>2526</v>
      </c>
    </row>
    <row r="358" spans="1:14">
      <c r="A358" t="s">
        <v>2787</v>
      </c>
      <c r="B358" t="s">
        <v>735</v>
      </c>
      <c r="C358" t="s">
        <v>2788</v>
      </c>
      <c r="E358" t="s">
        <v>2789</v>
      </c>
      <c r="G358" t="s">
        <v>1967</v>
      </c>
      <c r="H358" t="s">
        <v>1968</v>
      </c>
      <c r="I358" t="s">
        <v>1982</v>
      </c>
      <c r="J358" t="s">
        <v>2089</v>
      </c>
      <c r="K358" t="s">
        <v>2090</v>
      </c>
      <c r="L358" t="s">
        <v>2790</v>
      </c>
    </row>
    <row r="359" spans="1:14">
      <c r="A359" t="s">
        <v>2791</v>
      </c>
      <c r="B359" t="s">
        <v>737</v>
      </c>
      <c r="C359" t="s">
        <v>2788</v>
      </c>
      <c r="E359" t="s">
        <v>2789</v>
      </c>
      <c r="G359" t="s">
        <v>1967</v>
      </c>
      <c r="H359" t="s">
        <v>1968</v>
      </c>
      <c r="I359" t="s">
        <v>1982</v>
      </c>
      <c r="J359" t="s">
        <v>2089</v>
      </c>
      <c r="K359" t="s">
        <v>2090</v>
      </c>
      <c r="L359" t="s">
        <v>2790</v>
      </c>
    </row>
    <row r="360" spans="1:14">
      <c r="A360" t="s">
        <v>742</v>
      </c>
      <c r="B360" t="s">
        <v>743</v>
      </c>
      <c r="C360" t="s">
        <v>2792</v>
      </c>
      <c r="E360" t="s">
        <v>2793</v>
      </c>
      <c r="G360" t="s">
        <v>1967</v>
      </c>
      <c r="H360" t="s">
        <v>1968</v>
      </c>
      <c r="I360" t="s">
        <v>1976</v>
      </c>
      <c r="J360" t="s">
        <v>2094</v>
      </c>
      <c r="K360" t="s">
        <v>2095</v>
      </c>
      <c r="L360" t="s">
        <v>2096</v>
      </c>
    </row>
    <row r="361" spans="1:14">
      <c r="A361" t="s">
        <v>744</v>
      </c>
      <c r="B361" t="s">
        <v>745</v>
      </c>
      <c r="C361" t="s">
        <v>2792</v>
      </c>
      <c r="E361" t="s">
        <v>2793</v>
      </c>
      <c r="G361" t="s">
        <v>1967</v>
      </c>
      <c r="H361" t="s">
        <v>1968</v>
      </c>
      <c r="I361" t="s">
        <v>1976</v>
      </c>
      <c r="J361" t="s">
        <v>2094</v>
      </c>
      <c r="K361" t="s">
        <v>2095</v>
      </c>
      <c r="L361" t="s">
        <v>2096</v>
      </c>
    </row>
    <row r="362" spans="1:14">
      <c r="A362" t="s">
        <v>746</v>
      </c>
      <c r="B362" t="s">
        <v>747</v>
      </c>
      <c r="C362" t="s">
        <v>2794</v>
      </c>
      <c r="E362" t="s">
        <v>2795</v>
      </c>
      <c r="G362" t="s">
        <v>1967</v>
      </c>
      <c r="H362" t="s">
        <v>1968</v>
      </c>
      <c r="I362" t="s">
        <v>1982</v>
      </c>
      <c r="J362" t="s">
        <v>2237</v>
      </c>
      <c r="K362" t="s">
        <v>2238</v>
      </c>
      <c r="L362" t="s">
        <v>2239</v>
      </c>
    </row>
    <row r="363" spans="1:14">
      <c r="A363" t="s">
        <v>748</v>
      </c>
      <c r="B363" t="s">
        <v>749</v>
      </c>
      <c r="C363" t="s">
        <v>2796</v>
      </c>
      <c r="D363" t="s">
        <v>2797</v>
      </c>
      <c r="E363" t="s">
        <v>2798</v>
      </c>
      <c r="G363" t="s">
        <v>1967</v>
      </c>
      <c r="H363" t="s">
        <v>1968</v>
      </c>
      <c r="I363" t="s">
        <v>1969</v>
      </c>
      <c r="J363" t="s">
        <v>1970</v>
      </c>
      <c r="K363" t="s">
        <v>1971</v>
      </c>
      <c r="L363" t="s">
        <v>2255</v>
      </c>
    </row>
    <row r="364" spans="1:14">
      <c r="A364" t="s">
        <v>750</v>
      </c>
      <c r="B364" t="s">
        <v>751</v>
      </c>
      <c r="C364" t="s">
        <v>2796</v>
      </c>
      <c r="D364" t="s">
        <v>2797</v>
      </c>
      <c r="E364" t="s">
        <v>2798</v>
      </c>
      <c r="G364" t="s">
        <v>1967</v>
      </c>
      <c r="H364" t="s">
        <v>1968</v>
      </c>
      <c r="I364" t="s">
        <v>1969</v>
      </c>
      <c r="J364" t="s">
        <v>1970</v>
      </c>
      <c r="K364" t="s">
        <v>1971</v>
      </c>
      <c r="L364" t="s">
        <v>2255</v>
      </c>
    </row>
    <row r="365" spans="1:14">
      <c r="A365" t="s">
        <v>752</v>
      </c>
      <c r="B365" t="s">
        <v>753</v>
      </c>
      <c r="C365" t="s">
        <v>2799</v>
      </c>
      <c r="E365" t="s">
        <v>2800</v>
      </c>
      <c r="G365" t="s">
        <v>1967</v>
      </c>
      <c r="H365" t="s">
        <v>1968</v>
      </c>
      <c r="I365" t="s">
        <v>1969</v>
      </c>
      <c r="J365" t="s">
        <v>1970</v>
      </c>
      <c r="K365" t="s">
        <v>2801</v>
      </c>
    </row>
    <row r="366" spans="1:14">
      <c r="A366" t="s">
        <v>2802</v>
      </c>
      <c r="B366" t="s">
        <v>755</v>
      </c>
      <c r="C366" t="s">
        <v>2803</v>
      </c>
      <c r="E366" t="s">
        <v>2804</v>
      </c>
      <c r="G366" t="s">
        <v>1967</v>
      </c>
      <c r="H366" t="s">
        <v>2101</v>
      </c>
      <c r="I366" t="s">
        <v>2102</v>
      </c>
      <c r="J366" t="s">
        <v>2103</v>
      </c>
      <c r="K366" t="s">
        <v>2104</v>
      </c>
    </row>
    <row r="367" spans="1:14">
      <c r="A367" t="s">
        <v>756</v>
      </c>
      <c r="B367" t="s">
        <v>757</v>
      </c>
      <c r="C367" t="s">
        <v>2754</v>
      </c>
      <c r="D367" t="s">
        <v>2805</v>
      </c>
      <c r="E367" t="s">
        <v>2755</v>
      </c>
      <c r="G367" t="s">
        <v>1967</v>
      </c>
      <c r="H367" t="s">
        <v>1968</v>
      </c>
      <c r="I367" t="s">
        <v>1976</v>
      </c>
      <c r="J367" t="s">
        <v>2232</v>
      </c>
      <c r="K367" t="s">
        <v>2233</v>
      </c>
      <c r="L367" t="s">
        <v>2234</v>
      </c>
    </row>
    <row r="368" spans="1:14">
      <c r="A368" t="s">
        <v>758</v>
      </c>
      <c r="B368" t="s">
        <v>759</v>
      </c>
      <c r="C368" t="s">
        <v>2754</v>
      </c>
      <c r="D368" t="s">
        <v>2806</v>
      </c>
      <c r="E368" t="s">
        <v>2755</v>
      </c>
      <c r="G368" t="s">
        <v>1967</v>
      </c>
      <c r="H368" t="s">
        <v>1968</v>
      </c>
      <c r="I368" t="s">
        <v>1976</v>
      </c>
      <c r="J368" t="s">
        <v>2232</v>
      </c>
      <c r="K368" t="s">
        <v>2233</v>
      </c>
      <c r="L368" t="s">
        <v>2234</v>
      </c>
    </row>
    <row r="369" spans="1:12">
      <c r="A369" t="s">
        <v>760</v>
      </c>
      <c r="B369" t="s">
        <v>761</v>
      </c>
      <c r="C369" t="s">
        <v>2754</v>
      </c>
      <c r="D369" t="s">
        <v>2807</v>
      </c>
      <c r="E369" t="s">
        <v>2755</v>
      </c>
      <c r="G369" t="s">
        <v>1967</v>
      </c>
      <c r="H369" t="s">
        <v>1968</v>
      </c>
      <c r="I369" t="s">
        <v>1976</v>
      </c>
      <c r="J369" t="s">
        <v>2232</v>
      </c>
      <c r="K369" t="s">
        <v>2233</v>
      </c>
      <c r="L369" t="s">
        <v>2234</v>
      </c>
    </row>
    <row r="370" spans="1:12">
      <c r="A370" t="s">
        <v>2808</v>
      </c>
      <c r="B370" t="s">
        <v>763</v>
      </c>
      <c r="C370" t="s">
        <v>2809</v>
      </c>
      <c r="E370" t="s">
        <v>2810</v>
      </c>
      <c r="G370" t="s">
        <v>1967</v>
      </c>
      <c r="H370" t="s">
        <v>1968</v>
      </c>
      <c r="I370" t="s">
        <v>1969</v>
      </c>
      <c r="J370" t="s">
        <v>1970</v>
      </c>
      <c r="K370" t="s">
        <v>2801</v>
      </c>
    </row>
    <row r="371" spans="1:12">
      <c r="A371" t="s">
        <v>2811</v>
      </c>
      <c r="B371" t="s">
        <v>765</v>
      </c>
      <c r="C371" t="s">
        <v>2809</v>
      </c>
      <c r="D371" t="s">
        <v>2812</v>
      </c>
      <c r="E371" t="s">
        <v>2810</v>
      </c>
      <c r="G371" t="s">
        <v>1967</v>
      </c>
      <c r="H371" t="s">
        <v>1968</v>
      </c>
      <c r="I371" t="s">
        <v>1969</v>
      </c>
      <c r="J371" t="s">
        <v>1970</v>
      </c>
      <c r="K371" t="s">
        <v>2801</v>
      </c>
    </row>
    <row r="372" spans="1:12">
      <c r="A372" t="s">
        <v>2813</v>
      </c>
      <c r="B372" t="s">
        <v>769</v>
      </c>
      <c r="C372" t="s">
        <v>2814</v>
      </c>
      <c r="E372" t="s">
        <v>2815</v>
      </c>
      <c r="G372" t="s">
        <v>1967</v>
      </c>
      <c r="H372" t="s">
        <v>2101</v>
      </c>
      <c r="I372" t="s">
        <v>2102</v>
      </c>
      <c r="J372" t="s">
        <v>2103</v>
      </c>
      <c r="K372" t="s">
        <v>2104</v>
      </c>
    </row>
    <row r="373" spans="1:12">
      <c r="A373" t="s">
        <v>770</v>
      </c>
      <c r="B373" t="s">
        <v>771</v>
      </c>
      <c r="C373" t="s">
        <v>2816</v>
      </c>
      <c r="E373" t="s">
        <v>2817</v>
      </c>
      <c r="G373" t="s">
        <v>1967</v>
      </c>
      <c r="H373" t="s">
        <v>1968</v>
      </c>
      <c r="I373" t="s">
        <v>1982</v>
      </c>
      <c r="J373" t="s">
        <v>2067</v>
      </c>
      <c r="K373" t="s">
        <v>2112</v>
      </c>
      <c r="L373" t="s">
        <v>2113</v>
      </c>
    </row>
    <row r="374" spans="1:12">
      <c r="A374" t="s">
        <v>772</v>
      </c>
      <c r="B374" t="s">
        <v>773</v>
      </c>
      <c r="C374" t="s">
        <v>2818</v>
      </c>
      <c r="E374" t="s">
        <v>2819</v>
      </c>
      <c r="G374" t="s">
        <v>1967</v>
      </c>
      <c r="H374" t="s">
        <v>1968</v>
      </c>
      <c r="I374" t="s">
        <v>1982</v>
      </c>
      <c r="J374" t="s">
        <v>2077</v>
      </c>
      <c r="K374" t="s">
        <v>2315</v>
      </c>
      <c r="L374" t="s">
        <v>2438</v>
      </c>
    </row>
    <row r="375" spans="1:12">
      <c r="A375" t="s">
        <v>774</v>
      </c>
      <c r="B375" t="s">
        <v>775</v>
      </c>
      <c r="C375" t="s">
        <v>2820</v>
      </c>
      <c r="E375" t="s">
        <v>2821</v>
      </c>
      <c r="G375" t="s">
        <v>1967</v>
      </c>
      <c r="H375" t="s">
        <v>1968</v>
      </c>
      <c r="I375" t="s">
        <v>1982</v>
      </c>
      <c r="J375" t="s">
        <v>2067</v>
      </c>
      <c r="K375" t="s">
        <v>2083</v>
      </c>
      <c r="L375" t="s">
        <v>2822</v>
      </c>
    </row>
    <row r="376" spans="1:12">
      <c r="A376" t="s">
        <v>776</v>
      </c>
      <c r="B376" t="s">
        <v>777</v>
      </c>
      <c r="C376" t="s">
        <v>2820</v>
      </c>
      <c r="E376" t="s">
        <v>2821</v>
      </c>
      <c r="G376" t="s">
        <v>1967</v>
      </c>
      <c r="H376" t="s">
        <v>1968</v>
      </c>
      <c r="I376" t="s">
        <v>1982</v>
      </c>
      <c r="J376" t="s">
        <v>2067</v>
      </c>
      <c r="K376" t="s">
        <v>2083</v>
      </c>
      <c r="L376" t="s">
        <v>2822</v>
      </c>
    </row>
    <row r="377" spans="1:12">
      <c r="A377" t="s">
        <v>778</v>
      </c>
      <c r="B377" t="s">
        <v>779</v>
      </c>
      <c r="C377" t="s">
        <v>2820</v>
      </c>
      <c r="E377" t="s">
        <v>2821</v>
      </c>
      <c r="G377" t="s">
        <v>1967</v>
      </c>
      <c r="H377" t="s">
        <v>1968</v>
      </c>
      <c r="I377" t="s">
        <v>1982</v>
      </c>
      <c r="J377" t="s">
        <v>2067</v>
      </c>
      <c r="K377" t="s">
        <v>2083</v>
      </c>
      <c r="L377" t="s">
        <v>2822</v>
      </c>
    </row>
    <row r="378" spans="1:12">
      <c r="A378" t="s">
        <v>780</v>
      </c>
      <c r="B378" t="s">
        <v>781</v>
      </c>
      <c r="C378" t="s">
        <v>2823</v>
      </c>
      <c r="E378" t="s">
        <v>2824</v>
      </c>
      <c r="G378" t="s">
        <v>1967</v>
      </c>
      <c r="H378" t="s">
        <v>1968</v>
      </c>
      <c r="I378" t="s">
        <v>1982</v>
      </c>
      <c r="J378" t="s">
        <v>2067</v>
      </c>
      <c r="K378" t="s">
        <v>2112</v>
      </c>
      <c r="L378" t="s">
        <v>2113</v>
      </c>
    </row>
    <row r="379" spans="1:12">
      <c r="A379" t="s">
        <v>782</v>
      </c>
      <c r="B379" t="s">
        <v>783</v>
      </c>
      <c r="C379" t="s">
        <v>2825</v>
      </c>
      <c r="E379" t="s">
        <v>2826</v>
      </c>
      <c r="G379" t="s">
        <v>1967</v>
      </c>
      <c r="H379" t="s">
        <v>1968</v>
      </c>
      <c r="I379" t="s">
        <v>1976</v>
      </c>
      <c r="J379" t="s">
        <v>2058</v>
      </c>
      <c r="K379" t="s">
        <v>2059</v>
      </c>
      <c r="L379" t="s">
        <v>2250</v>
      </c>
    </row>
    <row r="380" spans="1:12">
      <c r="A380" t="s">
        <v>784</v>
      </c>
      <c r="B380" t="s">
        <v>785</v>
      </c>
      <c r="C380" t="s">
        <v>2827</v>
      </c>
      <c r="D380" t="s">
        <v>2828</v>
      </c>
      <c r="E380" t="s">
        <v>2829</v>
      </c>
      <c r="G380" t="s">
        <v>1967</v>
      </c>
      <c r="H380" t="s">
        <v>1968</v>
      </c>
      <c r="I380" t="s">
        <v>1976</v>
      </c>
      <c r="J380" t="s">
        <v>2058</v>
      </c>
      <c r="K380" t="s">
        <v>2059</v>
      </c>
      <c r="L380" t="s">
        <v>2060</v>
      </c>
    </row>
    <row r="381" spans="1:12">
      <c r="A381" t="s">
        <v>786</v>
      </c>
      <c r="B381" t="s">
        <v>787</v>
      </c>
      <c r="C381" t="s">
        <v>2830</v>
      </c>
      <c r="E381" t="s">
        <v>2831</v>
      </c>
      <c r="G381" t="s">
        <v>1967</v>
      </c>
      <c r="H381" t="s">
        <v>1968</v>
      </c>
      <c r="I381" t="s">
        <v>1976</v>
      </c>
      <c r="J381" t="s">
        <v>2058</v>
      </c>
      <c r="K381" t="s">
        <v>2059</v>
      </c>
      <c r="L381" t="s">
        <v>2250</v>
      </c>
    </row>
    <row r="382" spans="1:12">
      <c r="A382" t="s">
        <v>788</v>
      </c>
      <c r="B382" t="s">
        <v>789</v>
      </c>
      <c r="C382" t="s">
        <v>2830</v>
      </c>
      <c r="E382" t="s">
        <v>2831</v>
      </c>
      <c r="G382" t="s">
        <v>1967</v>
      </c>
      <c r="H382" t="s">
        <v>1968</v>
      </c>
      <c r="I382" t="s">
        <v>1976</v>
      </c>
      <c r="J382" t="s">
        <v>2058</v>
      </c>
      <c r="K382" t="s">
        <v>2059</v>
      </c>
      <c r="L382" t="s">
        <v>2250</v>
      </c>
    </row>
    <row r="383" spans="1:12">
      <c r="A383" t="s">
        <v>790</v>
      </c>
      <c r="B383" t="s">
        <v>791</v>
      </c>
      <c r="C383" t="s">
        <v>2832</v>
      </c>
      <c r="E383" t="s">
        <v>2833</v>
      </c>
      <c r="G383" t="s">
        <v>1967</v>
      </c>
      <c r="H383" t="s">
        <v>1968</v>
      </c>
      <c r="I383" t="s">
        <v>1976</v>
      </c>
      <c r="J383" t="s">
        <v>2058</v>
      </c>
      <c r="K383" t="s">
        <v>2059</v>
      </c>
      <c r="L383" t="s">
        <v>2250</v>
      </c>
    </row>
    <row r="384" spans="1:12">
      <c r="A384" t="s">
        <v>792</v>
      </c>
      <c r="B384" t="s">
        <v>793</v>
      </c>
      <c r="C384" t="s">
        <v>2832</v>
      </c>
      <c r="E384" t="s">
        <v>2833</v>
      </c>
      <c r="G384" t="s">
        <v>1967</v>
      </c>
      <c r="H384" t="s">
        <v>1968</v>
      </c>
      <c r="I384" t="s">
        <v>1976</v>
      </c>
      <c r="J384" t="s">
        <v>2058</v>
      </c>
      <c r="K384" t="s">
        <v>2059</v>
      </c>
      <c r="L384" t="s">
        <v>2250</v>
      </c>
    </row>
    <row r="385" spans="1:12">
      <c r="A385" t="s">
        <v>794</v>
      </c>
      <c r="B385" t="s">
        <v>795</v>
      </c>
      <c r="C385" t="s">
        <v>2834</v>
      </c>
      <c r="E385" t="s">
        <v>2835</v>
      </c>
      <c r="G385" t="s">
        <v>1967</v>
      </c>
      <c r="H385" t="s">
        <v>1968</v>
      </c>
      <c r="I385" t="s">
        <v>1976</v>
      </c>
      <c r="J385" t="s">
        <v>2058</v>
      </c>
      <c r="K385" t="s">
        <v>2059</v>
      </c>
      <c r="L385" t="s">
        <v>2250</v>
      </c>
    </row>
    <row r="386" spans="1:12">
      <c r="A386" t="s">
        <v>796</v>
      </c>
      <c r="B386" t="s">
        <v>797</v>
      </c>
      <c r="C386" t="s">
        <v>2836</v>
      </c>
      <c r="E386" t="s">
        <v>2837</v>
      </c>
      <c r="G386" t="s">
        <v>1967</v>
      </c>
      <c r="H386" t="s">
        <v>1968</v>
      </c>
      <c r="I386" t="s">
        <v>1976</v>
      </c>
      <c r="J386" t="s">
        <v>2058</v>
      </c>
      <c r="K386" t="s">
        <v>2059</v>
      </c>
      <c r="L386" t="s">
        <v>2250</v>
      </c>
    </row>
    <row r="387" spans="1:12">
      <c r="A387" t="s">
        <v>798</v>
      </c>
      <c r="B387" t="s">
        <v>799</v>
      </c>
      <c r="C387" t="s">
        <v>2838</v>
      </c>
      <c r="E387" t="s">
        <v>2839</v>
      </c>
      <c r="G387" t="s">
        <v>1967</v>
      </c>
      <c r="H387" t="s">
        <v>1968</v>
      </c>
      <c r="I387" t="s">
        <v>1976</v>
      </c>
      <c r="J387" t="s">
        <v>2058</v>
      </c>
      <c r="K387" t="s">
        <v>2059</v>
      </c>
      <c r="L387" t="s">
        <v>2250</v>
      </c>
    </row>
    <row r="388" spans="1:12">
      <c r="A388" t="s">
        <v>800</v>
      </c>
      <c r="B388" t="s">
        <v>801</v>
      </c>
      <c r="C388" t="s">
        <v>2840</v>
      </c>
      <c r="E388" t="s">
        <v>2841</v>
      </c>
      <c r="G388" t="s">
        <v>1967</v>
      </c>
      <c r="H388" t="s">
        <v>1968</v>
      </c>
      <c r="I388" t="s">
        <v>2000</v>
      </c>
      <c r="J388" t="s">
        <v>2001</v>
      </c>
      <c r="K388" t="s">
        <v>2002</v>
      </c>
      <c r="L388" t="s">
        <v>2003</v>
      </c>
    </row>
    <row r="389" spans="1:12">
      <c r="A389" t="s">
        <v>802</v>
      </c>
      <c r="B389" t="s">
        <v>803</v>
      </c>
      <c r="C389" t="s">
        <v>2842</v>
      </c>
      <c r="D389" t="s">
        <v>2843</v>
      </c>
      <c r="E389" t="s">
        <v>2844</v>
      </c>
      <c r="G389" t="s">
        <v>1967</v>
      </c>
      <c r="H389" t="s">
        <v>1968</v>
      </c>
      <c r="I389" t="s">
        <v>1976</v>
      </c>
      <c r="J389" t="s">
        <v>2058</v>
      </c>
      <c r="K389" t="s">
        <v>2059</v>
      </c>
      <c r="L389" t="s">
        <v>2845</v>
      </c>
    </row>
    <row r="390" spans="1:12">
      <c r="A390" t="s">
        <v>804</v>
      </c>
      <c r="B390" t="s">
        <v>805</v>
      </c>
      <c r="C390" t="s">
        <v>2846</v>
      </c>
      <c r="D390" t="s">
        <v>2847</v>
      </c>
      <c r="E390" t="s">
        <v>2848</v>
      </c>
      <c r="G390" t="s">
        <v>1967</v>
      </c>
      <c r="H390" t="s">
        <v>1968</v>
      </c>
      <c r="I390" t="s">
        <v>1969</v>
      </c>
      <c r="J390" t="s">
        <v>1970</v>
      </c>
      <c r="K390" t="s">
        <v>1971</v>
      </c>
      <c r="L390" t="s">
        <v>2307</v>
      </c>
    </row>
    <row r="391" spans="1:12">
      <c r="A391" t="s">
        <v>806</v>
      </c>
      <c r="B391" t="s">
        <v>807</v>
      </c>
      <c r="C391" t="s">
        <v>2849</v>
      </c>
      <c r="E391" t="s">
        <v>2850</v>
      </c>
      <c r="G391" t="s">
        <v>1967</v>
      </c>
      <c r="H391" t="s">
        <v>1968</v>
      </c>
      <c r="I391" t="s">
        <v>1969</v>
      </c>
      <c r="J391" t="s">
        <v>2851</v>
      </c>
    </row>
    <row r="392" spans="1:12">
      <c r="A392" t="s">
        <v>808</v>
      </c>
      <c r="B392" t="s">
        <v>809</v>
      </c>
      <c r="C392" t="s">
        <v>2852</v>
      </c>
      <c r="E392" t="s">
        <v>2853</v>
      </c>
      <c r="G392" t="s">
        <v>1967</v>
      </c>
      <c r="H392" t="s">
        <v>1968</v>
      </c>
      <c r="I392" t="s">
        <v>2413</v>
      </c>
      <c r="J392" t="s">
        <v>2539</v>
      </c>
      <c r="K392" t="s">
        <v>2540</v>
      </c>
      <c r="L392" t="s">
        <v>2541</v>
      </c>
    </row>
    <row r="393" spans="1:12">
      <c r="A393" t="s">
        <v>810</v>
      </c>
      <c r="B393" t="s">
        <v>811</v>
      </c>
      <c r="C393" t="s">
        <v>2247</v>
      </c>
      <c r="D393" t="s">
        <v>2854</v>
      </c>
      <c r="E393" t="s">
        <v>2249</v>
      </c>
      <c r="G393" t="s">
        <v>1967</v>
      </c>
      <c r="H393" t="s">
        <v>1968</v>
      </c>
      <c r="I393" t="s">
        <v>1976</v>
      </c>
      <c r="J393" t="s">
        <v>2058</v>
      </c>
      <c r="K393" t="s">
        <v>2059</v>
      </c>
      <c r="L393" t="s">
        <v>2250</v>
      </c>
    </row>
    <row r="394" spans="1:12">
      <c r="A394" t="s">
        <v>812</v>
      </c>
      <c r="B394" t="s">
        <v>813</v>
      </c>
      <c r="C394" t="s">
        <v>2855</v>
      </c>
      <c r="E394" t="s">
        <v>2856</v>
      </c>
      <c r="G394" t="s">
        <v>1967</v>
      </c>
      <c r="H394" t="s">
        <v>1968</v>
      </c>
      <c r="I394" t="s">
        <v>1982</v>
      </c>
      <c r="J394" t="s">
        <v>2067</v>
      </c>
      <c r="K394" t="s">
        <v>2112</v>
      </c>
      <c r="L394" t="s">
        <v>2113</v>
      </c>
    </row>
    <row r="395" spans="1:12">
      <c r="A395" t="s">
        <v>814</v>
      </c>
      <c r="B395" t="s">
        <v>815</v>
      </c>
      <c r="C395" t="s">
        <v>2857</v>
      </c>
      <c r="E395" t="s">
        <v>2858</v>
      </c>
      <c r="G395" t="s">
        <v>1967</v>
      </c>
      <c r="H395" t="s">
        <v>1968</v>
      </c>
      <c r="I395" t="s">
        <v>1982</v>
      </c>
      <c r="J395" t="s">
        <v>2067</v>
      </c>
      <c r="K395" t="s">
        <v>2112</v>
      </c>
      <c r="L395" t="s">
        <v>2113</v>
      </c>
    </row>
    <row r="396" spans="1:12">
      <c r="A396" t="s">
        <v>816</v>
      </c>
      <c r="B396" t="s">
        <v>817</v>
      </c>
      <c r="C396" t="s">
        <v>2859</v>
      </c>
      <c r="E396" t="s">
        <v>2860</v>
      </c>
      <c r="G396" t="s">
        <v>1967</v>
      </c>
      <c r="H396" t="s">
        <v>1968</v>
      </c>
      <c r="I396" t="s">
        <v>2000</v>
      </c>
      <c r="J396" t="s">
        <v>2001</v>
      </c>
      <c r="K396" t="s">
        <v>2002</v>
      </c>
      <c r="L396" t="s">
        <v>2003</v>
      </c>
    </row>
    <row r="397" spans="1:12">
      <c r="A397" t="s">
        <v>818</v>
      </c>
      <c r="B397" t="s">
        <v>819</v>
      </c>
      <c r="C397" t="s">
        <v>2861</v>
      </c>
      <c r="E397" t="s">
        <v>2862</v>
      </c>
      <c r="G397" t="s">
        <v>1967</v>
      </c>
      <c r="H397" t="s">
        <v>1968</v>
      </c>
      <c r="I397" t="s">
        <v>1976</v>
      </c>
      <c r="J397" t="s">
        <v>2058</v>
      </c>
      <c r="K397" t="s">
        <v>2059</v>
      </c>
      <c r="L397" t="s">
        <v>2250</v>
      </c>
    </row>
    <row r="398" spans="1:12">
      <c r="A398" t="s">
        <v>820</v>
      </c>
      <c r="B398" t="s">
        <v>821</v>
      </c>
      <c r="C398" t="s">
        <v>2863</v>
      </c>
      <c r="E398" t="s">
        <v>2864</v>
      </c>
      <c r="G398" t="s">
        <v>1967</v>
      </c>
      <c r="H398" t="s">
        <v>1968</v>
      </c>
      <c r="I398" t="s">
        <v>1976</v>
      </c>
      <c r="J398" t="s">
        <v>2058</v>
      </c>
      <c r="K398" t="s">
        <v>2059</v>
      </c>
      <c r="L398" t="s">
        <v>2544</v>
      </c>
    </row>
    <row r="399" spans="1:12">
      <c r="A399" t="s">
        <v>822</v>
      </c>
      <c r="B399" t="s">
        <v>823</v>
      </c>
      <c r="C399" t="s">
        <v>2863</v>
      </c>
      <c r="E399" t="s">
        <v>2864</v>
      </c>
      <c r="G399" t="s">
        <v>1967</v>
      </c>
      <c r="H399" t="s">
        <v>1968</v>
      </c>
      <c r="I399" t="s">
        <v>1976</v>
      </c>
      <c r="J399" t="s">
        <v>2058</v>
      </c>
      <c r="K399" t="s">
        <v>2059</v>
      </c>
      <c r="L399" t="s">
        <v>2544</v>
      </c>
    </row>
    <row r="400" spans="1:12">
      <c r="A400" t="s">
        <v>824</v>
      </c>
      <c r="B400" t="s">
        <v>825</v>
      </c>
      <c r="C400" t="s">
        <v>2865</v>
      </c>
      <c r="E400" t="s">
        <v>2866</v>
      </c>
      <c r="G400" t="s">
        <v>1967</v>
      </c>
      <c r="H400" t="s">
        <v>1968</v>
      </c>
      <c r="I400" t="s">
        <v>1982</v>
      </c>
      <c r="J400" t="s">
        <v>2867</v>
      </c>
      <c r="K400" t="s">
        <v>2868</v>
      </c>
      <c r="L400" t="s">
        <v>2869</v>
      </c>
    </row>
    <row r="401" spans="1:12">
      <c r="A401" t="s">
        <v>826</v>
      </c>
      <c r="B401" t="s">
        <v>827</v>
      </c>
      <c r="C401" t="s">
        <v>2865</v>
      </c>
      <c r="E401" t="s">
        <v>2866</v>
      </c>
      <c r="G401" t="s">
        <v>1967</v>
      </c>
      <c r="H401" t="s">
        <v>1968</v>
      </c>
      <c r="I401" t="s">
        <v>1982</v>
      </c>
      <c r="J401" t="s">
        <v>2867</v>
      </c>
      <c r="K401" t="s">
        <v>2868</v>
      </c>
      <c r="L401" t="s">
        <v>2869</v>
      </c>
    </row>
    <row r="402" spans="1:12">
      <c r="A402" t="s">
        <v>828</v>
      </c>
      <c r="B402" t="s">
        <v>829</v>
      </c>
      <c r="C402" t="s">
        <v>2865</v>
      </c>
      <c r="E402" t="s">
        <v>2866</v>
      </c>
      <c r="G402" t="s">
        <v>1967</v>
      </c>
      <c r="H402" t="s">
        <v>1968</v>
      </c>
      <c r="I402" t="s">
        <v>1982</v>
      </c>
      <c r="J402" t="s">
        <v>2867</v>
      </c>
      <c r="K402" t="s">
        <v>2868</v>
      </c>
      <c r="L402" t="s">
        <v>2869</v>
      </c>
    </row>
    <row r="403" spans="1:12">
      <c r="A403" t="s">
        <v>830</v>
      </c>
      <c r="B403" t="s">
        <v>831</v>
      </c>
      <c r="C403" t="s">
        <v>2870</v>
      </c>
      <c r="E403" t="s">
        <v>2871</v>
      </c>
      <c r="G403" t="s">
        <v>1967</v>
      </c>
      <c r="H403" t="s">
        <v>1968</v>
      </c>
      <c r="I403" t="s">
        <v>1976</v>
      </c>
      <c r="J403" t="s">
        <v>2058</v>
      </c>
      <c r="K403" t="s">
        <v>2059</v>
      </c>
      <c r="L403" t="s">
        <v>2250</v>
      </c>
    </row>
    <row r="404" spans="1:12">
      <c r="A404" t="s">
        <v>832</v>
      </c>
      <c r="B404" t="s">
        <v>833</v>
      </c>
      <c r="C404" t="s">
        <v>2872</v>
      </c>
      <c r="E404" t="s">
        <v>2873</v>
      </c>
      <c r="G404" t="s">
        <v>1967</v>
      </c>
      <c r="H404" t="s">
        <v>1968</v>
      </c>
      <c r="I404" t="s">
        <v>1976</v>
      </c>
      <c r="J404" t="s">
        <v>2058</v>
      </c>
      <c r="K404" t="s">
        <v>2059</v>
      </c>
      <c r="L404" t="s">
        <v>2250</v>
      </c>
    </row>
    <row r="405" spans="1:12">
      <c r="A405" t="s">
        <v>838</v>
      </c>
      <c r="B405" t="s">
        <v>839</v>
      </c>
      <c r="C405" t="s">
        <v>2874</v>
      </c>
      <c r="E405" t="s">
        <v>2875</v>
      </c>
      <c r="G405" t="s">
        <v>1967</v>
      </c>
      <c r="H405" t="s">
        <v>1968</v>
      </c>
      <c r="I405" t="s">
        <v>1982</v>
      </c>
      <c r="J405" t="s">
        <v>1983</v>
      </c>
      <c r="K405" t="s">
        <v>1984</v>
      </c>
      <c r="L405" t="s">
        <v>2876</v>
      </c>
    </row>
    <row r="406" spans="1:12">
      <c r="A406" t="s">
        <v>840</v>
      </c>
      <c r="B406" t="s">
        <v>841</v>
      </c>
      <c r="C406" t="s">
        <v>2056</v>
      </c>
      <c r="D406" t="s">
        <v>2877</v>
      </c>
      <c r="E406" t="s">
        <v>2057</v>
      </c>
      <c r="G406" t="s">
        <v>1967</v>
      </c>
      <c r="H406" t="s">
        <v>1968</v>
      </c>
      <c r="I406" t="s">
        <v>1976</v>
      </c>
      <c r="J406" t="s">
        <v>2058</v>
      </c>
      <c r="K406" t="s">
        <v>2059</v>
      </c>
      <c r="L406" t="s">
        <v>2060</v>
      </c>
    </row>
    <row r="407" spans="1:12">
      <c r="A407" t="s">
        <v>842</v>
      </c>
      <c r="B407" t="s">
        <v>843</v>
      </c>
      <c r="C407" t="s">
        <v>2878</v>
      </c>
      <c r="E407" t="s">
        <v>2879</v>
      </c>
      <c r="G407" t="s">
        <v>1967</v>
      </c>
      <c r="H407" t="s">
        <v>1968</v>
      </c>
      <c r="I407" t="s">
        <v>1982</v>
      </c>
      <c r="J407" t="s">
        <v>2067</v>
      </c>
      <c r="K407" t="s">
        <v>2112</v>
      </c>
      <c r="L407" t="s">
        <v>2113</v>
      </c>
    </row>
    <row r="408" spans="1:12">
      <c r="A408" t="s">
        <v>844</v>
      </c>
      <c r="B408" t="s">
        <v>845</v>
      </c>
      <c r="C408" t="s">
        <v>2880</v>
      </c>
      <c r="E408" t="s">
        <v>2881</v>
      </c>
      <c r="G408" t="s">
        <v>1967</v>
      </c>
      <c r="H408" t="s">
        <v>1968</v>
      </c>
      <c r="I408" t="s">
        <v>1969</v>
      </c>
      <c r="J408" t="s">
        <v>1970</v>
      </c>
      <c r="K408" t="s">
        <v>1971</v>
      </c>
      <c r="L408" t="s">
        <v>2307</v>
      </c>
    </row>
    <row r="409" spans="1:12">
      <c r="A409" t="s">
        <v>846</v>
      </c>
      <c r="B409" t="s">
        <v>847</v>
      </c>
      <c r="C409" t="s">
        <v>2882</v>
      </c>
      <c r="E409" t="s">
        <v>2883</v>
      </c>
      <c r="G409" t="s">
        <v>1967</v>
      </c>
      <c r="H409" t="s">
        <v>1968</v>
      </c>
      <c r="I409" t="s">
        <v>1976</v>
      </c>
      <c r="J409" t="s">
        <v>2020</v>
      </c>
      <c r="K409" t="s">
        <v>2021</v>
      </c>
      <c r="L409" t="s">
        <v>2022</v>
      </c>
    </row>
    <row r="410" spans="1:12">
      <c r="A410" t="s">
        <v>848</v>
      </c>
      <c r="B410" t="s">
        <v>849</v>
      </c>
      <c r="C410" t="s">
        <v>2884</v>
      </c>
      <c r="D410" t="s">
        <v>2885</v>
      </c>
      <c r="E410" t="s">
        <v>2886</v>
      </c>
      <c r="G410" t="s">
        <v>1967</v>
      </c>
      <c r="H410" t="s">
        <v>1968</v>
      </c>
      <c r="I410" t="s">
        <v>1982</v>
      </c>
      <c r="J410" t="s">
        <v>1983</v>
      </c>
      <c r="K410" t="s">
        <v>1984</v>
      </c>
      <c r="L410" t="s">
        <v>2887</v>
      </c>
    </row>
    <row r="411" spans="1:12">
      <c r="A411" t="s">
        <v>850</v>
      </c>
      <c r="B411" t="s">
        <v>851</v>
      </c>
      <c r="C411" t="s">
        <v>2888</v>
      </c>
      <c r="D411" t="s">
        <v>2889</v>
      </c>
      <c r="E411" t="s">
        <v>2890</v>
      </c>
      <c r="G411" t="s">
        <v>1967</v>
      </c>
      <c r="H411" t="s">
        <v>2101</v>
      </c>
      <c r="I411" t="s">
        <v>2102</v>
      </c>
      <c r="J411" t="s">
        <v>2103</v>
      </c>
      <c r="K411" t="s">
        <v>2891</v>
      </c>
    </row>
    <row r="412" spans="1:12">
      <c r="A412" t="s">
        <v>852</v>
      </c>
      <c r="B412" t="s">
        <v>853</v>
      </c>
      <c r="C412" t="s">
        <v>2892</v>
      </c>
      <c r="D412" t="s">
        <v>2893</v>
      </c>
      <c r="E412" t="s">
        <v>2894</v>
      </c>
      <c r="G412" t="s">
        <v>1967</v>
      </c>
      <c r="H412" t="s">
        <v>1968</v>
      </c>
      <c r="I412" t="s">
        <v>1969</v>
      </c>
      <c r="J412" t="s">
        <v>1970</v>
      </c>
      <c r="K412" t="s">
        <v>2211</v>
      </c>
      <c r="L412" t="s">
        <v>2776</v>
      </c>
    </row>
    <row r="413" spans="1:12">
      <c r="A413" t="s">
        <v>854</v>
      </c>
      <c r="B413" t="s">
        <v>855</v>
      </c>
      <c r="C413" t="s">
        <v>2895</v>
      </c>
      <c r="E413" t="s">
        <v>2896</v>
      </c>
      <c r="G413" t="s">
        <v>1967</v>
      </c>
      <c r="H413" t="s">
        <v>1968</v>
      </c>
      <c r="I413" t="s">
        <v>1982</v>
      </c>
      <c r="J413" t="s">
        <v>2067</v>
      </c>
      <c r="K413" t="s">
        <v>2897</v>
      </c>
      <c r="L413" t="s">
        <v>2898</v>
      </c>
    </row>
    <row r="414" spans="1:12">
      <c r="A414" t="s">
        <v>856</v>
      </c>
      <c r="B414" t="s">
        <v>857</v>
      </c>
      <c r="C414" t="s">
        <v>2895</v>
      </c>
      <c r="E414" t="s">
        <v>2896</v>
      </c>
      <c r="G414" t="s">
        <v>1967</v>
      </c>
      <c r="H414" t="s">
        <v>1968</v>
      </c>
      <c r="I414" t="s">
        <v>1982</v>
      </c>
      <c r="J414" t="s">
        <v>2067</v>
      </c>
      <c r="K414" t="s">
        <v>2897</v>
      </c>
      <c r="L414" t="s">
        <v>2898</v>
      </c>
    </row>
    <row r="415" spans="1:12">
      <c r="A415" t="s">
        <v>858</v>
      </c>
      <c r="B415" t="s">
        <v>859</v>
      </c>
      <c r="C415" t="s">
        <v>2895</v>
      </c>
      <c r="E415" t="s">
        <v>2896</v>
      </c>
      <c r="G415" t="s">
        <v>1967</v>
      </c>
      <c r="H415" t="s">
        <v>1968</v>
      </c>
      <c r="I415" t="s">
        <v>1982</v>
      </c>
      <c r="J415" t="s">
        <v>2067</v>
      </c>
      <c r="K415" t="s">
        <v>2897</v>
      </c>
      <c r="L415" t="s">
        <v>2898</v>
      </c>
    </row>
    <row r="416" spans="1:12">
      <c r="A416" t="s">
        <v>860</v>
      </c>
      <c r="B416" t="s">
        <v>861</v>
      </c>
      <c r="C416" t="s">
        <v>2899</v>
      </c>
      <c r="E416" t="s">
        <v>2900</v>
      </c>
      <c r="G416" t="s">
        <v>1967</v>
      </c>
      <c r="H416" t="s">
        <v>2597</v>
      </c>
      <c r="I416" t="s">
        <v>2598</v>
      </c>
      <c r="J416" t="s">
        <v>2599</v>
      </c>
      <c r="K416" t="s">
        <v>2600</v>
      </c>
      <c r="L416" t="s">
        <v>2601</v>
      </c>
    </row>
    <row r="417" spans="1:12">
      <c r="A417" t="s">
        <v>862</v>
      </c>
      <c r="B417" t="s">
        <v>863</v>
      </c>
      <c r="C417" t="s">
        <v>2901</v>
      </c>
      <c r="D417" t="s">
        <v>2902</v>
      </c>
      <c r="E417" t="s">
        <v>2903</v>
      </c>
      <c r="G417" t="s">
        <v>1967</v>
      </c>
      <c r="H417" t="s">
        <v>1968</v>
      </c>
      <c r="I417" t="s">
        <v>1976</v>
      </c>
      <c r="J417" t="s">
        <v>1977</v>
      </c>
      <c r="K417" t="s">
        <v>2904</v>
      </c>
      <c r="L417" t="s">
        <v>2905</v>
      </c>
    </row>
    <row r="418" spans="1:12">
      <c r="A418" t="s">
        <v>864</v>
      </c>
      <c r="B418" t="s">
        <v>865</v>
      </c>
      <c r="C418" t="s">
        <v>2906</v>
      </c>
      <c r="E418" t="s">
        <v>2907</v>
      </c>
      <c r="G418" t="s">
        <v>1967</v>
      </c>
      <c r="H418" t="s">
        <v>2101</v>
      </c>
      <c r="I418" t="s">
        <v>2102</v>
      </c>
      <c r="J418" t="s">
        <v>2103</v>
      </c>
      <c r="K418" t="s">
        <v>2104</v>
      </c>
    </row>
    <row r="419" spans="1:12">
      <c r="A419" t="s">
        <v>866</v>
      </c>
      <c r="B419" t="s">
        <v>867</v>
      </c>
      <c r="C419" t="s">
        <v>2906</v>
      </c>
      <c r="E419" t="s">
        <v>2907</v>
      </c>
      <c r="G419" t="s">
        <v>1967</v>
      </c>
      <c r="H419" t="s">
        <v>2101</v>
      </c>
      <c r="I419" t="s">
        <v>2102</v>
      </c>
      <c r="J419" t="s">
        <v>2103</v>
      </c>
      <c r="K419" t="s">
        <v>2104</v>
      </c>
    </row>
    <row r="420" spans="1:12">
      <c r="A420" t="s">
        <v>868</v>
      </c>
      <c r="B420" t="s">
        <v>869</v>
      </c>
      <c r="C420" t="s">
        <v>2908</v>
      </c>
      <c r="E420" t="s">
        <v>2909</v>
      </c>
      <c r="G420" t="s">
        <v>1967</v>
      </c>
      <c r="H420" t="s">
        <v>2101</v>
      </c>
      <c r="I420" t="s">
        <v>2102</v>
      </c>
      <c r="J420" t="s">
        <v>2103</v>
      </c>
      <c r="K420" t="s">
        <v>2104</v>
      </c>
    </row>
    <row r="421" spans="1:12">
      <c r="A421" t="s">
        <v>870</v>
      </c>
      <c r="B421" t="s">
        <v>871</v>
      </c>
      <c r="C421" t="s">
        <v>2910</v>
      </c>
      <c r="D421" t="s">
        <v>2911</v>
      </c>
      <c r="E421" t="s">
        <v>2912</v>
      </c>
      <c r="G421" t="s">
        <v>1967</v>
      </c>
      <c r="H421" t="s">
        <v>1968</v>
      </c>
      <c r="I421" t="s">
        <v>1976</v>
      </c>
      <c r="J421" t="s">
        <v>2058</v>
      </c>
      <c r="K421" t="s">
        <v>2059</v>
      </c>
      <c r="L421" t="s">
        <v>2913</v>
      </c>
    </row>
    <row r="422" spans="1:12">
      <c r="A422" t="s">
        <v>872</v>
      </c>
      <c r="B422" t="s">
        <v>873</v>
      </c>
      <c r="C422" t="s">
        <v>2914</v>
      </c>
      <c r="E422" t="s">
        <v>2915</v>
      </c>
      <c r="G422" t="s">
        <v>1967</v>
      </c>
      <c r="H422" t="s">
        <v>1968</v>
      </c>
      <c r="I422" t="s">
        <v>2413</v>
      </c>
      <c r="J422" t="s">
        <v>2539</v>
      </c>
      <c r="K422" t="s">
        <v>2540</v>
      </c>
      <c r="L422" t="s">
        <v>2916</v>
      </c>
    </row>
    <row r="423" spans="1:12">
      <c r="A423" t="s">
        <v>874</v>
      </c>
      <c r="B423" t="s">
        <v>875</v>
      </c>
      <c r="C423" t="s">
        <v>2914</v>
      </c>
      <c r="E423" t="s">
        <v>2915</v>
      </c>
      <c r="G423" t="s">
        <v>1967</v>
      </c>
      <c r="H423" t="s">
        <v>1968</v>
      </c>
      <c r="I423" t="s">
        <v>2413</v>
      </c>
      <c r="J423" t="s">
        <v>2539</v>
      </c>
      <c r="K423" t="s">
        <v>2540</v>
      </c>
      <c r="L423" t="s">
        <v>2916</v>
      </c>
    </row>
    <row r="424" spans="1:12">
      <c r="A424" t="s">
        <v>876</v>
      </c>
      <c r="B424" t="s">
        <v>877</v>
      </c>
      <c r="C424" t="s">
        <v>2917</v>
      </c>
      <c r="E424" t="s">
        <v>2918</v>
      </c>
      <c r="G424" t="s">
        <v>1967</v>
      </c>
      <c r="H424" t="s">
        <v>1968</v>
      </c>
      <c r="I424" t="s">
        <v>1976</v>
      </c>
      <c r="J424" t="s">
        <v>2058</v>
      </c>
      <c r="K424" t="s">
        <v>2919</v>
      </c>
    </row>
    <row r="425" spans="1:12">
      <c r="A425" t="s">
        <v>878</v>
      </c>
      <c r="B425" t="s">
        <v>879</v>
      </c>
      <c r="C425" t="s">
        <v>2920</v>
      </c>
      <c r="E425" t="s">
        <v>2921</v>
      </c>
      <c r="G425" t="s">
        <v>1967</v>
      </c>
      <c r="H425" t="s">
        <v>1968</v>
      </c>
      <c r="I425" t="s">
        <v>2000</v>
      </c>
      <c r="J425" t="s">
        <v>2001</v>
      </c>
      <c r="K425" t="s">
        <v>2002</v>
      </c>
      <c r="L425" t="s">
        <v>2003</v>
      </c>
    </row>
    <row r="426" spans="1:12">
      <c r="A426" t="s">
        <v>880</v>
      </c>
      <c r="B426" t="s">
        <v>881</v>
      </c>
      <c r="C426" t="s">
        <v>2922</v>
      </c>
      <c r="E426" t="s">
        <v>2923</v>
      </c>
      <c r="G426" t="s">
        <v>2924</v>
      </c>
      <c r="H426" t="s">
        <v>2925</v>
      </c>
      <c r="I426" t="s">
        <v>2926</v>
      </c>
    </row>
    <row r="427" spans="1:12">
      <c r="A427" t="s">
        <v>882</v>
      </c>
      <c r="B427" t="s">
        <v>883</v>
      </c>
      <c r="C427" t="s">
        <v>2922</v>
      </c>
      <c r="E427" t="s">
        <v>2923</v>
      </c>
      <c r="G427" t="s">
        <v>2924</v>
      </c>
      <c r="H427" t="s">
        <v>2925</v>
      </c>
      <c r="I427" t="s">
        <v>2926</v>
      </c>
    </row>
    <row r="428" spans="1:12">
      <c r="A428" t="s">
        <v>884</v>
      </c>
      <c r="B428" t="s">
        <v>885</v>
      </c>
      <c r="C428" t="s">
        <v>2922</v>
      </c>
      <c r="E428" t="s">
        <v>2923</v>
      </c>
      <c r="G428" t="s">
        <v>2924</v>
      </c>
      <c r="H428" t="s">
        <v>2925</v>
      </c>
      <c r="I428" t="s">
        <v>2926</v>
      </c>
    </row>
    <row r="429" spans="1:12">
      <c r="A429" t="s">
        <v>886</v>
      </c>
      <c r="B429" t="s">
        <v>887</v>
      </c>
      <c r="C429" t="s">
        <v>2922</v>
      </c>
      <c r="E429" t="s">
        <v>2923</v>
      </c>
      <c r="G429" t="s">
        <v>2924</v>
      </c>
      <c r="H429" t="s">
        <v>2925</v>
      </c>
      <c r="I429" t="s">
        <v>2926</v>
      </c>
    </row>
    <row r="430" spans="1:12">
      <c r="A430" t="s">
        <v>889</v>
      </c>
      <c r="B430" t="s">
        <v>890</v>
      </c>
      <c r="C430" t="s">
        <v>2922</v>
      </c>
      <c r="E430" t="s">
        <v>2923</v>
      </c>
      <c r="G430" t="s">
        <v>2924</v>
      </c>
      <c r="H430" t="s">
        <v>2925</v>
      </c>
      <c r="I430" t="s">
        <v>2926</v>
      </c>
    </row>
    <row r="431" spans="1:12">
      <c r="A431" t="s">
        <v>891</v>
      </c>
      <c r="B431" t="s">
        <v>892</v>
      </c>
      <c r="C431" t="s">
        <v>2922</v>
      </c>
      <c r="E431" t="s">
        <v>2923</v>
      </c>
      <c r="G431" t="s">
        <v>2924</v>
      </c>
      <c r="H431" t="s">
        <v>2925</v>
      </c>
      <c r="I431" t="s">
        <v>2926</v>
      </c>
    </row>
    <row r="432" spans="1:12">
      <c r="A432" t="s">
        <v>893</v>
      </c>
      <c r="B432" t="s">
        <v>894</v>
      </c>
      <c r="C432" t="s">
        <v>2922</v>
      </c>
      <c r="E432" t="s">
        <v>2923</v>
      </c>
      <c r="G432" t="s">
        <v>2924</v>
      </c>
      <c r="H432" t="s">
        <v>2925</v>
      </c>
      <c r="I432" t="s">
        <v>2926</v>
      </c>
    </row>
    <row r="433" spans="1:12">
      <c r="A433" t="s">
        <v>895</v>
      </c>
      <c r="B433" t="s">
        <v>896</v>
      </c>
      <c r="C433" t="s">
        <v>2927</v>
      </c>
      <c r="D433" t="s">
        <v>1998</v>
      </c>
      <c r="E433" t="s">
        <v>2928</v>
      </c>
      <c r="G433" t="s">
        <v>1967</v>
      </c>
      <c r="H433" t="s">
        <v>1968</v>
      </c>
      <c r="I433" t="s">
        <v>2000</v>
      </c>
      <c r="J433" t="s">
        <v>2001</v>
      </c>
      <c r="K433" t="s">
        <v>2002</v>
      </c>
      <c r="L433" t="s">
        <v>2003</v>
      </c>
    </row>
    <row r="434" spans="1:12">
      <c r="A434" t="s">
        <v>897</v>
      </c>
      <c r="B434" t="s">
        <v>898</v>
      </c>
      <c r="C434" t="s">
        <v>2929</v>
      </c>
      <c r="D434" t="s">
        <v>1998</v>
      </c>
      <c r="E434" t="s">
        <v>2930</v>
      </c>
      <c r="G434" t="s">
        <v>1967</v>
      </c>
      <c r="H434" t="s">
        <v>1968</v>
      </c>
      <c r="I434" t="s">
        <v>2000</v>
      </c>
      <c r="J434" t="s">
        <v>2001</v>
      </c>
      <c r="K434" t="s">
        <v>2002</v>
      </c>
      <c r="L434" t="s">
        <v>2003</v>
      </c>
    </row>
    <row r="435" spans="1:12">
      <c r="A435" t="s">
        <v>899</v>
      </c>
      <c r="B435" t="s">
        <v>900</v>
      </c>
      <c r="C435" t="s">
        <v>2931</v>
      </c>
      <c r="E435" t="s">
        <v>2932</v>
      </c>
      <c r="G435" t="s">
        <v>1967</v>
      </c>
      <c r="H435" t="s">
        <v>1968</v>
      </c>
      <c r="I435" t="s">
        <v>1982</v>
      </c>
      <c r="J435" t="s">
        <v>2067</v>
      </c>
      <c r="K435" t="s">
        <v>2083</v>
      </c>
      <c r="L435" t="s">
        <v>2933</v>
      </c>
    </row>
    <row r="436" spans="1:12">
      <c r="A436" t="s">
        <v>901</v>
      </c>
      <c r="B436" t="s">
        <v>902</v>
      </c>
      <c r="C436" t="s">
        <v>2931</v>
      </c>
      <c r="E436" t="s">
        <v>2932</v>
      </c>
      <c r="G436" t="s">
        <v>1967</v>
      </c>
      <c r="H436" t="s">
        <v>1968</v>
      </c>
      <c r="I436" t="s">
        <v>1982</v>
      </c>
      <c r="J436" t="s">
        <v>2067</v>
      </c>
      <c r="K436" t="s">
        <v>2083</v>
      </c>
      <c r="L436" t="s">
        <v>2933</v>
      </c>
    </row>
    <row r="437" spans="1:12">
      <c r="A437" t="s">
        <v>903</v>
      </c>
      <c r="B437" t="s">
        <v>904</v>
      </c>
      <c r="C437" t="s">
        <v>2931</v>
      </c>
      <c r="E437" t="s">
        <v>2932</v>
      </c>
      <c r="G437" t="s">
        <v>1967</v>
      </c>
      <c r="H437" t="s">
        <v>1968</v>
      </c>
      <c r="I437" t="s">
        <v>1982</v>
      </c>
      <c r="J437" t="s">
        <v>2067</v>
      </c>
      <c r="K437" t="s">
        <v>2083</v>
      </c>
      <c r="L437" t="s">
        <v>2933</v>
      </c>
    </row>
    <row r="438" spans="1:12">
      <c r="A438" t="s">
        <v>905</v>
      </c>
      <c r="B438" t="s">
        <v>906</v>
      </c>
      <c r="C438" t="s">
        <v>2931</v>
      </c>
      <c r="E438" t="s">
        <v>2932</v>
      </c>
      <c r="G438" t="s">
        <v>1967</v>
      </c>
      <c r="H438" t="s">
        <v>1968</v>
      </c>
      <c r="I438" t="s">
        <v>1982</v>
      </c>
      <c r="J438" t="s">
        <v>2067</v>
      </c>
      <c r="K438" t="s">
        <v>2083</v>
      </c>
      <c r="L438" t="s">
        <v>2933</v>
      </c>
    </row>
    <row r="439" spans="1:12">
      <c r="A439" t="s">
        <v>907</v>
      </c>
      <c r="B439" t="s">
        <v>908</v>
      </c>
      <c r="C439" t="s">
        <v>2934</v>
      </c>
      <c r="E439" t="s">
        <v>2935</v>
      </c>
      <c r="G439" t="s">
        <v>1967</v>
      </c>
      <c r="H439" t="s">
        <v>1968</v>
      </c>
      <c r="I439" t="s">
        <v>1982</v>
      </c>
      <c r="J439" t="s">
        <v>2067</v>
      </c>
      <c r="K439" t="s">
        <v>2215</v>
      </c>
      <c r="L439" t="s">
        <v>2216</v>
      </c>
    </row>
    <row r="440" spans="1:12">
      <c r="A440" t="s">
        <v>909</v>
      </c>
      <c r="B440" t="s">
        <v>910</v>
      </c>
      <c r="C440" t="s">
        <v>2936</v>
      </c>
      <c r="E440" t="s">
        <v>2937</v>
      </c>
      <c r="G440" t="s">
        <v>1967</v>
      </c>
      <c r="H440" t="s">
        <v>1968</v>
      </c>
      <c r="I440" t="s">
        <v>1982</v>
      </c>
      <c r="J440" t="s">
        <v>2067</v>
      </c>
      <c r="K440" t="s">
        <v>2215</v>
      </c>
      <c r="L440" t="s">
        <v>2216</v>
      </c>
    </row>
    <row r="441" spans="1:12">
      <c r="A441" t="s">
        <v>911</v>
      </c>
      <c r="B441" t="s">
        <v>912</v>
      </c>
      <c r="C441" t="s">
        <v>2936</v>
      </c>
      <c r="E441" t="s">
        <v>2937</v>
      </c>
      <c r="G441" t="s">
        <v>1967</v>
      </c>
      <c r="H441" t="s">
        <v>1968</v>
      </c>
      <c r="I441" t="s">
        <v>1982</v>
      </c>
      <c r="J441" t="s">
        <v>2067</v>
      </c>
      <c r="K441" t="s">
        <v>2215</v>
      </c>
      <c r="L441" t="s">
        <v>2216</v>
      </c>
    </row>
    <row r="442" spans="1:12">
      <c r="A442" t="s">
        <v>913</v>
      </c>
      <c r="B442" t="s">
        <v>914</v>
      </c>
      <c r="C442" t="s">
        <v>2938</v>
      </c>
      <c r="E442" t="s">
        <v>2939</v>
      </c>
      <c r="G442" t="s">
        <v>1967</v>
      </c>
      <c r="H442" t="s">
        <v>1968</v>
      </c>
      <c r="I442" t="s">
        <v>1982</v>
      </c>
      <c r="J442" t="s">
        <v>2067</v>
      </c>
      <c r="K442" t="s">
        <v>2215</v>
      </c>
      <c r="L442" t="s">
        <v>2216</v>
      </c>
    </row>
    <row r="443" spans="1:12">
      <c r="A443" t="s">
        <v>915</v>
      </c>
      <c r="B443" t="s">
        <v>916</v>
      </c>
      <c r="C443" t="s">
        <v>2940</v>
      </c>
      <c r="E443" t="s">
        <v>2941</v>
      </c>
      <c r="G443" t="s">
        <v>1967</v>
      </c>
      <c r="H443" t="s">
        <v>1968</v>
      </c>
      <c r="I443" t="s">
        <v>1982</v>
      </c>
      <c r="J443" t="s">
        <v>2067</v>
      </c>
      <c r="K443" t="s">
        <v>2215</v>
      </c>
      <c r="L443" t="s">
        <v>2216</v>
      </c>
    </row>
    <row r="444" spans="1:12">
      <c r="A444" t="s">
        <v>917</v>
      </c>
      <c r="B444" t="s">
        <v>918</v>
      </c>
      <c r="C444" t="s">
        <v>2940</v>
      </c>
      <c r="E444" t="s">
        <v>2941</v>
      </c>
      <c r="G444" t="s">
        <v>1967</v>
      </c>
      <c r="H444" t="s">
        <v>1968</v>
      </c>
      <c r="I444" t="s">
        <v>1982</v>
      </c>
      <c r="J444" t="s">
        <v>2067</v>
      </c>
      <c r="K444" t="s">
        <v>2215</v>
      </c>
      <c r="L444" t="s">
        <v>2216</v>
      </c>
    </row>
    <row r="445" spans="1:12">
      <c r="A445" t="s">
        <v>919</v>
      </c>
      <c r="B445" t="s">
        <v>920</v>
      </c>
      <c r="C445" t="s">
        <v>2942</v>
      </c>
      <c r="E445" t="s">
        <v>2943</v>
      </c>
      <c r="G445" t="s">
        <v>1967</v>
      </c>
      <c r="H445" t="s">
        <v>1968</v>
      </c>
      <c r="I445" t="s">
        <v>1982</v>
      </c>
      <c r="J445" t="s">
        <v>2067</v>
      </c>
      <c r="K445" t="s">
        <v>2215</v>
      </c>
      <c r="L445" t="s">
        <v>2216</v>
      </c>
    </row>
    <row r="446" spans="1:12">
      <c r="A446" t="s">
        <v>921</v>
      </c>
      <c r="B446" t="s">
        <v>922</v>
      </c>
      <c r="C446" t="s">
        <v>2942</v>
      </c>
      <c r="E446" t="s">
        <v>2943</v>
      </c>
      <c r="G446" t="s">
        <v>1967</v>
      </c>
      <c r="H446" t="s">
        <v>1968</v>
      </c>
      <c r="I446" t="s">
        <v>1982</v>
      </c>
      <c r="J446" t="s">
        <v>2067</v>
      </c>
      <c r="K446" t="s">
        <v>2215</v>
      </c>
      <c r="L446" t="s">
        <v>2216</v>
      </c>
    </row>
    <row r="447" spans="1:12">
      <c r="A447" t="s">
        <v>923</v>
      </c>
      <c r="B447" t="s">
        <v>924</v>
      </c>
      <c r="C447" t="s">
        <v>2944</v>
      </c>
      <c r="E447" t="s">
        <v>2945</v>
      </c>
      <c r="G447" t="s">
        <v>1967</v>
      </c>
      <c r="H447" t="s">
        <v>1968</v>
      </c>
      <c r="I447" t="s">
        <v>1969</v>
      </c>
      <c r="J447" t="s">
        <v>1970</v>
      </c>
      <c r="K447" t="s">
        <v>1988</v>
      </c>
      <c r="L447" t="s">
        <v>1989</v>
      </c>
    </row>
    <row r="448" spans="1:12">
      <c r="A448" t="s">
        <v>925</v>
      </c>
      <c r="B448" t="s">
        <v>926</v>
      </c>
      <c r="C448" t="s">
        <v>2946</v>
      </c>
      <c r="E448" t="s">
        <v>2947</v>
      </c>
      <c r="G448" t="s">
        <v>1967</v>
      </c>
      <c r="H448" t="s">
        <v>1968</v>
      </c>
      <c r="I448" t="s">
        <v>1969</v>
      </c>
      <c r="J448" t="s">
        <v>1970</v>
      </c>
      <c r="K448" t="s">
        <v>2948</v>
      </c>
      <c r="L448" t="s">
        <v>2949</v>
      </c>
    </row>
    <row r="449" spans="1:12">
      <c r="A449" t="s">
        <v>927</v>
      </c>
      <c r="B449" t="s">
        <v>928</v>
      </c>
      <c r="C449" t="s">
        <v>2950</v>
      </c>
      <c r="E449" t="s">
        <v>2951</v>
      </c>
      <c r="G449" t="s">
        <v>1967</v>
      </c>
      <c r="H449" t="s">
        <v>1968</v>
      </c>
      <c r="I449" t="s">
        <v>1976</v>
      </c>
      <c r="J449" t="s">
        <v>2058</v>
      </c>
      <c r="K449" t="s">
        <v>2059</v>
      </c>
      <c r="L449" t="s">
        <v>2304</v>
      </c>
    </row>
    <row r="450" spans="1:12">
      <c r="A450" t="s">
        <v>937</v>
      </c>
      <c r="B450" t="s">
        <v>938</v>
      </c>
      <c r="C450" t="s">
        <v>2952</v>
      </c>
      <c r="E450" t="s">
        <v>2953</v>
      </c>
      <c r="G450" t="s">
        <v>1967</v>
      </c>
      <c r="H450" t="s">
        <v>1968</v>
      </c>
      <c r="I450" t="s">
        <v>1976</v>
      </c>
      <c r="J450" t="s">
        <v>2006</v>
      </c>
      <c r="K450" t="s">
        <v>2954</v>
      </c>
      <c r="L450" t="s">
        <v>2955</v>
      </c>
    </row>
    <row r="451" spans="1:12">
      <c r="A451" t="s">
        <v>939</v>
      </c>
      <c r="B451" t="s">
        <v>940</v>
      </c>
      <c r="C451" t="s">
        <v>2956</v>
      </c>
      <c r="D451" t="s">
        <v>2957</v>
      </c>
      <c r="E451" t="s">
        <v>2958</v>
      </c>
      <c r="G451" t="s">
        <v>1967</v>
      </c>
      <c r="H451" t="s">
        <v>1968</v>
      </c>
      <c r="I451" t="s">
        <v>1976</v>
      </c>
      <c r="J451" t="s">
        <v>2058</v>
      </c>
      <c r="K451" t="s">
        <v>2059</v>
      </c>
      <c r="L451" t="s">
        <v>2143</v>
      </c>
    </row>
    <row r="452" spans="1:12">
      <c r="A452" t="s">
        <v>941</v>
      </c>
      <c r="B452" t="s">
        <v>942</v>
      </c>
      <c r="C452" t="s">
        <v>2959</v>
      </c>
      <c r="E452" t="s">
        <v>2960</v>
      </c>
      <c r="G452" t="s">
        <v>1967</v>
      </c>
      <c r="H452" t="s">
        <v>1968</v>
      </c>
      <c r="I452" t="s">
        <v>1982</v>
      </c>
      <c r="J452" t="s">
        <v>2237</v>
      </c>
      <c r="K452" t="s">
        <v>2238</v>
      </c>
      <c r="L452" t="s">
        <v>2961</v>
      </c>
    </row>
    <row r="453" spans="1:12">
      <c r="A453" t="s">
        <v>943</v>
      </c>
      <c r="B453" t="s">
        <v>944</v>
      </c>
      <c r="C453" t="s">
        <v>2959</v>
      </c>
      <c r="E453" t="s">
        <v>2960</v>
      </c>
      <c r="G453" t="s">
        <v>1967</v>
      </c>
      <c r="H453" t="s">
        <v>1968</v>
      </c>
      <c r="I453" t="s">
        <v>1982</v>
      </c>
      <c r="J453" t="s">
        <v>2237</v>
      </c>
      <c r="K453" t="s">
        <v>2238</v>
      </c>
      <c r="L453" t="s">
        <v>2961</v>
      </c>
    </row>
    <row r="454" spans="1:12">
      <c r="A454" t="s">
        <v>945</v>
      </c>
      <c r="B454" t="s">
        <v>946</v>
      </c>
      <c r="C454" t="s">
        <v>2959</v>
      </c>
      <c r="E454" t="s">
        <v>2960</v>
      </c>
      <c r="G454" t="s">
        <v>1967</v>
      </c>
      <c r="H454" t="s">
        <v>1968</v>
      </c>
      <c r="I454" t="s">
        <v>1982</v>
      </c>
      <c r="J454" t="s">
        <v>2237</v>
      </c>
      <c r="K454" t="s">
        <v>2238</v>
      </c>
      <c r="L454" t="s">
        <v>2961</v>
      </c>
    </row>
    <row r="455" spans="1:12">
      <c r="A455" t="s">
        <v>947</v>
      </c>
      <c r="B455" t="s">
        <v>948</v>
      </c>
      <c r="C455" t="s">
        <v>2959</v>
      </c>
      <c r="E455" t="s">
        <v>2960</v>
      </c>
      <c r="G455" t="s">
        <v>1967</v>
      </c>
      <c r="H455" t="s">
        <v>1968</v>
      </c>
      <c r="I455" t="s">
        <v>1982</v>
      </c>
      <c r="J455" t="s">
        <v>2237</v>
      </c>
      <c r="K455" t="s">
        <v>2238</v>
      </c>
      <c r="L455" t="s">
        <v>2961</v>
      </c>
    </row>
    <row r="456" spans="1:12">
      <c r="A456" t="s">
        <v>949</v>
      </c>
      <c r="B456" t="s">
        <v>950</v>
      </c>
      <c r="C456" t="s">
        <v>2962</v>
      </c>
      <c r="D456" t="s">
        <v>2963</v>
      </c>
      <c r="E456" t="s">
        <v>2964</v>
      </c>
      <c r="G456" t="s">
        <v>1967</v>
      </c>
      <c r="H456" t="s">
        <v>1968</v>
      </c>
      <c r="I456" t="s">
        <v>1969</v>
      </c>
      <c r="J456" t="s">
        <v>2498</v>
      </c>
      <c r="K456" t="s">
        <v>2499</v>
      </c>
      <c r="L456" t="s">
        <v>2526</v>
      </c>
    </row>
    <row r="457" spans="1:12">
      <c r="A457" t="s">
        <v>951</v>
      </c>
      <c r="B457" t="s">
        <v>952</v>
      </c>
      <c r="C457" t="s">
        <v>2965</v>
      </c>
      <c r="E457" t="s">
        <v>2966</v>
      </c>
      <c r="G457" t="s">
        <v>1967</v>
      </c>
      <c r="H457" t="s">
        <v>1968</v>
      </c>
      <c r="I457" t="s">
        <v>1982</v>
      </c>
      <c r="J457" t="s">
        <v>2067</v>
      </c>
      <c r="K457" t="s">
        <v>2967</v>
      </c>
      <c r="L457" t="s">
        <v>2968</v>
      </c>
    </row>
    <row r="458" spans="1:12">
      <c r="A458" t="s">
        <v>953</v>
      </c>
      <c r="B458" t="s">
        <v>954</v>
      </c>
      <c r="C458" t="s">
        <v>2965</v>
      </c>
      <c r="E458" t="s">
        <v>2966</v>
      </c>
      <c r="G458" t="s">
        <v>1967</v>
      </c>
      <c r="H458" t="s">
        <v>1968</v>
      </c>
      <c r="I458" t="s">
        <v>1982</v>
      </c>
      <c r="J458" t="s">
        <v>2067</v>
      </c>
      <c r="K458" t="s">
        <v>2967</v>
      </c>
      <c r="L458" t="s">
        <v>2968</v>
      </c>
    </row>
    <row r="459" spans="1:12">
      <c r="A459" t="s">
        <v>955</v>
      </c>
      <c r="B459" t="s">
        <v>956</v>
      </c>
      <c r="C459" t="s">
        <v>2969</v>
      </c>
      <c r="E459" t="s">
        <v>2970</v>
      </c>
      <c r="G459" t="s">
        <v>1967</v>
      </c>
      <c r="H459" t="s">
        <v>1968</v>
      </c>
      <c r="I459" t="s">
        <v>1969</v>
      </c>
      <c r="J459" t="s">
        <v>1970</v>
      </c>
      <c r="K459" t="s">
        <v>1988</v>
      </c>
      <c r="L459" t="s">
        <v>2971</v>
      </c>
    </row>
    <row r="460" spans="1:12">
      <c r="A460" t="s">
        <v>957</v>
      </c>
      <c r="B460" t="s">
        <v>958</v>
      </c>
      <c r="C460" t="s">
        <v>2969</v>
      </c>
      <c r="E460" t="s">
        <v>2970</v>
      </c>
      <c r="G460" t="s">
        <v>1967</v>
      </c>
      <c r="H460" t="s">
        <v>1968</v>
      </c>
      <c r="I460" t="s">
        <v>1969</v>
      </c>
      <c r="J460" t="s">
        <v>1970</v>
      </c>
      <c r="K460" t="s">
        <v>1988</v>
      </c>
      <c r="L460" t="s">
        <v>2971</v>
      </c>
    </row>
    <row r="461" spans="1:12">
      <c r="A461" t="s">
        <v>959</v>
      </c>
      <c r="B461" t="s">
        <v>960</v>
      </c>
      <c r="C461" t="s">
        <v>2969</v>
      </c>
      <c r="D461" t="s">
        <v>2972</v>
      </c>
      <c r="E461" t="s">
        <v>2970</v>
      </c>
      <c r="G461" t="s">
        <v>1967</v>
      </c>
      <c r="H461" t="s">
        <v>1968</v>
      </c>
      <c r="I461" t="s">
        <v>1969</v>
      </c>
      <c r="J461" t="s">
        <v>1970</v>
      </c>
      <c r="K461" t="s">
        <v>1988</v>
      </c>
      <c r="L461" t="s">
        <v>2971</v>
      </c>
    </row>
    <row r="462" spans="1:12">
      <c r="A462" t="s">
        <v>961</v>
      </c>
      <c r="B462" t="s">
        <v>962</v>
      </c>
      <c r="C462" t="s">
        <v>2973</v>
      </c>
      <c r="E462" t="s">
        <v>2974</v>
      </c>
      <c r="G462" t="s">
        <v>1967</v>
      </c>
      <c r="H462" t="s">
        <v>2462</v>
      </c>
      <c r="I462" t="s">
        <v>2463</v>
      </c>
      <c r="J462" t="s">
        <v>2464</v>
      </c>
      <c r="K462" t="s">
        <v>2975</v>
      </c>
    </row>
    <row r="463" spans="1:12">
      <c r="A463" t="s">
        <v>963</v>
      </c>
      <c r="B463" t="s">
        <v>964</v>
      </c>
      <c r="C463" t="s">
        <v>2973</v>
      </c>
      <c r="E463" t="s">
        <v>2974</v>
      </c>
      <c r="G463" t="s">
        <v>1967</v>
      </c>
      <c r="H463" t="s">
        <v>2462</v>
      </c>
      <c r="I463" t="s">
        <v>2463</v>
      </c>
      <c r="J463" t="s">
        <v>2464</v>
      </c>
      <c r="K463" t="s">
        <v>2975</v>
      </c>
    </row>
    <row r="464" spans="1:12">
      <c r="A464" t="s">
        <v>965</v>
      </c>
      <c r="B464" t="s">
        <v>966</v>
      </c>
      <c r="C464" t="s">
        <v>2973</v>
      </c>
      <c r="E464" t="s">
        <v>2974</v>
      </c>
      <c r="G464" t="s">
        <v>1967</v>
      </c>
      <c r="H464" t="s">
        <v>2462</v>
      </c>
      <c r="I464" t="s">
        <v>2463</v>
      </c>
      <c r="J464" t="s">
        <v>2464</v>
      </c>
      <c r="K464" t="s">
        <v>2975</v>
      </c>
    </row>
    <row r="465" spans="1:13">
      <c r="A465" t="s">
        <v>967</v>
      </c>
      <c r="B465" t="s">
        <v>968</v>
      </c>
      <c r="C465" t="s">
        <v>2976</v>
      </c>
      <c r="E465" t="s">
        <v>2977</v>
      </c>
      <c r="G465" t="s">
        <v>1967</v>
      </c>
      <c r="H465" t="s">
        <v>2462</v>
      </c>
      <c r="I465" t="s">
        <v>2463</v>
      </c>
      <c r="J465" t="s">
        <v>2464</v>
      </c>
      <c r="K465" t="s">
        <v>2465</v>
      </c>
    </row>
    <row r="466" spans="1:13">
      <c r="A466" t="s">
        <v>969</v>
      </c>
      <c r="B466" t="s">
        <v>970</v>
      </c>
      <c r="C466" t="s">
        <v>2976</v>
      </c>
      <c r="E466" t="s">
        <v>2977</v>
      </c>
      <c r="G466" t="s">
        <v>1967</v>
      </c>
      <c r="H466" t="s">
        <v>2462</v>
      </c>
      <c r="I466" t="s">
        <v>2463</v>
      </c>
      <c r="J466" t="s">
        <v>2464</v>
      </c>
      <c r="K466" t="s">
        <v>2465</v>
      </c>
    </row>
    <row r="467" spans="1:13">
      <c r="A467" t="s">
        <v>971</v>
      </c>
      <c r="B467" t="s">
        <v>972</v>
      </c>
      <c r="C467" t="s">
        <v>2976</v>
      </c>
      <c r="D467" t="s">
        <v>2978</v>
      </c>
      <c r="E467" t="s">
        <v>2977</v>
      </c>
      <c r="G467" t="s">
        <v>1967</v>
      </c>
      <c r="H467" t="s">
        <v>2462</v>
      </c>
      <c r="I467" t="s">
        <v>2463</v>
      </c>
      <c r="J467" t="s">
        <v>2464</v>
      </c>
      <c r="K467" t="s">
        <v>2465</v>
      </c>
    </row>
    <row r="468" spans="1:13">
      <c r="A468" t="s">
        <v>973</v>
      </c>
      <c r="B468" t="s">
        <v>974</v>
      </c>
      <c r="C468" t="s">
        <v>2976</v>
      </c>
      <c r="D468" t="s">
        <v>2979</v>
      </c>
      <c r="E468" t="s">
        <v>2977</v>
      </c>
      <c r="G468" t="s">
        <v>1967</v>
      </c>
      <c r="H468" t="s">
        <v>2462</v>
      </c>
      <c r="I468" t="s">
        <v>2463</v>
      </c>
      <c r="J468" t="s">
        <v>2464</v>
      </c>
      <c r="K468" t="s">
        <v>2465</v>
      </c>
    </row>
    <row r="469" spans="1:13">
      <c r="A469" t="s">
        <v>975</v>
      </c>
      <c r="B469" t="s">
        <v>976</v>
      </c>
      <c r="C469" t="s">
        <v>2980</v>
      </c>
      <c r="E469" t="s">
        <v>2981</v>
      </c>
      <c r="G469" t="s">
        <v>1967</v>
      </c>
      <c r="H469" t="s">
        <v>1968</v>
      </c>
      <c r="I469" t="s">
        <v>1969</v>
      </c>
      <c r="J469" t="s">
        <v>1970</v>
      </c>
      <c r="K469" t="s">
        <v>1971</v>
      </c>
      <c r="L469" t="s">
        <v>2255</v>
      </c>
    </row>
    <row r="470" spans="1:13">
      <c r="A470" t="s">
        <v>977</v>
      </c>
      <c r="B470" t="s">
        <v>978</v>
      </c>
      <c r="C470" t="s">
        <v>2982</v>
      </c>
      <c r="E470" t="s">
        <v>2983</v>
      </c>
      <c r="G470" t="s">
        <v>1967</v>
      </c>
      <c r="H470" t="s">
        <v>1968</v>
      </c>
      <c r="I470" t="s">
        <v>1976</v>
      </c>
      <c r="J470" t="s">
        <v>2058</v>
      </c>
      <c r="K470" t="s">
        <v>2059</v>
      </c>
      <c r="L470" t="s">
        <v>2984</v>
      </c>
      <c r="M470" t="s">
        <v>2985</v>
      </c>
    </row>
    <row r="471" spans="1:13">
      <c r="A471" t="s">
        <v>979</v>
      </c>
      <c r="B471" t="s">
        <v>980</v>
      </c>
      <c r="C471" t="s">
        <v>2986</v>
      </c>
      <c r="E471" t="s">
        <v>2987</v>
      </c>
      <c r="G471" t="s">
        <v>1967</v>
      </c>
      <c r="H471" t="s">
        <v>1968</v>
      </c>
      <c r="I471" t="s">
        <v>1976</v>
      </c>
      <c r="J471" t="s">
        <v>2058</v>
      </c>
      <c r="K471" t="s">
        <v>2059</v>
      </c>
      <c r="L471" t="s">
        <v>2250</v>
      </c>
    </row>
    <row r="472" spans="1:13">
      <c r="A472" t="s">
        <v>981</v>
      </c>
      <c r="B472" t="s">
        <v>982</v>
      </c>
      <c r="C472" t="s">
        <v>2988</v>
      </c>
      <c r="E472" t="s">
        <v>2989</v>
      </c>
      <c r="G472" t="s">
        <v>1967</v>
      </c>
      <c r="H472" t="s">
        <v>1968</v>
      </c>
      <c r="I472" t="s">
        <v>1976</v>
      </c>
      <c r="J472" t="s">
        <v>2058</v>
      </c>
      <c r="K472" t="s">
        <v>2059</v>
      </c>
      <c r="L472" t="s">
        <v>2250</v>
      </c>
    </row>
    <row r="473" spans="1:13">
      <c r="A473" t="s">
        <v>983</v>
      </c>
      <c r="B473" t="s">
        <v>984</v>
      </c>
      <c r="C473" t="s">
        <v>2990</v>
      </c>
      <c r="E473" t="s">
        <v>2991</v>
      </c>
      <c r="G473" t="s">
        <v>1967</v>
      </c>
      <c r="H473" t="s">
        <v>1968</v>
      </c>
      <c r="I473" t="s">
        <v>1976</v>
      </c>
      <c r="J473" t="s">
        <v>2058</v>
      </c>
      <c r="K473" t="s">
        <v>2059</v>
      </c>
      <c r="L473" t="s">
        <v>2250</v>
      </c>
    </row>
    <row r="474" spans="1:13">
      <c r="A474" t="s">
        <v>985</v>
      </c>
      <c r="B474" t="s">
        <v>986</v>
      </c>
      <c r="C474" t="s">
        <v>2992</v>
      </c>
      <c r="E474" t="s">
        <v>2993</v>
      </c>
      <c r="G474" t="s">
        <v>1967</v>
      </c>
      <c r="H474" t="s">
        <v>1968</v>
      </c>
      <c r="I474" t="s">
        <v>1976</v>
      </c>
      <c r="J474" t="s">
        <v>2058</v>
      </c>
      <c r="K474" t="s">
        <v>2059</v>
      </c>
      <c r="L474" t="s">
        <v>2250</v>
      </c>
    </row>
    <row r="475" spans="1:13">
      <c r="A475" t="s">
        <v>987</v>
      </c>
      <c r="B475" t="s">
        <v>988</v>
      </c>
      <c r="C475" t="s">
        <v>2994</v>
      </c>
      <c r="E475" t="s">
        <v>2995</v>
      </c>
      <c r="G475" t="s">
        <v>1967</v>
      </c>
      <c r="H475" t="s">
        <v>1968</v>
      </c>
      <c r="I475" t="s">
        <v>1976</v>
      </c>
      <c r="J475" t="s">
        <v>2058</v>
      </c>
      <c r="K475" t="s">
        <v>2059</v>
      </c>
      <c r="L475" t="s">
        <v>2250</v>
      </c>
    </row>
    <row r="476" spans="1:13">
      <c r="A476" t="s">
        <v>989</v>
      </c>
      <c r="B476" t="s">
        <v>990</v>
      </c>
      <c r="C476" t="s">
        <v>2996</v>
      </c>
      <c r="E476" t="s">
        <v>2997</v>
      </c>
      <c r="G476" t="s">
        <v>1967</v>
      </c>
      <c r="H476" t="s">
        <v>1968</v>
      </c>
      <c r="I476" t="s">
        <v>1976</v>
      </c>
      <c r="J476" t="s">
        <v>2058</v>
      </c>
      <c r="K476" t="s">
        <v>2059</v>
      </c>
      <c r="L476" t="s">
        <v>2250</v>
      </c>
    </row>
    <row r="477" spans="1:13">
      <c r="A477" t="s">
        <v>991</v>
      </c>
      <c r="B477" t="s">
        <v>992</v>
      </c>
      <c r="C477" t="s">
        <v>2998</v>
      </c>
      <c r="E477" t="s">
        <v>2999</v>
      </c>
      <c r="G477" t="s">
        <v>1967</v>
      </c>
      <c r="H477" t="s">
        <v>1968</v>
      </c>
      <c r="I477" t="s">
        <v>1976</v>
      </c>
      <c r="J477" t="s">
        <v>2232</v>
      </c>
      <c r="K477" t="s">
        <v>2233</v>
      </c>
      <c r="L477" t="s">
        <v>2234</v>
      </c>
    </row>
    <row r="478" spans="1:13">
      <c r="A478" t="s">
        <v>993</v>
      </c>
      <c r="B478" t="s">
        <v>994</v>
      </c>
      <c r="C478" t="s">
        <v>3000</v>
      </c>
      <c r="E478" t="s">
        <v>3001</v>
      </c>
      <c r="G478" t="s">
        <v>1967</v>
      </c>
      <c r="H478" t="s">
        <v>1968</v>
      </c>
      <c r="I478" t="s">
        <v>1976</v>
      </c>
      <c r="J478" t="s">
        <v>2232</v>
      </c>
      <c r="K478" t="s">
        <v>2233</v>
      </c>
      <c r="L478" t="s">
        <v>2234</v>
      </c>
    </row>
    <row r="479" spans="1:13">
      <c r="A479" t="s">
        <v>995</v>
      </c>
      <c r="B479" t="s">
        <v>996</v>
      </c>
      <c r="C479" t="s">
        <v>3000</v>
      </c>
      <c r="E479" t="s">
        <v>3001</v>
      </c>
      <c r="G479" t="s">
        <v>1967</v>
      </c>
      <c r="H479" t="s">
        <v>1968</v>
      </c>
      <c r="I479" t="s">
        <v>1976</v>
      </c>
      <c r="J479" t="s">
        <v>2232</v>
      </c>
      <c r="K479" t="s">
        <v>2233</v>
      </c>
      <c r="L479" t="s">
        <v>2234</v>
      </c>
    </row>
    <row r="480" spans="1:13">
      <c r="A480" t="s">
        <v>997</v>
      </c>
      <c r="B480" t="s">
        <v>998</v>
      </c>
      <c r="C480" t="s">
        <v>3002</v>
      </c>
      <c r="E480" t="s">
        <v>3003</v>
      </c>
      <c r="G480" t="s">
        <v>1967</v>
      </c>
      <c r="H480" t="s">
        <v>1968</v>
      </c>
      <c r="I480" t="s">
        <v>1976</v>
      </c>
      <c r="J480" t="s">
        <v>2232</v>
      </c>
      <c r="K480" t="s">
        <v>2233</v>
      </c>
      <c r="L480" t="s">
        <v>2234</v>
      </c>
    </row>
    <row r="481" spans="1:13">
      <c r="A481" t="s">
        <v>999</v>
      </c>
      <c r="B481" t="s">
        <v>1000</v>
      </c>
      <c r="C481" t="s">
        <v>3002</v>
      </c>
      <c r="E481" t="s">
        <v>3003</v>
      </c>
      <c r="G481" t="s">
        <v>1967</v>
      </c>
      <c r="H481" t="s">
        <v>1968</v>
      </c>
      <c r="I481" t="s">
        <v>1976</v>
      </c>
      <c r="J481" t="s">
        <v>2232</v>
      </c>
      <c r="K481" t="s">
        <v>2233</v>
      </c>
      <c r="L481" t="s">
        <v>2234</v>
      </c>
    </row>
    <row r="482" spans="1:13">
      <c r="A482" t="s">
        <v>1001</v>
      </c>
      <c r="B482" t="s">
        <v>1002</v>
      </c>
      <c r="C482" t="s">
        <v>3002</v>
      </c>
      <c r="E482" t="s">
        <v>3003</v>
      </c>
      <c r="G482" t="s">
        <v>1967</v>
      </c>
      <c r="H482" t="s">
        <v>1968</v>
      </c>
      <c r="I482" t="s">
        <v>1976</v>
      </c>
      <c r="J482" t="s">
        <v>2232</v>
      </c>
      <c r="K482" t="s">
        <v>2233</v>
      </c>
      <c r="L482" t="s">
        <v>2234</v>
      </c>
    </row>
    <row r="483" spans="1:13">
      <c r="A483" t="s">
        <v>1003</v>
      </c>
      <c r="B483" t="s">
        <v>1004</v>
      </c>
      <c r="C483" t="s">
        <v>3004</v>
      </c>
      <c r="E483" t="s">
        <v>3005</v>
      </c>
      <c r="G483" t="s">
        <v>1967</v>
      </c>
      <c r="H483" t="s">
        <v>1968</v>
      </c>
      <c r="I483" t="s">
        <v>1969</v>
      </c>
      <c r="J483" t="s">
        <v>2498</v>
      </c>
      <c r="K483" t="s">
        <v>2499</v>
      </c>
      <c r="L483" t="s">
        <v>2500</v>
      </c>
    </row>
    <row r="484" spans="1:13">
      <c r="A484" t="s">
        <v>1005</v>
      </c>
      <c r="B484" t="s">
        <v>1006</v>
      </c>
      <c r="C484" t="s">
        <v>3006</v>
      </c>
      <c r="E484" t="s">
        <v>3007</v>
      </c>
      <c r="G484" t="s">
        <v>1967</v>
      </c>
      <c r="H484" t="s">
        <v>1968</v>
      </c>
      <c r="I484" t="s">
        <v>1982</v>
      </c>
      <c r="J484" t="s">
        <v>2089</v>
      </c>
      <c r="K484" t="s">
        <v>2090</v>
      </c>
      <c r="L484" t="s">
        <v>2091</v>
      </c>
    </row>
    <row r="485" spans="1:13">
      <c r="A485" t="s">
        <v>1007</v>
      </c>
      <c r="B485" t="s">
        <v>1008</v>
      </c>
      <c r="C485" t="s">
        <v>3006</v>
      </c>
      <c r="E485" t="s">
        <v>3007</v>
      </c>
      <c r="G485" t="s">
        <v>1967</v>
      </c>
      <c r="H485" t="s">
        <v>1968</v>
      </c>
      <c r="I485" t="s">
        <v>1982</v>
      </c>
      <c r="J485" t="s">
        <v>2089</v>
      </c>
      <c r="K485" t="s">
        <v>2090</v>
      </c>
      <c r="L485" t="s">
        <v>2091</v>
      </c>
    </row>
    <row r="486" spans="1:13">
      <c r="A486" t="s">
        <v>1009</v>
      </c>
      <c r="B486" t="s">
        <v>1010</v>
      </c>
      <c r="C486" t="s">
        <v>3006</v>
      </c>
      <c r="D486" t="s">
        <v>3008</v>
      </c>
      <c r="E486" t="s">
        <v>3007</v>
      </c>
      <c r="G486" t="s">
        <v>1967</v>
      </c>
      <c r="H486" t="s">
        <v>1968</v>
      </c>
      <c r="I486" t="s">
        <v>1982</v>
      </c>
      <c r="J486" t="s">
        <v>2089</v>
      </c>
      <c r="K486" t="s">
        <v>2090</v>
      </c>
      <c r="L486" t="s">
        <v>2091</v>
      </c>
    </row>
    <row r="487" spans="1:13">
      <c r="A487" t="s">
        <v>1011</v>
      </c>
      <c r="B487" t="s">
        <v>1012</v>
      </c>
      <c r="C487" t="s">
        <v>3006</v>
      </c>
      <c r="D487" t="s">
        <v>3009</v>
      </c>
      <c r="E487" t="s">
        <v>3007</v>
      </c>
      <c r="G487" t="s">
        <v>1967</v>
      </c>
      <c r="H487" t="s">
        <v>1968</v>
      </c>
      <c r="I487" t="s">
        <v>1982</v>
      </c>
      <c r="J487" t="s">
        <v>2089</v>
      </c>
      <c r="K487" t="s">
        <v>2090</v>
      </c>
      <c r="L487" t="s">
        <v>2091</v>
      </c>
    </row>
    <row r="488" spans="1:13">
      <c r="A488" t="s">
        <v>1013</v>
      </c>
      <c r="B488" t="s">
        <v>1014</v>
      </c>
      <c r="C488" t="s">
        <v>3010</v>
      </c>
      <c r="D488" t="s">
        <v>3011</v>
      </c>
      <c r="E488" t="s">
        <v>3012</v>
      </c>
      <c r="G488" t="s">
        <v>1967</v>
      </c>
      <c r="H488" t="s">
        <v>1968</v>
      </c>
      <c r="I488" t="s">
        <v>1982</v>
      </c>
      <c r="J488" t="s">
        <v>2067</v>
      </c>
      <c r="K488" t="s">
        <v>2068</v>
      </c>
      <c r="L488" t="s">
        <v>2117</v>
      </c>
      <c r="M488" t="s">
        <v>2197</v>
      </c>
    </row>
    <row r="489" spans="1:13">
      <c r="A489" t="s">
        <v>1015</v>
      </c>
      <c r="B489" t="s">
        <v>1016</v>
      </c>
      <c r="C489" t="s">
        <v>3013</v>
      </c>
      <c r="D489" t="s">
        <v>3014</v>
      </c>
      <c r="E489" t="s">
        <v>3015</v>
      </c>
      <c r="G489" t="s">
        <v>1967</v>
      </c>
      <c r="H489" t="s">
        <v>1968</v>
      </c>
      <c r="I489" t="s">
        <v>1969</v>
      </c>
      <c r="J489" t="s">
        <v>3016</v>
      </c>
      <c r="K489" t="s">
        <v>3017</v>
      </c>
      <c r="L489" t="s">
        <v>3018</v>
      </c>
    </row>
    <row r="490" spans="1:13">
      <c r="A490" t="s">
        <v>1017</v>
      </c>
      <c r="B490" t="s">
        <v>1018</v>
      </c>
      <c r="C490" t="s">
        <v>3013</v>
      </c>
      <c r="D490" t="s">
        <v>3019</v>
      </c>
      <c r="E490" t="s">
        <v>3015</v>
      </c>
      <c r="G490" t="s">
        <v>1967</v>
      </c>
      <c r="H490" t="s">
        <v>1968</v>
      </c>
      <c r="I490" t="s">
        <v>1969</v>
      </c>
      <c r="J490" t="s">
        <v>3016</v>
      </c>
      <c r="K490" t="s">
        <v>3017</v>
      </c>
      <c r="L490" t="s">
        <v>3018</v>
      </c>
    </row>
    <row r="491" spans="1:13">
      <c r="A491" t="s">
        <v>1019</v>
      </c>
      <c r="B491" t="s">
        <v>1020</v>
      </c>
      <c r="C491" t="s">
        <v>3020</v>
      </c>
      <c r="E491" t="s">
        <v>3021</v>
      </c>
      <c r="G491" t="s">
        <v>1967</v>
      </c>
      <c r="H491" t="s">
        <v>1968</v>
      </c>
      <c r="I491" t="s">
        <v>1976</v>
      </c>
      <c r="J491" t="s">
        <v>2058</v>
      </c>
      <c r="K491" t="s">
        <v>2059</v>
      </c>
      <c r="L491" t="s">
        <v>2250</v>
      </c>
    </row>
    <row r="492" spans="1:13">
      <c r="A492" t="s">
        <v>1021</v>
      </c>
      <c r="B492" t="s">
        <v>1022</v>
      </c>
      <c r="C492" t="s">
        <v>3022</v>
      </c>
      <c r="E492" t="s">
        <v>3023</v>
      </c>
      <c r="G492" t="s">
        <v>1967</v>
      </c>
      <c r="H492" t="s">
        <v>1968</v>
      </c>
      <c r="I492" t="s">
        <v>1982</v>
      </c>
      <c r="J492" t="s">
        <v>2067</v>
      </c>
      <c r="K492" t="s">
        <v>2068</v>
      </c>
      <c r="L492" t="s">
        <v>2117</v>
      </c>
      <c r="M492" t="s">
        <v>2325</v>
      </c>
    </row>
    <row r="493" spans="1:13">
      <c r="A493" t="s">
        <v>1023</v>
      </c>
      <c r="B493" t="s">
        <v>1024</v>
      </c>
      <c r="C493" t="s">
        <v>3024</v>
      </c>
      <c r="D493" t="s">
        <v>3024</v>
      </c>
      <c r="E493" t="s">
        <v>3025</v>
      </c>
      <c r="G493" t="s">
        <v>2128</v>
      </c>
      <c r="H493" t="s">
        <v>2129</v>
      </c>
    </row>
    <row r="494" spans="1:13">
      <c r="A494" t="s">
        <v>1025</v>
      </c>
      <c r="B494" t="s">
        <v>1026</v>
      </c>
      <c r="C494" t="s">
        <v>3026</v>
      </c>
      <c r="D494" t="s">
        <v>3027</v>
      </c>
      <c r="E494" t="s">
        <v>3028</v>
      </c>
      <c r="G494" t="s">
        <v>1967</v>
      </c>
      <c r="H494" t="s">
        <v>1968</v>
      </c>
      <c r="I494" t="s">
        <v>1976</v>
      </c>
      <c r="J494" t="s">
        <v>2058</v>
      </c>
      <c r="K494" t="s">
        <v>2059</v>
      </c>
      <c r="L494" t="s">
        <v>2160</v>
      </c>
    </row>
    <row r="495" spans="1:13">
      <c r="A495" t="s">
        <v>1027</v>
      </c>
      <c r="B495" t="s">
        <v>1028</v>
      </c>
      <c r="C495" t="s">
        <v>3029</v>
      </c>
      <c r="E495" t="s">
        <v>3030</v>
      </c>
      <c r="G495" t="s">
        <v>1967</v>
      </c>
      <c r="H495" t="s">
        <v>1968</v>
      </c>
      <c r="I495" t="s">
        <v>1982</v>
      </c>
      <c r="J495" t="s">
        <v>2067</v>
      </c>
      <c r="K495" t="s">
        <v>2112</v>
      </c>
      <c r="L495" t="s">
        <v>2113</v>
      </c>
    </row>
    <row r="496" spans="1:13">
      <c r="A496" t="s">
        <v>1029</v>
      </c>
      <c r="B496" t="s">
        <v>1030</v>
      </c>
      <c r="C496" t="s">
        <v>3031</v>
      </c>
      <c r="E496" t="s">
        <v>3032</v>
      </c>
      <c r="G496" t="s">
        <v>1967</v>
      </c>
      <c r="H496" t="s">
        <v>1968</v>
      </c>
      <c r="I496" t="s">
        <v>1982</v>
      </c>
      <c r="J496" t="s">
        <v>2067</v>
      </c>
      <c r="K496" t="s">
        <v>2112</v>
      </c>
      <c r="L496" t="s">
        <v>2113</v>
      </c>
    </row>
    <row r="497" spans="1:13">
      <c r="A497" t="s">
        <v>1031</v>
      </c>
      <c r="B497" t="s">
        <v>1032</v>
      </c>
      <c r="C497" t="s">
        <v>3033</v>
      </c>
      <c r="E497" t="s">
        <v>3034</v>
      </c>
      <c r="G497" t="s">
        <v>1967</v>
      </c>
      <c r="H497" t="s">
        <v>1968</v>
      </c>
      <c r="I497" t="s">
        <v>1982</v>
      </c>
      <c r="J497" t="s">
        <v>3035</v>
      </c>
    </row>
    <row r="498" spans="1:13">
      <c r="A498" t="s">
        <v>1033</v>
      </c>
      <c r="B498" t="s">
        <v>1034</v>
      </c>
      <c r="C498" t="s">
        <v>3033</v>
      </c>
      <c r="D498" t="s">
        <v>3036</v>
      </c>
      <c r="E498" t="s">
        <v>3034</v>
      </c>
      <c r="G498" t="s">
        <v>1967</v>
      </c>
      <c r="H498" t="s">
        <v>1968</v>
      </c>
      <c r="I498" t="s">
        <v>1982</v>
      </c>
      <c r="J498" t="s">
        <v>3035</v>
      </c>
    </row>
    <row r="499" spans="1:13">
      <c r="A499" t="s">
        <v>1035</v>
      </c>
      <c r="B499" t="s">
        <v>1036</v>
      </c>
      <c r="C499" t="s">
        <v>3037</v>
      </c>
      <c r="E499" t="s">
        <v>3038</v>
      </c>
      <c r="G499" t="s">
        <v>1967</v>
      </c>
      <c r="H499" t="s">
        <v>1968</v>
      </c>
      <c r="I499" t="s">
        <v>1969</v>
      </c>
      <c r="J499" t="s">
        <v>1970</v>
      </c>
      <c r="K499" t="s">
        <v>1971</v>
      </c>
      <c r="L499" t="s">
        <v>2255</v>
      </c>
    </row>
    <row r="500" spans="1:13">
      <c r="A500" t="s">
        <v>1037</v>
      </c>
      <c r="B500" t="s">
        <v>1038</v>
      </c>
      <c r="C500" t="s">
        <v>3037</v>
      </c>
      <c r="D500" t="s">
        <v>3039</v>
      </c>
      <c r="E500" t="s">
        <v>3038</v>
      </c>
      <c r="G500" t="s">
        <v>1967</v>
      </c>
      <c r="H500" t="s">
        <v>1968</v>
      </c>
      <c r="I500" t="s">
        <v>1969</v>
      </c>
      <c r="J500" t="s">
        <v>1970</v>
      </c>
      <c r="K500" t="s">
        <v>1971</v>
      </c>
      <c r="L500" t="s">
        <v>2255</v>
      </c>
    </row>
    <row r="501" spans="1:13">
      <c r="A501" t="s">
        <v>1039</v>
      </c>
      <c r="B501" t="s">
        <v>1040</v>
      </c>
      <c r="C501" t="s">
        <v>3040</v>
      </c>
      <c r="E501" t="s">
        <v>3041</v>
      </c>
      <c r="G501" t="s">
        <v>1967</v>
      </c>
      <c r="H501" t="s">
        <v>1968</v>
      </c>
      <c r="I501" t="s">
        <v>1976</v>
      </c>
      <c r="J501" t="s">
        <v>2020</v>
      </c>
      <c r="K501" t="s">
        <v>2021</v>
      </c>
      <c r="L501" t="s">
        <v>2022</v>
      </c>
    </row>
    <row r="502" spans="1:13">
      <c r="A502" t="s">
        <v>1041</v>
      </c>
      <c r="B502" t="s">
        <v>1042</v>
      </c>
      <c r="C502" t="s">
        <v>3042</v>
      </c>
      <c r="E502" t="s">
        <v>3043</v>
      </c>
      <c r="G502" t="s">
        <v>1967</v>
      </c>
      <c r="H502" t="s">
        <v>3044</v>
      </c>
      <c r="I502" t="s">
        <v>3045</v>
      </c>
      <c r="J502" t="s">
        <v>3046</v>
      </c>
      <c r="K502" t="s">
        <v>3047</v>
      </c>
    </row>
    <row r="503" spans="1:13">
      <c r="A503" t="s">
        <v>1043</v>
      </c>
      <c r="B503" t="s">
        <v>1044</v>
      </c>
      <c r="C503" t="s">
        <v>3042</v>
      </c>
      <c r="D503" t="s">
        <v>3048</v>
      </c>
      <c r="E503" t="s">
        <v>3043</v>
      </c>
      <c r="G503" t="s">
        <v>1967</v>
      </c>
      <c r="H503" t="s">
        <v>3044</v>
      </c>
      <c r="I503" t="s">
        <v>3045</v>
      </c>
      <c r="J503" t="s">
        <v>3046</v>
      </c>
      <c r="K503" t="s">
        <v>3047</v>
      </c>
    </row>
    <row r="504" spans="1:13">
      <c r="A504" t="s">
        <v>1045</v>
      </c>
      <c r="B504" t="s">
        <v>1046</v>
      </c>
      <c r="C504" t="s">
        <v>3049</v>
      </c>
      <c r="D504" t="s">
        <v>3050</v>
      </c>
      <c r="E504" t="s">
        <v>3051</v>
      </c>
      <c r="G504" t="s">
        <v>1967</v>
      </c>
      <c r="H504" t="s">
        <v>2370</v>
      </c>
    </row>
    <row r="505" spans="1:13">
      <c r="A505" t="s">
        <v>1047</v>
      </c>
      <c r="B505" t="s">
        <v>1048</v>
      </c>
      <c r="C505" t="s">
        <v>3052</v>
      </c>
      <c r="E505" t="s">
        <v>3053</v>
      </c>
      <c r="G505" t="s">
        <v>1967</v>
      </c>
      <c r="H505" t="s">
        <v>1968</v>
      </c>
      <c r="I505" t="s">
        <v>1976</v>
      </c>
      <c r="J505" t="s">
        <v>2020</v>
      </c>
      <c r="K505" t="s">
        <v>2021</v>
      </c>
      <c r="L505" t="s">
        <v>3054</v>
      </c>
      <c r="M505" t="s">
        <v>3055</v>
      </c>
    </row>
    <row r="506" spans="1:13">
      <c r="A506" t="s">
        <v>1049</v>
      </c>
      <c r="B506" t="s">
        <v>1050</v>
      </c>
      <c r="C506" t="s">
        <v>3056</v>
      </c>
      <c r="E506" t="s">
        <v>3057</v>
      </c>
      <c r="G506" t="s">
        <v>1967</v>
      </c>
      <c r="H506" t="s">
        <v>1968</v>
      </c>
      <c r="I506" t="s">
        <v>1976</v>
      </c>
      <c r="J506" t="s">
        <v>2020</v>
      </c>
      <c r="K506" t="s">
        <v>2021</v>
      </c>
      <c r="L506" t="s">
        <v>3054</v>
      </c>
      <c r="M506" t="s">
        <v>3058</v>
      </c>
    </row>
    <row r="507" spans="1:13">
      <c r="A507" t="s">
        <v>1051</v>
      </c>
      <c r="B507" t="s">
        <v>1052</v>
      </c>
      <c r="C507" t="s">
        <v>3059</v>
      </c>
      <c r="E507" t="s">
        <v>3060</v>
      </c>
      <c r="G507" t="s">
        <v>1967</v>
      </c>
      <c r="H507" t="s">
        <v>1968</v>
      </c>
      <c r="I507" t="s">
        <v>1976</v>
      </c>
      <c r="J507" t="s">
        <v>2058</v>
      </c>
      <c r="K507" t="s">
        <v>2059</v>
      </c>
      <c r="L507" t="s">
        <v>2060</v>
      </c>
    </row>
    <row r="508" spans="1:13">
      <c r="A508" t="s">
        <v>1053</v>
      </c>
      <c r="B508" t="s">
        <v>1054</v>
      </c>
      <c r="C508" t="s">
        <v>3061</v>
      </c>
      <c r="E508" t="s">
        <v>3062</v>
      </c>
      <c r="G508" t="s">
        <v>1967</v>
      </c>
      <c r="H508" t="s">
        <v>1968</v>
      </c>
      <c r="I508" t="s">
        <v>1969</v>
      </c>
      <c r="J508" t="s">
        <v>1970</v>
      </c>
      <c r="K508" t="s">
        <v>2948</v>
      </c>
      <c r="L508" t="s">
        <v>3063</v>
      </c>
    </row>
    <row r="509" spans="1:13">
      <c r="A509" t="s">
        <v>1055</v>
      </c>
      <c r="B509" t="s">
        <v>1056</v>
      </c>
      <c r="C509" t="s">
        <v>3061</v>
      </c>
      <c r="E509" t="s">
        <v>3062</v>
      </c>
      <c r="G509" t="s">
        <v>1967</v>
      </c>
      <c r="H509" t="s">
        <v>1968</v>
      </c>
      <c r="I509" t="s">
        <v>1969</v>
      </c>
      <c r="J509" t="s">
        <v>1970</v>
      </c>
      <c r="K509" t="s">
        <v>2948</v>
      </c>
      <c r="L509" t="s">
        <v>3063</v>
      </c>
    </row>
    <row r="510" spans="1:13">
      <c r="A510" t="s">
        <v>1057</v>
      </c>
      <c r="B510" t="s">
        <v>1058</v>
      </c>
      <c r="C510" t="s">
        <v>3064</v>
      </c>
      <c r="E510" t="s">
        <v>3065</v>
      </c>
      <c r="G510" t="s">
        <v>1967</v>
      </c>
      <c r="H510" t="s">
        <v>1968</v>
      </c>
      <c r="I510" t="s">
        <v>1982</v>
      </c>
      <c r="J510" t="s">
        <v>2089</v>
      </c>
      <c r="K510" t="s">
        <v>2090</v>
      </c>
      <c r="L510" t="s">
        <v>2208</v>
      </c>
    </row>
    <row r="511" spans="1:13">
      <c r="A511" t="s">
        <v>1059</v>
      </c>
      <c r="B511" t="s">
        <v>1060</v>
      </c>
      <c r="C511" t="s">
        <v>3064</v>
      </c>
      <c r="E511" t="s">
        <v>3065</v>
      </c>
      <c r="G511" t="s">
        <v>1967</v>
      </c>
      <c r="H511" t="s">
        <v>1968</v>
      </c>
      <c r="I511" t="s">
        <v>1982</v>
      </c>
      <c r="J511" t="s">
        <v>2089</v>
      </c>
      <c r="K511" t="s">
        <v>2090</v>
      </c>
      <c r="L511" t="s">
        <v>2208</v>
      </c>
    </row>
    <row r="512" spans="1:13">
      <c r="A512" t="s">
        <v>1061</v>
      </c>
      <c r="B512" t="s">
        <v>1062</v>
      </c>
      <c r="C512" t="s">
        <v>3066</v>
      </c>
      <c r="E512" t="s">
        <v>3067</v>
      </c>
      <c r="G512" t="s">
        <v>1967</v>
      </c>
      <c r="H512" t="s">
        <v>1968</v>
      </c>
      <c r="I512" t="s">
        <v>1982</v>
      </c>
      <c r="J512" t="s">
        <v>2043</v>
      </c>
      <c r="K512" t="s">
        <v>2107</v>
      </c>
      <c r="L512" t="s">
        <v>2108</v>
      </c>
    </row>
    <row r="513" spans="1:13">
      <c r="A513" t="s">
        <v>1063</v>
      </c>
      <c r="B513" t="s">
        <v>1064</v>
      </c>
      <c r="C513" t="s">
        <v>3068</v>
      </c>
      <c r="E513" t="s">
        <v>3069</v>
      </c>
      <c r="G513" t="s">
        <v>1967</v>
      </c>
      <c r="H513" t="s">
        <v>1968</v>
      </c>
      <c r="I513" t="s">
        <v>1976</v>
      </c>
      <c r="J513" t="s">
        <v>2020</v>
      </c>
      <c r="K513" t="s">
        <v>2021</v>
      </c>
      <c r="L513" t="s">
        <v>2022</v>
      </c>
    </row>
    <row r="514" spans="1:13">
      <c r="A514" t="s">
        <v>1065</v>
      </c>
      <c r="B514" t="s">
        <v>1066</v>
      </c>
      <c r="C514" t="s">
        <v>3070</v>
      </c>
      <c r="E514" t="s">
        <v>3071</v>
      </c>
      <c r="G514" t="s">
        <v>1967</v>
      </c>
      <c r="H514" t="s">
        <v>1968</v>
      </c>
      <c r="I514" t="s">
        <v>1969</v>
      </c>
      <c r="J514" t="s">
        <v>1970</v>
      </c>
      <c r="K514" t="s">
        <v>1988</v>
      </c>
      <c r="L514" t="s">
        <v>2971</v>
      </c>
    </row>
    <row r="515" spans="1:13">
      <c r="A515" t="s">
        <v>1067</v>
      </c>
      <c r="B515" t="s">
        <v>1068</v>
      </c>
      <c r="C515" t="s">
        <v>3072</v>
      </c>
      <c r="E515" t="s">
        <v>3073</v>
      </c>
      <c r="G515" t="s">
        <v>1967</v>
      </c>
      <c r="H515" t="s">
        <v>1968</v>
      </c>
      <c r="I515" t="s">
        <v>1969</v>
      </c>
      <c r="J515" t="s">
        <v>1970</v>
      </c>
      <c r="K515" t="s">
        <v>2211</v>
      </c>
      <c r="L515" t="s">
        <v>3074</v>
      </c>
    </row>
    <row r="516" spans="1:13">
      <c r="A516" t="s">
        <v>1069</v>
      </c>
      <c r="B516" t="s">
        <v>1070</v>
      </c>
      <c r="C516" t="s">
        <v>3075</v>
      </c>
      <c r="E516" t="s">
        <v>3076</v>
      </c>
      <c r="G516" t="s">
        <v>1967</v>
      </c>
      <c r="H516" t="s">
        <v>1968</v>
      </c>
      <c r="I516" t="s">
        <v>1969</v>
      </c>
      <c r="J516" t="s">
        <v>1970</v>
      </c>
      <c r="K516" t="s">
        <v>2211</v>
      </c>
      <c r="L516" t="s">
        <v>2212</v>
      </c>
    </row>
    <row r="517" spans="1:13">
      <c r="A517" t="s">
        <v>1071</v>
      </c>
      <c r="B517" t="s">
        <v>1072</v>
      </c>
      <c r="C517" t="s">
        <v>3077</v>
      </c>
      <c r="E517" t="s">
        <v>3078</v>
      </c>
      <c r="G517" t="s">
        <v>1967</v>
      </c>
      <c r="H517" t="s">
        <v>1968</v>
      </c>
      <c r="I517" t="s">
        <v>1982</v>
      </c>
      <c r="J517" t="s">
        <v>2237</v>
      </c>
      <c r="K517" t="s">
        <v>2238</v>
      </c>
      <c r="L517" t="s">
        <v>2961</v>
      </c>
    </row>
    <row r="518" spans="1:13">
      <c r="A518" t="s">
        <v>1073</v>
      </c>
      <c r="B518" t="s">
        <v>1074</v>
      </c>
      <c r="C518" t="s">
        <v>3079</v>
      </c>
      <c r="E518" t="s">
        <v>3080</v>
      </c>
      <c r="G518" t="s">
        <v>1967</v>
      </c>
      <c r="H518" t="s">
        <v>1968</v>
      </c>
      <c r="I518" t="s">
        <v>1982</v>
      </c>
      <c r="J518" t="s">
        <v>2237</v>
      </c>
      <c r="K518" t="s">
        <v>2238</v>
      </c>
      <c r="L518" t="s">
        <v>2350</v>
      </c>
    </row>
    <row r="519" spans="1:13">
      <c r="A519" t="s">
        <v>1075</v>
      </c>
      <c r="B519" t="s">
        <v>1076</v>
      </c>
      <c r="C519" t="s">
        <v>3079</v>
      </c>
      <c r="E519" t="s">
        <v>3080</v>
      </c>
      <c r="G519" t="s">
        <v>1967</v>
      </c>
      <c r="H519" t="s">
        <v>1968</v>
      </c>
      <c r="I519" t="s">
        <v>1982</v>
      </c>
      <c r="J519" t="s">
        <v>2237</v>
      </c>
      <c r="K519" t="s">
        <v>2238</v>
      </c>
      <c r="L519" t="s">
        <v>2350</v>
      </c>
    </row>
    <row r="520" spans="1:13">
      <c r="A520" t="s">
        <v>1077</v>
      </c>
      <c r="B520" t="s">
        <v>1078</v>
      </c>
      <c r="C520" t="s">
        <v>3081</v>
      </c>
      <c r="E520" t="s">
        <v>3082</v>
      </c>
      <c r="G520" t="s">
        <v>1967</v>
      </c>
      <c r="H520" t="s">
        <v>1968</v>
      </c>
      <c r="I520" t="s">
        <v>1976</v>
      </c>
      <c r="J520" t="s">
        <v>2058</v>
      </c>
      <c r="K520" t="s">
        <v>2059</v>
      </c>
      <c r="L520" t="s">
        <v>2250</v>
      </c>
    </row>
    <row r="521" spans="1:13">
      <c r="A521" t="s">
        <v>1079</v>
      </c>
      <c r="B521" t="s">
        <v>1080</v>
      </c>
      <c r="C521" t="s">
        <v>3083</v>
      </c>
      <c r="E521" t="s">
        <v>3084</v>
      </c>
      <c r="G521" t="s">
        <v>1967</v>
      </c>
      <c r="H521" t="s">
        <v>1968</v>
      </c>
      <c r="I521" t="s">
        <v>1976</v>
      </c>
      <c r="J521" t="s">
        <v>2058</v>
      </c>
      <c r="K521" t="s">
        <v>2059</v>
      </c>
      <c r="L521" t="s">
        <v>2250</v>
      </c>
    </row>
    <row r="522" spans="1:13">
      <c r="A522" t="s">
        <v>1081</v>
      </c>
      <c r="B522" t="s">
        <v>1082</v>
      </c>
      <c r="C522" t="s">
        <v>3085</v>
      </c>
      <c r="D522" t="s">
        <v>3086</v>
      </c>
      <c r="E522" t="s">
        <v>3087</v>
      </c>
      <c r="G522" t="s">
        <v>1967</v>
      </c>
      <c r="H522" t="s">
        <v>1968</v>
      </c>
      <c r="I522" t="s">
        <v>1982</v>
      </c>
      <c r="J522" t="s">
        <v>2067</v>
      </c>
      <c r="K522" t="s">
        <v>2215</v>
      </c>
      <c r="L522" t="s">
        <v>2216</v>
      </c>
    </row>
    <row r="523" spans="1:13">
      <c r="A523" t="s">
        <v>1083</v>
      </c>
      <c r="B523" t="s">
        <v>1084</v>
      </c>
      <c r="C523" t="s">
        <v>3088</v>
      </c>
      <c r="E523" t="s">
        <v>3089</v>
      </c>
      <c r="G523" t="s">
        <v>1967</v>
      </c>
      <c r="H523" t="s">
        <v>1968</v>
      </c>
      <c r="I523" t="s">
        <v>1982</v>
      </c>
      <c r="J523" t="s">
        <v>2067</v>
      </c>
      <c r="K523" t="s">
        <v>2068</v>
      </c>
      <c r="L523" t="s">
        <v>2117</v>
      </c>
      <c r="M523" t="s">
        <v>2197</v>
      </c>
    </row>
    <row r="524" spans="1:13">
      <c r="A524" t="s">
        <v>1091</v>
      </c>
      <c r="B524" t="s">
        <v>1092</v>
      </c>
      <c r="C524" t="s">
        <v>3090</v>
      </c>
      <c r="E524" t="s">
        <v>3091</v>
      </c>
      <c r="G524" t="s">
        <v>1967</v>
      </c>
      <c r="H524" t="s">
        <v>2597</v>
      </c>
      <c r="I524" t="s">
        <v>2598</v>
      </c>
      <c r="J524" t="s">
        <v>2599</v>
      </c>
      <c r="K524" t="s">
        <v>2600</v>
      </c>
      <c r="L524" t="s">
        <v>3092</v>
      </c>
    </row>
    <row r="525" spans="1:13">
      <c r="A525" t="s">
        <v>1093</v>
      </c>
      <c r="B525" t="s">
        <v>1094</v>
      </c>
      <c r="C525" t="s">
        <v>3093</v>
      </c>
      <c r="E525" t="s">
        <v>3094</v>
      </c>
      <c r="G525" t="s">
        <v>1967</v>
      </c>
      <c r="H525" t="s">
        <v>2597</v>
      </c>
      <c r="I525" t="s">
        <v>2598</v>
      </c>
      <c r="J525" t="s">
        <v>2599</v>
      </c>
      <c r="K525" t="s">
        <v>2600</v>
      </c>
      <c r="L525" t="s">
        <v>3095</v>
      </c>
    </row>
    <row r="526" spans="1:13">
      <c r="A526" t="s">
        <v>1095</v>
      </c>
      <c r="B526" t="s">
        <v>1096</v>
      </c>
      <c r="C526" t="s">
        <v>3096</v>
      </c>
      <c r="E526" t="s">
        <v>3097</v>
      </c>
      <c r="G526" t="s">
        <v>1967</v>
      </c>
      <c r="H526" t="s">
        <v>1968</v>
      </c>
      <c r="I526" t="s">
        <v>1976</v>
      </c>
      <c r="J526" t="s">
        <v>2020</v>
      </c>
      <c r="K526" t="s">
        <v>2021</v>
      </c>
      <c r="L526" t="s">
        <v>2022</v>
      </c>
    </row>
    <row r="527" spans="1:13">
      <c r="A527" t="s">
        <v>1097</v>
      </c>
      <c r="B527" t="s">
        <v>1098</v>
      </c>
      <c r="C527" t="s">
        <v>3098</v>
      </c>
      <c r="D527" t="s">
        <v>3099</v>
      </c>
      <c r="E527" t="s">
        <v>3100</v>
      </c>
      <c r="G527" t="s">
        <v>1967</v>
      </c>
      <c r="H527" t="s">
        <v>1968</v>
      </c>
      <c r="I527" t="s">
        <v>1982</v>
      </c>
      <c r="J527" t="s">
        <v>2067</v>
      </c>
      <c r="K527" t="s">
        <v>2068</v>
      </c>
      <c r="L527" t="s">
        <v>2069</v>
      </c>
      <c r="M527" t="s">
        <v>2070</v>
      </c>
    </row>
    <row r="528" spans="1:13">
      <c r="A528" t="s">
        <v>1099</v>
      </c>
      <c r="B528" t="s">
        <v>1100</v>
      </c>
      <c r="C528" t="s">
        <v>3098</v>
      </c>
      <c r="D528" t="s">
        <v>3099</v>
      </c>
      <c r="E528" t="s">
        <v>3100</v>
      </c>
      <c r="G528" t="s">
        <v>1967</v>
      </c>
      <c r="H528" t="s">
        <v>1968</v>
      </c>
      <c r="I528" t="s">
        <v>1982</v>
      </c>
      <c r="J528" t="s">
        <v>2067</v>
      </c>
      <c r="K528" t="s">
        <v>2068</v>
      </c>
      <c r="L528" t="s">
        <v>2069</v>
      </c>
      <c r="M528" t="s">
        <v>2070</v>
      </c>
    </row>
    <row r="529" spans="1:14">
      <c r="A529" t="s">
        <v>1101</v>
      </c>
      <c r="B529" t="s">
        <v>1102</v>
      </c>
      <c r="C529" t="s">
        <v>3101</v>
      </c>
      <c r="E529" t="s">
        <v>3102</v>
      </c>
      <c r="G529" t="s">
        <v>1967</v>
      </c>
      <c r="H529" t="s">
        <v>1968</v>
      </c>
      <c r="I529" t="s">
        <v>1982</v>
      </c>
      <c r="J529" t="s">
        <v>2067</v>
      </c>
      <c r="K529" t="s">
        <v>2068</v>
      </c>
      <c r="L529" t="s">
        <v>2069</v>
      </c>
      <c r="M529" t="s">
        <v>2070</v>
      </c>
    </row>
    <row r="530" spans="1:14">
      <c r="A530" t="s">
        <v>1103</v>
      </c>
      <c r="B530" t="s">
        <v>1104</v>
      </c>
      <c r="C530" t="s">
        <v>3101</v>
      </c>
      <c r="E530" t="s">
        <v>3102</v>
      </c>
      <c r="G530" t="s">
        <v>1967</v>
      </c>
      <c r="H530" t="s">
        <v>1968</v>
      </c>
      <c r="I530" t="s">
        <v>1982</v>
      </c>
      <c r="J530" t="s">
        <v>2067</v>
      </c>
      <c r="K530" t="s">
        <v>2068</v>
      </c>
      <c r="L530" t="s">
        <v>2069</v>
      </c>
      <c r="M530" t="s">
        <v>2070</v>
      </c>
    </row>
    <row r="531" spans="1:14">
      <c r="A531" t="s">
        <v>1105</v>
      </c>
      <c r="B531" t="s">
        <v>1106</v>
      </c>
      <c r="C531" t="s">
        <v>3103</v>
      </c>
      <c r="E531" t="s">
        <v>3104</v>
      </c>
      <c r="G531" t="s">
        <v>1967</v>
      </c>
      <c r="H531" t="s">
        <v>1968</v>
      </c>
      <c r="I531" t="s">
        <v>1982</v>
      </c>
      <c r="J531" t="s">
        <v>2043</v>
      </c>
      <c r="K531" t="s">
        <v>2107</v>
      </c>
      <c r="L531" t="s">
        <v>2779</v>
      </c>
    </row>
    <row r="532" spans="1:14">
      <c r="A532" t="s">
        <v>1107</v>
      </c>
      <c r="B532" t="s">
        <v>1108</v>
      </c>
      <c r="C532" t="s">
        <v>3103</v>
      </c>
      <c r="E532" t="s">
        <v>3104</v>
      </c>
      <c r="G532" t="s">
        <v>1967</v>
      </c>
      <c r="H532" t="s">
        <v>1968</v>
      </c>
      <c r="I532" t="s">
        <v>1982</v>
      </c>
      <c r="J532" t="s">
        <v>2043</v>
      </c>
      <c r="K532" t="s">
        <v>2107</v>
      </c>
      <c r="L532" t="s">
        <v>2779</v>
      </c>
    </row>
    <row r="533" spans="1:14">
      <c r="A533" t="s">
        <v>1109</v>
      </c>
      <c r="B533" t="s">
        <v>1110</v>
      </c>
      <c r="C533" t="s">
        <v>3103</v>
      </c>
      <c r="D533" t="s">
        <v>3105</v>
      </c>
      <c r="E533" t="s">
        <v>3104</v>
      </c>
      <c r="G533" t="s">
        <v>1967</v>
      </c>
      <c r="H533" t="s">
        <v>1968</v>
      </c>
      <c r="I533" t="s">
        <v>1982</v>
      </c>
      <c r="J533" t="s">
        <v>2043</v>
      </c>
      <c r="K533" t="s">
        <v>2107</v>
      </c>
      <c r="L533" t="s">
        <v>2779</v>
      </c>
    </row>
    <row r="534" spans="1:14">
      <c r="A534" t="s">
        <v>1111</v>
      </c>
      <c r="B534" t="s">
        <v>1112</v>
      </c>
      <c r="C534" t="s">
        <v>3106</v>
      </c>
      <c r="D534" t="s">
        <v>3107</v>
      </c>
      <c r="E534" t="s">
        <v>3108</v>
      </c>
      <c r="G534" t="s">
        <v>1967</v>
      </c>
      <c r="H534" t="s">
        <v>1968</v>
      </c>
      <c r="I534" t="s">
        <v>1982</v>
      </c>
      <c r="J534" t="s">
        <v>2043</v>
      </c>
      <c r="K534" t="s">
        <v>2107</v>
      </c>
      <c r="L534" t="s">
        <v>3109</v>
      </c>
    </row>
    <row r="535" spans="1:14">
      <c r="A535" t="s">
        <v>1113</v>
      </c>
      <c r="B535" t="s">
        <v>1114</v>
      </c>
      <c r="C535" t="s">
        <v>3106</v>
      </c>
      <c r="D535" t="s">
        <v>3110</v>
      </c>
      <c r="E535" t="s">
        <v>3108</v>
      </c>
      <c r="G535" t="s">
        <v>1967</v>
      </c>
      <c r="H535" t="s">
        <v>1968</v>
      </c>
      <c r="I535" t="s">
        <v>1982</v>
      </c>
      <c r="J535" t="s">
        <v>2043</v>
      </c>
      <c r="K535" t="s">
        <v>2107</v>
      </c>
      <c r="L535" t="s">
        <v>3109</v>
      </c>
    </row>
    <row r="536" spans="1:14">
      <c r="A536" t="s">
        <v>1115</v>
      </c>
      <c r="B536" t="s">
        <v>1116</v>
      </c>
      <c r="C536" t="s">
        <v>3106</v>
      </c>
      <c r="E536" t="s">
        <v>3108</v>
      </c>
      <c r="G536" t="s">
        <v>1967</v>
      </c>
      <c r="H536" t="s">
        <v>1968</v>
      </c>
      <c r="I536" t="s">
        <v>1982</v>
      </c>
      <c r="J536" t="s">
        <v>2043</v>
      </c>
      <c r="K536" t="s">
        <v>2107</v>
      </c>
      <c r="L536" t="s">
        <v>3109</v>
      </c>
    </row>
    <row r="537" spans="1:14">
      <c r="A537" t="s">
        <v>3111</v>
      </c>
      <c r="B537" t="s">
        <v>1118</v>
      </c>
      <c r="C537" t="s">
        <v>3112</v>
      </c>
      <c r="E537" t="s">
        <v>3113</v>
      </c>
      <c r="G537" t="s">
        <v>1967</v>
      </c>
      <c r="H537" t="s">
        <v>2101</v>
      </c>
      <c r="I537" t="s">
        <v>2102</v>
      </c>
      <c r="J537" t="s">
        <v>2103</v>
      </c>
      <c r="K537" t="s">
        <v>2104</v>
      </c>
    </row>
    <row r="538" spans="1:14">
      <c r="A538" t="s">
        <v>3114</v>
      </c>
      <c r="B538" t="s">
        <v>1120</v>
      </c>
      <c r="C538" t="s">
        <v>3115</v>
      </c>
      <c r="E538" t="s">
        <v>3116</v>
      </c>
      <c r="G538" t="s">
        <v>1967</v>
      </c>
      <c r="H538" t="s">
        <v>1968</v>
      </c>
      <c r="I538" t="s">
        <v>1976</v>
      </c>
      <c r="J538" t="s">
        <v>2232</v>
      </c>
      <c r="K538" t="s">
        <v>2233</v>
      </c>
      <c r="L538" t="s">
        <v>2295</v>
      </c>
    </row>
    <row r="539" spans="1:14">
      <c r="A539" t="s">
        <v>1121</v>
      </c>
      <c r="B539" t="s">
        <v>1122</v>
      </c>
      <c r="C539" t="s">
        <v>3117</v>
      </c>
      <c r="E539" t="s">
        <v>3118</v>
      </c>
      <c r="G539" t="s">
        <v>1967</v>
      </c>
      <c r="H539" t="s">
        <v>1968</v>
      </c>
      <c r="I539" t="s">
        <v>1982</v>
      </c>
      <c r="J539" t="s">
        <v>2067</v>
      </c>
      <c r="K539" t="s">
        <v>3119</v>
      </c>
    </row>
    <row r="540" spans="1:14">
      <c r="A540" t="s">
        <v>1123</v>
      </c>
      <c r="B540" t="s">
        <v>1124</v>
      </c>
      <c r="C540" t="s">
        <v>3120</v>
      </c>
      <c r="E540" t="s">
        <v>3121</v>
      </c>
      <c r="G540" t="s">
        <v>1967</v>
      </c>
      <c r="H540" t="s">
        <v>1968</v>
      </c>
      <c r="I540" t="s">
        <v>1982</v>
      </c>
      <c r="J540" t="s">
        <v>2089</v>
      </c>
      <c r="K540" t="s">
        <v>2090</v>
      </c>
      <c r="L540" t="s">
        <v>2091</v>
      </c>
    </row>
    <row r="541" spans="1:14">
      <c r="A541" t="s">
        <v>1125</v>
      </c>
      <c r="B541" t="s">
        <v>1126</v>
      </c>
      <c r="C541" t="s">
        <v>3120</v>
      </c>
      <c r="D541" t="s">
        <v>3122</v>
      </c>
      <c r="E541" t="s">
        <v>3121</v>
      </c>
      <c r="G541" t="s">
        <v>1967</v>
      </c>
      <c r="H541" t="s">
        <v>1968</v>
      </c>
      <c r="I541" t="s">
        <v>1982</v>
      </c>
      <c r="J541" t="s">
        <v>2089</v>
      </c>
      <c r="K541" t="s">
        <v>2090</v>
      </c>
      <c r="L541" t="s">
        <v>2091</v>
      </c>
    </row>
    <row r="542" spans="1:14">
      <c r="A542" t="s">
        <v>1127</v>
      </c>
      <c r="B542" t="s">
        <v>1128</v>
      </c>
      <c r="C542" t="s">
        <v>3120</v>
      </c>
      <c r="D542" t="s">
        <v>3122</v>
      </c>
      <c r="E542" t="s">
        <v>3121</v>
      </c>
      <c r="G542" t="s">
        <v>1967</v>
      </c>
      <c r="H542" t="s">
        <v>1968</v>
      </c>
      <c r="I542" t="s">
        <v>1982</v>
      </c>
      <c r="J542" t="s">
        <v>2089</v>
      </c>
      <c r="K542" t="s">
        <v>2090</v>
      </c>
      <c r="L542" t="s">
        <v>2091</v>
      </c>
    </row>
    <row r="543" spans="1:14">
      <c r="A543" t="s">
        <v>1129</v>
      </c>
      <c r="B543" t="s">
        <v>1130</v>
      </c>
      <c r="C543" t="s">
        <v>3123</v>
      </c>
      <c r="E543" t="s">
        <v>3124</v>
      </c>
      <c r="G543" t="s">
        <v>1967</v>
      </c>
      <c r="H543" t="s">
        <v>1968</v>
      </c>
      <c r="I543" t="s">
        <v>1982</v>
      </c>
      <c r="J543" t="s">
        <v>2067</v>
      </c>
      <c r="K543" t="s">
        <v>2068</v>
      </c>
      <c r="L543" t="s">
        <v>2117</v>
      </c>
      <c r="M543" t="s">
        <v>2118</v>
      </c>
      <c r="N543" t="s">
        <v>2119</v>
      </c>
    </row>
    <row r="544" spans="1:14">
      <c r="A544" t="s">
        <v>1131</v>
      </c>
      <c r="B544" t="s">
        <v>1132</v>
      </c>
      <c r="C544" t="s">
        <v>3123</v>
      </c>
      <c r="E544" t="s">
        <v>3124</v>
      </c>
      <c r="G544" t="s">
        <v>1967</v>
      </c>
      <c r="H544" t="s">
        <v>1968</v>
      </c>
      <c r="I544" t="s">
        <v>1982</v>
      </c>
      <c r="J544" t="s">
        <v>2067</v>
      </c>
      <c r="K544" t="s">
        <v>2068</v>
      </c>
      <c r="L544" t="s">
        <v>2117</v>
      </c>
      <c r="M544" t="s">
        <v>2118</v>
      </c>
      <c r="N544" t="s">
        <v>2119</v>
      </c>
    </row>
    <row r="545" spans="1:14">
      <c r="A545" t="s">
        <v>1133</v>
      </c>
      <c r="B545" t="s">
        <v>1134</v>
      </c>
      <c r="C545" t="s">
        <v>3123</v>
      </c>
      <c r="D545" t="s">
        <v>3125</v>
      </c>
      <c r="E545" t="s">
        <v>3124</v>
      </c>
      <c r="G545" t="s">
        <v>1967</v>
      </c>
      <c r="H545" t="s">
        <v>1968</v>
      </c>
      <c r="I545" t="s">
        <v>1982</v>
      </c>
      <c r="J545" t="s">
        <v>2067</v>
      </c>
      <c r="K545" t="s">
        <v>2068</v>
      </c>
      <c r="L545" t="s">
        <v>2117</v>
      </c>
      <c r="M545" t="s">
        <v>2118</v>
      </c>
      <c r="N545" t="s">
        <v>2119</v>
      </c>
    </row>
    <row r="546" spans="1:14">
      <c r="A546" t="s">
        <v>1135</v>
      </c>
      <c r="B546" t="s">
        <v>1136</v>
      </c>
      <c r="C546" t="s">
        <v>3123</v>
      </c>
      <c r="D546" t="s">
        <v>3125</v>
      </c>
      <c r="E546" t="s">
        <v>3124</v>
      </c>
      <c r="G546" t="s">
        <v>1967</v>
      </c>
      <c r="H546" t="s">
        <v>1968</v>
      </c>
      <c r="I546" t="s">
        <v>1982</v>
      </c>
      <c r="J546" t="s">
        <v>2067</v>
      </c>
      <c r="K546" t="s">
        <v>2068</v>
      </c>
      <c r="L546" t="s">
        <v>2117</v>
      </c>
      <c r="M546" t="s">
        <v>2118</v>
      </c>
      <c r="N546" t="s">
        <v>2119</v>
      </c>
    </row>
    <row r="547" spans="1:14">
      <c r="A547" t="s">
        <v>1137</v>
      </c>
      <c r="B547" t="s">
        <v>1138</v>
      </c>
      <c r="C547" t="s">
        <v>2064</v>
      </c>
      <c r="D547" t="s">
        <v>3126</v>
      </c>
      <c r="E547" t="s">
        <v>2066</v>
      </c>
      <c r="G547" t="s">
        <v>1967</v>
      </c>
      <c r="H547" t="s">
        <v>1968</v>
      </c>
      <c r="I547" t="s">
        <v>1982</v>
      </c>
      <c r="J547" t="s">
        <v>2067</v>
      </c>
      <c r="K547" t="s">
        <v>2068</v>
      </c>
      <c r="L547" t="s">
        <v>2069</v>
      </c>
      <c r="M547" t="s">
        <v>2070</v>
      </c>
    </row>
    <row r="548" spans="1:14">
      <c r="A548" t="s">
        <v>1139</v>
      </c>
      <c r="B548" t="s">
        <v>1140</v>
      </c>
      <c r="C548" t="s">
        <v>2064</v>
      </c>
      <c r="D548" t="s">
        <v>3126</v>
      </c>
      <c r="E548" t="s">
        <v>2066</v>
      </c>
      <c r="G548" t="s">
        <v>1967</v>
      </c>
      <c r="H548" t="s">
        <v>1968</v>
      </c>
      <c r="I548" t="s">
        <v>1982</v>
      </c>
      <c r="J548" t="s">
        <v>2067</v>
      </c>
      <c r="K548" t="s">
        <v>2068</v>
      </c>
      <c r="L548" t="s">
        <v>2069</v>
      </c>
      <c r="M548" t="s">
        <v>2070</v>
      </c>
    </row>
    <row r="549" spans="1:14">
      <c r="A549" t="s">
        <v>1141</v>
      </c>
      <c r="B549" t="s">
        <v>1142</v>
      </c>
      <c r="C549" t="s">
        <v>3127</v>
      </c>
      <c r="D549" t="s">
        <v>3128</v>
      </c>
      <c r="E549" t="s">
        <v>3129</v>
      </c>
      <c r="G549" t="s">
        <v>1967</v>
      </c>
      <c r="H549" t="s">
        <v>1968</v>
      </c>
      <c r="I549" t="s">
        <v>1982</v>
      </c>
      <c r="J549" t="s">
        <v>2067</v>
      </c>
      <c r="K549" t="s">
        <v>2068</v>
      </c>
      <c r="L549" t="s">
        <v>2069</v>
      </c>
      <c r="M549" t="s">
        <v>2070</v>
      </c>
    </row>
    <row r="550" spans="1:14">
      <c r="A550" t="s">
        <v>1143</v>
      </c>
      <c r="B550" t="s">
        <v>1144</v>
      </c>
      <c r="C550" t="s">
        <v>3130</v>
      </c>
      <c r="E550" t="s">
        <v>3131</v>
      </c>
      <c r="G550" t="s">
        <v>1967</v>
      </c>
      <c r="H550" t="s">
        <v>1968</v>
      </c>
      <c r="I550" t="s">
        <v>1982</v>
      </c>
      <c r="J550" t="s">
        <v>2067</v>
      </c>
      <c r="K550" t="s">
        <v>2967</v>
      </c>
      <c r="L550" t="s">
        <v>2968</v>
      </c>
    </row>
    <row r="551" spans="1:14">
      <c r="A551" t="s">
        <v>1145</v>
      </c>
      <c r="B551" t="s">
        <v>1146</v>
      </c>
      <c r="C551" t="s">
        <v>3130</v>
      </c>
      <c r="E551" t="s">
        <v>3131</v>
      </c>
      <c r="G551" t="s">
        <v>1967</v>
      </c>
      <c r="H551" t="s">
        <v>1968</v>
      </c>
      <c r="I551" t="s">
        <v>1982</v>
      </c>
      <c r="J551" t="s">
        <v>2067</v>
      </c>
      <c r="K551" t="s">
        <v>2967</v>
      </c>
      <c r="L551" t="s">
        <v>2968</v>
      </c>
    </row>
    <row r="552" spans="1:14">
      <c r="A552" t="s">
        <v>1147</v>
      </c>
      <c r="B552" t="s">
        <v>1148</v>
      </c>
      <c r="C552" t="s">
        <v>3130</v>
      </c>
      <c r="E552" t="s">
        <v>3131</v>
      </c>
      <c r="G552" t="s">
        <v>1967</v>
      </c>
      <c r="H552" t="s">
        <v>1968</v>
      </c>
      <c r="I552" t="s">
        <v>1982</v>
      </c>
      <c r="J552" t="s">
        <v>2067</v>
      </c>
      <c r="K552" t="s">
        <v>2967</v>
      </c>
      <c r="L552" t="s">
        <v>2968</v>
      </c>
    </row>
    <row r="553" spans="1:14">
      <c r="A553" t="s">
        <v>1149</v>
      </c>
      <c r="B553" t="s">
        <v>1150</v>
      </c>
      <c r="C553" t="s">
        <v>3132</v>
      </c>
      <c r="D553" t="s">
        <v>3133</v>
      </c>
      <c r="E553" t="s">
        <v>3134</v>
      </c>
      <c r="G553" t="s">
        <v>1967</v>
      </c>
      <c r="H553" t="s">
        <v>1968</v>
      </c>
      <c r="I553" t="s">
        <v>1982</v>
      </c>
      <c r="J553" t="s">
        <v>1983</v>
      </c>
      <c r="K553" t="s">
        <v>1984</v>
      </c>
      <c r="L553" t="s">
        <v>2048</v>
      </c>
    </row>
    <row r="554" spans="1:14">
      <c r="A554" t="s">
        <v>1151</v>
      </c>
      <c r="B554" t="s">
        <v>1152</v>
      </c>
      <c r="C554" t="s">
        <v>3135</v>
      </c>
      <c r="E554" t="s">
        <v>3136</v>
      </c>
      <c r="G554" t="s">
        <v>1967</v>
      </c>
      <c r="H554" t="s">
        <v>1968</v>
      </c>
      <c r="I554" t="s">
        <v>1982</v>
      </c>
      <c r="J554" t="s">
        <v>2067</v>
      </c>
      <c r="K554" t="s">
        <v>2083</v>
      </c>
      <c r="L554" t="s">
        <v>2389</v>
      </c>
    </row>
    <row r="555" spans="1:14">
      <c r="A555" t="s">
        <v>1153</v>
      </c>
      <c r="B555" t="s">
        <v>1154</v>
      </c>
      <c r="C555" t="s">
        <v>3135</v>
      </c>
      <c r="E555" t="s">
        <v>3136</v>
      </c>
      <c r="G555" t="s">
        <v>1967</v>
      </c>
      <c r="H555" t="s">
        <v>1968</v>
      </c>
      <c r="I555" t="s">
        <v>1982</v>
      </c>
      <c r="J555" t="s">
        <v>2067</v>
      </c>
      <c r="K555" t="s">
        <v>2083</v>
      </c>
      <c r="L555" t="s">
        <v>2389</v>
      </c>
    </row>
    <row r="556" spans="1:14">
      <c r="A556" t="s">
        <v>1155</v>
      </c>
      <c r="B556" t="s">
        <v>1156</v>
      </c>
      <c r="C556" t="s">
        <v>3135</v>
      </c>
      <c r="D556" t="s">
        <v>3137</v>
      </c>
      <c r="E556" t="s">
        <v>3136</v>
      </c>
      <c r="G556" t="s">
        <v>1967</v>
      </c>
      <c r="H556" t="s">
        <v>1968</v>
      </c>
      <c r="I556" t="s">
        <v>1982</v>
      </c>
      <c r="J556" t="s">
        <v>2067</v>
      </c>
      <c r="K556" t="s">
        <v>2083</v>
      </c>
      <c r="L556" t="s">
        <v>2389</v>
      </c>
    </row>
    <row r="557" spans="1:14">
      <c r="A557" t="s">
        <v>1157</v>
      </c>
      <c r="B557" t="s">
        <v>1158</v>
      </c>
      <c r="C557" t="s">
        <v>3135</v>
      </c>
      <c r="D557" t="s">
        <v>3138</v>
      </c>
      <c r="E557" t="s">
        <v>3136</v>
      </c>
      <c r="G557" t="s">
        <v>1967</v>
      </c>
      <c r="H557" t="s">
        <v>1968</v>
      </c>
      <c r="I557" t="s">
        <v>1982</v>
      </c>
      <c r="J557" t="s">
        <v>2067</v>
      </c>
      <c r="K557" t="s">
        <v>2083</v>
      </c>
      <c r="L557" t="s">
        <v>2389</v>
      </c>
    </row>
    <row r="558" spans="1:14">
      <c r="A558" t="s">
        <v>1159</v>
      </c>
      <c r="B558" t="s">
        <v>1160</v>
      </c>
      <c r="C558" t="s">
        <v>3139</v>
      </c>
      <c r="D558" t="s">
        <v>3140</v>
      </c>
      <c r="E558" t="s">
        <v>3141</v>
      </c>
      <c r="G558" t="s">
        <v>1967</v>
      </c>
      <c r="H558" t="s">
        <v>1968</v>
      </c>
      <c r="I558" t="s">
        <v>1969</v>
      </c>
      <c r="J558" t="s">
        <v>1970</v>
      </c>
      <c r="K558" t="s">
        <v>1971</v>
      </c>
      <c r="L558" t="s">
        <v>3142</v>
      </c>
    </row>
    <row r="559" spans="1:14">
      <c r="A559" t="s">
        <v>1161</v>
      </c>
      <c r="B559" t="s">
        <v>1162</v>
      </c>
      <c r="C559" t="s">
        <v>3143</v>
      </c>
      <c r="E559" t="s">
        <v>3144</v>
      </c>
      <c r="G559" t="s">
        <v>1967</v>
      </c>
      <c r="H559" t="s">
        <v>1968</v>
      </c>
      <c r="I559" t="s">
        <v>1976</v>
      </c>
      <c r="J559" t="s">
        <v>2359</v>
      </c>
      <c r="K559" t="s">
        <v>2360</v>
      </c>
      <c r="L559" t="s">
        <v>2361</v>
      </c>
    </row>
    <row r="560" spans="1:14">
      <c r="A560" t="s">
        <v>1163</v>
      </c>
      <c r="B560" t="s">
        <v>1164</v>
      </c>
      <c r="C560" t="s">
        <v>3143</v>
      </c>
      <c r="E560" t="s">
        <v>3144</v>
      </c>
      <c r="G560" t="s">
        <v>1967</v>
      </c>
      <c r="H560" t="s">
        <v>1968</v>
      </c>
      <c r="I560" t="s">
        <v>1976</v>
      </c>
      <c r="J560" t="s">
        <v>2359</v>
      </c>
      <c r="K560" t="s">
        <v>2360</v>
      </c>
      <c r="L560" t="s">
        <v>2361</v>
      </c>
    </row>
    <row r="561" spans="1:14">
      <c r="A561" t="s">
        <v>1165</v>
      </c>
      <c r="B561" t="s">
        <v>1166</v>
      </c>
      <c r="C561" t="s">
        <v>3145</v>
      </c>
      <c r="E561" t="s">
        <v>3146</v>
      </c>
      <c r="G561" t="s">
        <v>1967</v>
      </c>
      <c r="H561" t="s">
        <v>2101</v>
      </c>
      <c r="I561" t="s">
        <v>2102</v>
      </c>
      <c r="J561" t="s">
        <v>2103</v>
      </c>
      <c r="K561" t="s">
        <v>2104</v>
      </c>
    </row>
    <row r="562" spans="1:14">
      <c r="A562" t="s">
        <v>1167</v>
      </c>
      <c r="B562" t="s">
        <v>1168</v>
      </c>
      <c r="C562" t="s">
        <v>3147</v>
      </c>
      <c r="E562" t="s">
        <v>3148</v>
      </c>
      <c r="G562" t="s">
        <v>1967</v>
      </c>
      <c r="H562" t="s">
        <v>1968</v>
      </c>
      <c r="I562" t="s">
        <v>1976</v>
      </c>
      <c r="J562" t="s">
        <v>2611</v>
      </c>
      <c r="K562" t="s">
        <v>2612</v>
      </c>
      <c r="L562" t="s">
        <v>3149</v>
      </c>
    </row>
    <row r="563" spans="1:14">
      <c r="A563" t="s">
        <v>1169</v>
      </c>
      <c r="B563" t="s">
        <v>1170</v>
      </c>
      <c r="C563" t="s">
        <v>3150</v>
      </c>
      <c r="E563" t="s">
        <v>3151</v>
      </c>
      <c r="G563" t="s">
        <v>1967</v>
      </c>
      <c r="H563" t="s">
        <v>2597</v>
      </c>
      <c r="I563" t="s">
        <v>2598</v>
      </c>
      <c r="J563" t="s">
        <v>2599</v>
      </c>
      <c r="K563" t="s">
        <v>2600</v>
      </c>
      <c r="L563" t="s">
        <v>3092</v>
      </c>
    </row>
    <row r="564" spans="1:14">
      <c r="A564" t="s">
        <v>1171</v>
      </c>
      <c r="B564" t="s">
        <v>1172</v>
      </c>
      <c r="C564" t="s">
        <v>3152</v>
      </c>
      <c r="E564" t="s">
        <v>3153</v>
      </c>
      <c r="G564" t="s">
        <v>1967</v>
      </c>
      <c r="H564" t="s">
        <v>1968</v>
      </c>
      <c r="I564" t="s">
        <v>1976</v>
      </c>
      <c r="J564" t="s">
        <v>2274</v>
      </c>
      <c r="K564" t="s">
        <v>2275</v>
      </c>
      <c r="L564" t="s">
        <v>3154</v>
      </c>
    </row>
    <row r="565" spans="1:14">
      <c r="A565" t="s">
        <v>1173</v>
      </c>
      <c r="B565" t="s">
        <v>1174</v>
      </c>
      <c r="C565" t="s">
        <v>3155</v>
      </c>
      <c r="E565" t="s">
        <v>3156</v>
      </c>
      <c r="G565" t="s">
        <v>1967</v>
      </c>
      <c r="H565" t="s">
        <v>1968</v>
      </c>
      <c r="I565" t="s">
        <v>1976</v>
      </c>
      <c r="J565" t="s">
        <v>2274</v>
      </c>
      <c r="K565" t="s">
        <v>2275</v>
      </c>
      <c r="L565" t="s">
        <v>3154</v>
      </c>
    </row>
    <row r="566" spans="1:14">
      <c r="A566" t="s">
        <v>1175</v>
      </c>
      <c r="B566" t="s">
        <v>1176</v>
      </c>
      <c r="C566" t="s">
        <v>3157</v>
      </c>
      <c r="E566" t="s">
        <v>3158</v>
      </c>
      <c r="G566" t="s">
        <v>1967</v>
      </c>
      <c r="H566" t="s">
        <v>1968</v>
      </c>
      <c r="I566" t="s">
        <v>2000</v>
      </c>
      <c r="J566" t="s">
        <v>2001</v>
      </c>
      <c r="K566" t="s">
        <v>2002</v>
      </c>
      <c r="L566" t="s">
        <v>2003</v>
      </c>
    </row>
    <row r="567" spans="1:14">
      <c r="A567" t="s">
        <v>3159</v>
      </c>
      <c r="B567" t="s">
        <v>1178</v>
      </c>
      <c r="C567" t="s">
        <v>3160</v>
      </c>
      <c r="D567" t="s">
        <v>3161</v>
      </c>
      <c r="E567" t="s">
        <v>3162</v>
      </c>
      <c r="G567" t="s">
        <v>1967</v>
      </c>
      <c r="H567" t="s">
        <v>1968</v>
      </c>
      <c r="I567" t="s">
        <v>1982</v>
      </c>
      <c r="J567" t="s">
        <v>1983</v>
      </c>
      <c r="K567" t="s">
        <v>1984</v>
      </c>
      <c r="L567" t="s">
        <v>2887</v>
      </c>
    </row>
    <row r="568" spans="1:14">
      <c r="A568" t="s">
        <v>1180</v>
      </c>
      <c r="B568" t="s">
        <v>1181</v>
      </c>
      <c r="C568" t="s">
        <v>3163</v>
      </c>
      <c r="E568" t="s">
        <v>3164</v>
      </c>
      <c r="G568" t="s">
        <v>1967</v>
      </c>
      <c r="H568" t="s">
        <v>1968</v>
      </c>
      <c r="I568" t="s">
        <v>1976</v>
      </c>
      <c r="J568" t="s">
        <v>2359</v>
      </c>
      <c r="K568" t="s">
        <v>2360</v>
      </c>
      <c r="L568" t="s">
        <v>2361</v>
      </c>
    </row>
    <row r="569" spans="1:14">
      <c r="A569" t="s">
        <v>1182</v>
      </c>
      <c r="B569" t="s">
        <v>1183</v>
      </c>
      <c r="C569" t="s">
        <v>3163</v>
      </c>
      <c r="E569" t="s">
        <v>3164</v>
      </c>
      <c r="G569" t="s">
        <v>1967</v>
      </c>
      <c r="H569" t="s">
        <v>1968</v>
      </c>
      <c r="I569" t="s">
        <v>1976</v>
      </c>
      <c r="J569" t="s">
        <v>2359</v>
      </c>
      <c r="K569" t="s">
        <v>2360</v>
      </c>
      <c r="L569" t="s">
        <v>2361</v>
      </c>
    </row>
    <row r="570" spans="1:14">
      <c r="A570" t="s">
        <v>1184</v>
      </c>
      <c r="B570" t="s">
        <v>1185</v>
      </c>
      <c r="C570" t="s">
        <v>3165</v>
      </c>
      <c r="D570" t="s">
        <v>3166</v>
      </c>
      <c r="E570" t="s">
        <v>3167</v>
      </c>
      <c r="G570" t="s">
        <v>1967</v>
      </c>
      <c r="H570" t="s">
        <v>1968</v>
      </c>
      <c r="I570" t="s">
        <v>1976</v>
      </c>
      <c r="J570" t="s">
        <v>2058</v>
      </c>
      <c r="K570" t="s">
        <v>2059</v>
      </c>
      <c r="L570" t="s">
        <v>2250</v>
      </c>
    </row>
    <row r="571" spans="1:14">
      <c r="A571" t="s">
        <v>1186</v>
      </c>
      <c r="B571" t="s">
        <v>1187</v>
      </c>
      <c r="C571" t="s">
        <v>3168</v>
      </c>
      <c r="E571" t="s">
        <v>3169</v>
      </c>
      <c r="G571" t="s">
        <v>1967</v>
      </c>
      <c r="H571" t="s">
        <v>1968</v>
      </c>
      <c r="I571" t="s">
        <v>1982</v>
      </c>
      <c r="J571" t="s">
        <v>2077</v>
      </c>
      <c r="K571" t="s">
        <v>2078</v>
      </c>
      <c r="L571" t="s">
        <v>2079</v>
      </c>
      <c r="M571" t="s">
        <v>2170</v>
      </c>
      <c r="N571" t="s">
        <v>2174</v>
      </c>
    </row>
    <row r="572" spans="1:14">
      <c r="A572" t="s">
        <v>1188</v>
      </c>
      <c r="B572" t="s">
        <v>1189</v>
      </c>
      <c r="C572" t="s">
        <v>3170</v>
      </c>
      <c r="E572" t="s">
        <v>3171</v>
      </c>
      <c r="G572" t="s">
        <v>1967</v>
      </c>
      <c r="H572" t="s">
        <v>1968</v>
      </c>
      <c r="I572" t="s">
        <v>1976</v>
      </c>
      <c r="J572" t="s">
        <v>2359</v>
      </c>
      <c r="K572" t="s">
        <v>2360</v>
      </c>
      <c r="L572" t="s">
        <v>2361</v>
      </c>
    </row>
    <row r="573" spans="1:14">
      <c r="A573" t="s">
        <v>1190</v>
      </c>
      <c r="B573" t="s">
        <v>1191</v>
      </c>
      <c r="C573" t="s">
        <v>3172</v>
      </c>
      <c r="E573" t="s">
        <v>3173</v>
      </c>
      <c r="G573" t="s">
        <v>1967</v>
      </c>
      <c r="H573" t="s">
        <v>1968</v>
      </c>
      <c r="I573" t="s">
        <v>1976</v>
      </c>
      <c r="J573" t="s">
        <v>2232</v>
      </c>
      <c r="K573" t="s">
        <v>2233</v>
      </c>
      <c r="L573" t="s">
        <v>2290</v>
      </c>
      <c r="M573" t="s">
        <v>2291</v>
      </c>
    </row>
    <row r="574" spans="1:14">
      <c r="A574" t="s">
        <v>1192</v>
      </c>
      <c r="B574" t="s">
        <v>1193</v>
      </c>
      <c r="C574" t="s">
        <v>2247</v>
      </c>
      <c r="D574" t="s">
        <v>3174</v>
      </c>
      <c r="E574" t="s">
        <v>2249</v>
      </c>
      <c r="G574" t="s">
        <v>1967</v>
      </c>
      <c r="H574" t="s">
        <v>1968</v>
      </c>
      <c r="I574" t="s">
        <v>1976</v>
      </c>
      <c r="J574" t="s">
        <v>2058</v>
      </c>
      <c r="K574" t="s">
        <v>2059</v>
      </c>
      <c r="L574" t="s">
        <v>2250</v>
      </c>
    </row>
    <row r="575" spans="1:14">
      <c r="A575" t="s">
        <v>1194</v>
      </c>
      <c r="B575" t="s">
        <v>1195</v>
      </c>
      <c r="C575" t="s">
        <v>2247</v>
      </c>
      <c r="D575" t="s">
        <v>3175</v>
      </c>
      <c r="E575" t="s">
        <v>2249</v>
      </c>
      <c r="G575" t="s">
        <v>1967</v>
      </c>
      <c r="H575" t="s">
        <v>1968</v>
      </c>
      <c r="I575" t="s">
        <v>1976</v>
      </c>
      <c r="J575" t="s">
        <v>2058</v>
      </c>
      <c r="K575" t="s">
        <v>2059</v>
      </c>
      <c r="L575" t="s">
        <v>2250</v>
      </c>
    </row>
    <row r="576" spans="1:14">
      <c r="A576" t="s">
        <v>1196</v>
      </c>
      <c r="B576" t="s">
        <v>1197</v>
      </c>
      <c r="C576" t="s">
        <v>3176</v>
      </c>
      <c r="E576" t="s">
        <v>3177</v>
      </c>
      <c r="G576" t="s">
        <v>1967</v>
      </c>
      <c r="H576" t="s">
        <v>1968</v>
      </c>
      <c r="I576" t="s">
        <v>2413</v>
      </c>
      <c r="J576" t="s">
        <v>2539</v>
      </c>
      <c r="K576" t="s">
        <v>2540</v>
      </c>
      <c r="L576" t="s">
        <v>2541</v>
      </c>
    </row>
    <row r="577" spans="1:13">
      <c r="A577" t="s">
        <v>1198</v>
      </c>
      <c r="B577" t="s">
        <v>1199</v>
      </c>
      <c r="C577" t="s">
        <v>3178</v>
      </c>
      <c r="E577" t="s">
        <v>3179</v>
      </c>
      <c r="G577" t="s">
        <v>1967</v>
      </c>
      <c r="H577" t="s">
        <v>1968</v>
      </c>
      <c r="I577" t="s">
        <v>1976</v>
      </c>
      <c r="J577" t="s">
        <v>2058</v>
      </c>
      <c r="K577" t="s">
        <v>2059</v>
      </c>
      <c r="L577" t="s">
        <v>3180</v>
      </c>
      <c r="M577" t="s">
        <v>3181</v>
      </c>
    </row>
    <row r="578" spans="1:13">
      <c r="A578" t="s">
        <v>1201</v>
      </c>
      <c r="B578" t="s">
        <v>1202</v>
      </c>
      <c r="C578" t="s">
        <v>3178</v>
      </c>
      <c r="E578" t="s">
        <v>3179</v>
      </c>
      <c r="G578" t="s">
        <v>1967</v>
      </c>
      <c r="H578" t="s">
        <v>1968</v>
      </c>
      <c r="I578" t="s">
        <v>1976</v>
      </c>
      <c r="J578" t="s">
        <v>2058</v>
      </c>
      <c r="K578" t="s">
        <v>2059</v>
      </c>
      <c r="L578" t="s">
        <v>3180</v>
      </c>
      <c r="M578" t="s">
        <v>3181</v>
      </c>
    </row>
    <row r="579" spans="1:13">
      <c r="A579" t="s">
        <v>1203</v>
      </c>
      <c r="B579" t="s">
        <v>1204</v>
      </c>
      <c r="C579" t="s">
        <v>3178</v>
      </c>
      <c r="E579" t="s">
        <v>3179</v>
      </c>
      <c r="G579" t="s">
        <v>1967</v>
      </c>
      <c r="H579" t="s">
        <v>1968</v>
      </c>
      <c r="I579" t="s">
        <v>1976</v>
      </c>
      <c r="J579" t="s">
        <v>2058</v>
      </c>
      <c r="K579" t="s">
        <v>2059</v>
      </c>
      <c r="L579" t="s">
        <v>3180</v>
      </c>
      <c r="M579" t="s">
        <v>3181</v>
      </c>
    </row>
    <row r="580" spans="1:13">
      <c r="A580" t="s">
        <v>3182</v>
      </c>
      <c r="B580" t="s">
        <v>1206</v>
      </c>
      <c r="C580" t="s">
        <v>3183</v>
      </c>
      <c r="E580" t="s">
        <v>3184</v>
      </c>
      <c r="G580" t="s">
        <v>1967</v>
      </c>
      <c r="H580" t="s">
        <v>1968</v>
      </c>
      <c r="I580" t="s">
        <v>1982</v>
      </c>
      <c r="J580" t="s">
        <v>2089</v>
      </c>
      <c r="K580" t="s">
        <v>2090</v>
      </c>
      <c r="L580" t="s">
        <v>2790</v>
      </c>
    </row>
    <row r="581" spans="1:13">
      <c r="A581" t="s">
        <v>1207</v>
      </c>
      <c r="B581" t="s">
        <v>1208</v>
      </c>
      <c r="C581" t="s">
        <v>3185</v>
      </c>
      <c r="E581" t="s">
        <v>3186</v>
      </c>
      <c r="G581" t="s">
        <v>1967</v>
      </c>
      <c r="H581" t="s">
        <v>1968</v>
      </c>
      <c r="I581" t="s">
        <v>1982</v>
      </c>
      <c r="J581" t="s">
        <v>2043</v>
      </c>
      <c r="K581" t="s">
        <v>2107</v>
      </c>
      <c r="L581" t="s">
        <v>2779</v>
      </c>
    </row>
    <row r="582" spans="1:13">
      <c r="A582" t="s">
        <v>1209</v>
      </c>
      <c r="B582" t="s">
        <v>1210</v>
      </c>
      <c r="C582" t="s">
        <v>3185</v>
      </c>
      <c r="E582" t="s">
        <v>3186</v>
      </c>
      <c r="G582" t="s">
        <v>1967</v>
      </c>
      <c r="H582" t="s">
        <v>1968</v>
      </c>
      <c r="I582" t="s">
        <v>1982</v>
      </c>
      <c r="J582" t="s">
        <v>2043</v>
      </c>
      <c r="K582" t="s">
        <v>2107</v>
      </c>
      <c r="L582" t="s">
        <v>2779</v>
      </c>
    </row>
    <row r="583" spans="1:13">
      <c r="A583" t="s">
        <v>1211</v>
      </c>
      <c r="B583" t="s">
        <v>1212</v>
      </c>
      <c r="C583" t="s">
        <v>3185</v>
      </c>
      <c r="D583" t="s">
        <v>3187</v>
      </c>
      <c r="E583" t="s">
        <v>3186</v>
      </c>
      <c r="G583" t="s">
        <v>1967</v>
      </c>
      <c r="H583" t="s">
        <v>1968</v>
      </c>
      <c r="I583" t="s">
        <v>1982</v>
      </c>
      <c r="J583" t="s">
        <v>2043</v>
      </c>
      <c r="K583" t="s">
        <v>2107</v>
      </c>
      <c r="L583" t="s">
        <v>2779</v>
      </c>
    </row>
    <row r="584" spans="1:13">
      <c r="A584" t="s">
        <v>1213</v>
      </c>
      <c r="B584" t="s">
        <v>1214</v>
      </c>
      <c r="C584" t="s">
        <v>3188</v>
      </c>
      <c r="E584" t="s">
        <v>3189</v>
      </c>
      <c r="G584" t="s">
        <v>1967</v>
      </c>
      <c r="H584" t="s">
        <v>1968</v>
      </c>
      <c r="I584" t="s">
        <v>1969</v>
      </c>
      <c r="J584" t="s">
        <v>1970</v>
      </c>
      <c r="K584" t="s">
        <v>1971</v>
      </c>
      <c r="L584" t="s">
        <v>3190</v>
      </c>
    </row>
    <row r="585" spans="1:13">
      <c r="A585" t="s">
        <v>1215</v>
      </c>
      <c r="B585" t="s">
        <v>1216</v>
      </c>
      <c r="C585" t="s">
        <v>3191</v>
      </c>
      <c r="E585" t="s">
        <v>3192</v>
      </c>
      <c r="G585" t="s">
        <v>1967</v>
      </c>
      <c r="H585" t="s">
        <v>1968</v>
      </c>
      <c r="I585" t="s">
        <v>1982</v>
      </c>
      <c r="J585" t="s">
        <v>2089</v>
      </c>
      <c r="K585" t="s">
        <v>3193</v>
      </c>
      <c r="L585" t="s">
        <v>3194</v>
      </c>
    </row>
    <row r="586" spans="1:13">
      <c r="A586" t="s">
        <v>1217</v>
      </c>
      <c r="B586" t="s">
        <v>1218</v>
      </c>
      <c r="C586" t="s">
        <v>3195</v>
      </c>
      <c r="D586" t="s">
        <v>3196</v>
      </c>
      <c r="E586" t="s">
        <v>3197</v>
      </c>
      <c r="G586" t="s">
        <v>1967</v>
      </c>
      <c r="H586" t="s">
        <v>1968</v>
      </c>
      <c r="I586" t="s">
        <v>1976</v>
      </c>
      <c r="J586" t="s">
        <v>2058</v>
      </c>
      <c r="K586" t="s">
        <v>2059</v>
      </c>
      <c r="L586" t="s">
        <v>3198</v>
      </c>
    </row>
    <row r="587" spans="1:13">
      <c r="A587" t="s">
        <v>1221</v>
      </c>
      <c r="B587" t="s">
        <v>1222</v>
      </c>
      <c r="C587" t="s">
        <v>3199</v>
      </c>
      <c r="E587" t="s">
        <v>3200</v>
      </c>
      <c r="G587" t="s">
        <v>1967</v>
      </c>
      <c r="H587" t="s">
        <v>1968</v>
      </c>
      <c r="I587" t="s">
        <v>1969</v>
      </c>
      <c r="J587" t="s">
        <v>2498</v>
      </c>
      <c r="K587" t="s">
        <v>2499</v>
      </c>
      <c r="L587" t="s">
        <v>2526</v>
      </c>
    </row>
    <row r="588" spans="1:13">
      <c r="A588" t="s">
        <v>1223</v>
      </c>
      <c r="B588" t="s">
        <v>1224</v>
      </c>
      <c r="C588" t="s">
        <v>3201</v>
      </c>
      <c r="E588" t="s">
        <v>3202</v>
      </c>
      <c r="G588" t="s">
        <v>1967</v>
      </c>
      <c r="H588" t="s">
        <v>1968</v>
      </c>
      <c r="I588" t="s">
        <v>1976</v>
      </c>
      <c r="J588" t="s">
        <v>2611</v>
      </c>
      <c r="K588" t="s">
        <v>2612</v>
      </c>
      <c r="L588" t="s">
        <v>2613</v>
      </c>
    </row>
    <row r="589" spans="1:13">
      <c r="A589" t="s">
        <v>1225</v>
      </c>
      <c r="B589" t="s">
        <v>1226</v>
      </c>
      <c r="C589" t="s">
        <v>3203</v>
      </c>
      <c r="E589" t="s">
        <v>3204</v>
      </c>
      <c r="G589" t="s">
        <v>1967</v>
      </c>
      <c r="H589" t="s">
        <v>1968</v>
      </c>
      <c r="I589" t="s">
        <v>1976</v>
      </c>
      <c r="J589" t="s">
        <v>2611</v>
      </c>
      <c r="K589" t="s">
        <v>2612</v>
      </c>
      <c r="L589" t="s">
        <v>2613</v>
      </c>
    </row>
    <row r="590" spans="1:13">
      <c r="A590" t="s">
        <v>1228</v>
      </c>
      <c r="B590" t="s">
        <v>1229</v>
      </c>
      <c r="C590" t="s">
        <v>3203</v>
      </c>
      <c r="E590" t="s">
        <v>3204</v>
      </c>
      <c r="G590" t="s">
        <v>1967</v>
      </c>
      <c r="H590" t="s">
        <v>1968</v>
      </c>
      <c r="I590" t="s">
        <v>1976</v>
      </c>
      <c r="J590" t="s">
        <v>2611</v>
      </c>
      <c r="K590" t="s">
        <v>2612</v>
      </c>
      <c r="L590" t="s">
        <v>2613</v>
      </c>
    </row>
    <row r="591" spans="1:13">
      <c r="A591" t="s">
        <v>1230</v>
      </c>
      <c r="B591" t="s">
        <v>1231</v>
      </c>
      <c r="C591" t="s">
        <v>3205</v>
      </c>
      <c r="E591" t="s">
        <v>3206</v>
      </c>
      <c r="G591" t="s">
        <v>1967</v>
      </c>
      <c r="H591" t="s">
        <v>1968</v>
      </c>
      <c r="I591" t="s">
        <v>1976</v>
      </c>
      <c r="J591" t="s">
        <v>2611</v>
      </c>
      <c r="K591" t="s">
        <v>2612</v>
      </c>
      <c r="L591" t="s">
        <v>2613</v>
      </c>
    </row>
    <row r="592" spans="1:13">
      <c r="A592" t="s">
        <v>1232</v>
      </c>
      <c r="B592" t="s">
        <v>1233</v>
      </c>
      <c r="C592" t="s">
        <v>3207</v>
      </c>
      <c r="E592" t="s">
        <v>3208</v>
      </c>
      <c r="G592" t="s">
        <v>1967</v>
      </c>
      <c r="H592" t="s">
        <v>1968</v>
      </c>
      <c r="I592" t="s">
        <v>1976</v>
      </c>
      <c r="J592" t="s">
        <v>2611</v>
      </c>
      <c r="K592" t="s">
        <v>2612</v>
      </c>
      <c r="L592" t="s">
        <v>2613</v>
      </c>
    </row>
    <row r="593" spans="1:14">
      <c r="A593" t="s">
        <v>1234</v>
      </c>
      <c r="B593" t="s">
        <v>1235</v>
      </c>
      <c r="C593" t="s">
        <v>3209</v>
      </c>
      <c r="E593" t="s">
        <v>3210</v>
      </c>
      <c r="G593" t="s">
        <v>1967</v>
      </c>
      <c r="H593" t="s">
        <v>1968</v>
      </c>
      <c r="I593" t="s">
        <v>1976</v>
      </c>
      <c r="J593" t="s">
        <v>2611</v>
      </c>
      <c r="K593" t="s">
        <v>2612</v>
      </c>
      <c r="L593" t="s">
        <v>2613</v>
      </c>
    </row>
    <row r="594" spans="1:14">
      <c r="A594" t="s">
        <v>1236</v>
      </c>
      <c r="B594" t="s">
        <v>1237</v>
      </c>
      <c r="C594" t="s">
        <v>3211</v>
      </c>
      <c r="E594" t="s">
        <v>3212</v>
      </c>
      <c r="G594" t="s">
        <v>1967</v>
      </c>
      <c r="H594" t="s">
        <v>1968</v>
      </c>
      <c r="I594" t="s">
        <v>1969</v>
      </c>
      <c r="J594" t="s">
        <v>2498</v>
      </c>
      <c r="K594" t="s">
        <v>2499</v>
      </c>
      <c r="L594" t="s">
        <v>2526</v>
      </c>
    </row>
    <row r="595" spans="1:14">
      <c r="A595" t="s">
        <v>1246</v>
      </c>
      <c r="B595" t="s">
        <v>1247</v>
      </c>
      <c r="C595" t="s">
        <v>3213</v>
      </c>
      <c r="E595" t="s">
        <v>3214</v>
      </c>
      <c r="G595" t="s">
        <v>1967</v>
      </c>
      <c r="H595" t="s">
        <v>1968</v>
      </c>
      <c r="I595" t="s">
        <v>1982</v>
      </c>
      <c r="J595" t="s">
        <v>2077</v>
      </c>
      <c r="K595" t="s">
        <v>2078</v>
      </c>
      <c r="L595" t="s">
        <v>2079</v>
      </c>
      <c r="M595" t="s">
        <v>2170</v>
      </c>
      <c r="N595" t="s">
        <v>2174</v>
      </c>
    </row>
    <row r="596" spans="1:14">
      <c r="A596" t="s">
        <v>1248</v>
      </c>
      <c r="B596" t="s">
        <v>1249</v>
      </c>
      <c r="C596" t="s">
        <v>3215</v>
      </c>
      <c r="E596" t="s">
        <v>3216</v>
      </c>
      <c r="G596" t="s">
        <v>1967</v>
      </c>
      <c r="H596" t="s">
        <v>1968</v>
      </c>
      <c r="I596" t="s">
        <v>1976</v>
      </c>
      <c r="J596" t="s">
        <v>2020</v>
      </c>
      <c r="K596" t="s">
        <v>2021</v>
      </c>
      <c r="L596" t="s">
        <v>2022</v>
      </c>
    </row>
    <row r="597" spans="1:14">
      <c r="A597" t="s">
        <v>1250</v>
      </c>
      <c r="B597" t="s">
        <v>1251</v>
      </c>
      <c r="C597" t="s">
        <v>3217</v>
      </c>
      <c r="E597" t="s">
        <v>3218</v>
      </c>
      <c r="G597" t="s">
        <v>1967</v>
      </c>
      <c r="H597" t="s">
        <v>1968</v>
      </c>
      <c r="I597" t="s">
        <v>1982</v>
      </c>
      <c r="J597" t="s">
        <v>2067</v>
      </c>
      <c r="K597" t="s">
        <v>2112</v>
      </c>
      <c r="L597" t="s">
        <v>2113</v>
      </c>
    </row>
    <row r="598" spans="1:14">
      <c r="A598" t="s">
        <v>1252</v>
      </c>
      <c r="B598" t="s">
        <v>1253</v>
      </c>
      <c r="C598" t="s">
        <v>3219</v>
      </c>
      <c r="E598" t="s">
        <v>3220</v>
      </c>
      <c r="G598" t="s">
        <v>1967</v>
      </c>
      <c r="H598" t="s">
        <v>1968</v>
      </c>
      <c r="I598" t="s">
        <v>1982</v>
      </c>
      <c r="J598" t="s">
        <v>2067</v>
      </c>
      <c r="K598" t="s">
        <v>2897</v>
      </c>
      <c r="L598" t="s">
        <v>3221</v>
      </c>
    </row>
    <row r="599" spans="1:14">
      <c r="A599" t="s">
        <v>1254</v>
      </c>
      <c r="B599" t="s">
        <v>1255</v>
      </c>
      <c r="C599" t="s">
        <v>3219</v>
      </c>
      <c r="E599" t="s">
        <v>3220</v>
      </c>
      <c r="G599" t="s">
        <v>1967</v>
      </c>
      <c r="H599" t="s">
        <v>1968</v>
      </c>
      <c r="I599" t="s">
        <v>1982</v>
      </c>
      <c r="J599" t="s">
        <v>2067</v>
      </c>
      <c r="K599" t="s">
        <v>2897</v>
      </c>
      <c r="L599" t="s">
        <v>3221</v>
      </c>
    </row>
    <row r="600" spans="1:14">
      <c r="A600" t="s">
        <v>1256</v>
      </c>
      <c r="B600" t="s">
        <v>1257</v>
      </c>
      <c r="C600" t="s">
        <v>3222</v>
      </c>
      <c r="D600" t="s">
        <v>3223</v>
      </c>
      <c r="E600" t="s">
        <v>3224</v>
      </c>
      <c r="G600" t="s">
        <v>1967</v>
      </c>
      <c r="H600" t="s">
        <v>1968</v>
      </c>
      <c r="I600" t="s">
        <v>1976</v>
      </c>
      <c r="J600" t="s">
        <v>3225</v>
      </c>
      <c r="K600" t="s">
        <v>3226</v>
      </c>
      <c r="L600" t="s">
        <v>3227</v>
      </c>
    </row>
    <row r="601" spans="1:14">
      <c r="A601" t="s">
        <v>1258</v>
      </c>
      <c r="B601" t="s">
        <v>1259</v>
      </c>
      <c r="C601" t="s">
        <v>3228</v>
      </c>
      <c r="E601" t="s">
        <v>3229</v>
      </c>
      <c r="G601" t="s">
        <v>1967</v>
      </c>
      <c r="H601" t="s">
        <v>2597</v>
      </c>
      <c r="I601" t="s">
        <v>2598</v>
      </c>
      <c r="J601" t="s">
        <v>2599</v>
      </c>
      <c r="K601" t="s">
        <v>2600</v>
      </c>
      <c r="L601" t="s">
        <v>2601</v>
      </c>
    </row>
    <row r="602" spans="1:14">
      <c r="A602" t="s">
        <v>1262</v>
      </c>
      <c r="B602" t="s">
        <v>1263</v>
      </c>
      <c r="C602" t="s">
        <v>3230</v>
      </c>
      <c r="E602" t="s">
        <v>3231</v>
      </c>
      <c r="G602" t="s">
        <v>1967</v>
      </c>
      <c r="H602" t="s">
        <v>1968</v>
      </c>
      <c r="I602" t="s">
        <v>1976</v>
      </c>
      <c r="J602" t="s">
        <v>2058</v>
      </c>
      <c r="K602" t="s">
        <v>2059</v>
      </c>
      <c r="L602" t="s">
        <v>2160</v>
      </c>
    </row>
    <row r="603" spans="1:14">
      <c r="A603" t="s">
        <v>1264</v>
      </c>
      <c r="B603" t="s">
        <v>1265</v>
      </c>
      <c r="C603" t="s">
        <v>3230</v>
      </c>
      <c r="E603" t="s">
        <v>3231</v>
      </c>
      <c r="G603" t="s">
        <v>1967</v>
      </c>
      <c r="H603" t="s">
        <v>1968</v>
      </c>
      <c r="I603" t="s">
        <v>1976</v>
      </c>
      <c r="J603" t="s">
        <v>2058</v>
      </c>
      <c r="K603" t="s">
        <v>2059</v>
      </c>
      <c r="L603" t="s">
        <v>2160</v>
      </c>
    </row>
    <row r="604" spans="1:14">
      <c r="A604" t="s">
        <v>1266</v>
      </c>
      <c r="B604" t="s">
        <v>1267</v>
      </c>
      <c r="C604" t="s">
        <v>3232</v>
      </c>
      <c r="E604" t="s">
        <v>3233</v>
      </c>
      <c r="G604" t="s">
        <v>1967</v>
      </c>
      <c r="H604" t="s">
        <v>1968</v>
      </c>
      <c r="I604" t="s">
        <v>1976</v>
      </c>
      <c r="J604" t="s">
        <v>2611</v>
      </c>
      <c r="K604" t="s">
        <v>2612</v>
      </c>
      <c r="L604" t="s">
        <v>3149</v>
      </c>
    </row>
    <row r="605" spans="1:14">
      <c r="A605" t="s">
        <v>1268</v>
      </c>
      <c r="B605" t="s">
        <v>1269</v>
      </c>
      <c r="C605" t="s">
        <v>3234</v>
      </c>
      <c r="E605" t="s">
        <v>3235</v>
      </c>
      <c r="G605" t="s">
        <v>1967</v>
      </c>
      <c r="H605" t="s">
        <v>2101</v>
      </c>
      <c r="I605" t="s">
        <v>2102</v>
      </c>
      <c r="J605" t="s">
        <v>2103</v>
      </c>
      <c r="K605" t="s">
        <v>2104</v>
      </c>
    </row>
    <row r="606" spans="1:14">
      <c r="A606" t="s">
        <v>1270</v>
      </c>
      <c r="B606" t="s">
        <v>1271</v>
      </c>
      <c r="C606" t="s">
        <v>3236</v>
      </c>
      <c r="E606" t="s">
        <v>3237</v>
      </c>
      <c r="G606" t="s">
        <v>1967</v>
      </c>
      <c r="H606" t="s">
        <v>1968</v>
      </c>
      <c r="I606" t="s">
        <v>1982</v>
      </c>
      <c r="J606" t="s">
        <v>2043</v>
      </c>
      <c r="K606" t="s">
        <v>2107</v>
      </c>
      <c r="L606" t="s">
        <v>3109</v>
      </c>
    </row>
    <row r="607" spans="1:14">
      <c r="A607" t="s">
        <v>1272</v>
      </c>
      <c r="B607" t="s">
        <v>1273</v>
      </c>
      <c r="C607" t="s">
        <v>3236</v>
      </c>
      <c r="D607" t="s">
        <v>3238</v>
      </c>
      <c r="E607" t="s">
        <v>3237</v>
      </c>
      <c r="G607" t="s">
        <v>1967</v>
      </c>
      <c r="H607" t="s">
        <v>1968</v>
      </c>
      <c r="I607" t="s">
        <v>1982</v>
      </c>
      <c r="J607" t="s">
        <v>2043</v>
      </c>
      <c r="K607" t="s">
        <v>2107</v>
      </c>
      <c r="L607" t="s">
        <v>3109</v>
      </c>
    </row>
    <row r="608" spans="1:14">
      <c r="A608" t="s">
        <v>1280</v>
      </c>
      <c r="B608" t="s">
        <v>1281</v>
      </c>
      <c r="C608" t="s">
        <v>3239</v>
      </c>
      <c r="E608" t="s">
        <v>3240</v>
      </c>
      <c r="G608" t="s">
        <v>1967</v>
      </c>
      <c r="H608" t="s">
        <v>1968</v>
      </c>
      <c r="I608" t="s">
        <v>1982</v>
      </c>
      <c r="J608" t="s">
        <v>2089</v>
      </c>
      <c r="K608" t="s">
        <v>2090</v>
      </c>
      <c r="L608" t="s">
        <v>3241</v>
      </c>
    </row>
    <row r="609" spans="1:14">
      <c r="A609" t="s">
        <v>1282</v>
      </c>
      <c r="B609" t="s">
        <v>1283</v>
      </c>
      <c r="C609" t="s">
        <v>3242</v>
      </c>
      <c r="E609" t="s">
        <v>3243</v>
      </c>
      <c r="G609" t="s">
        <v>1967</v>
      </c>
      <c r="H609" t="s">
        <v>1968</v>
      </c>
      <c r="I609" t="s">
        <v>1982</v>
      </c>
      <c r="J609" t="s">
        <v>2067</v>
      </c>
      <c r="K609" t="s">
        <v>2068</v>
      </c>
      <c r="L609" t="s">
        <v>2117</v>
      </c>
      <c r="M609" t="s">
        <v>2118</v>
      </c>
      <c r="N609" t="s">
        <v>2119</v>
      </c>
    </row>
    <row r="610" spans="1:14">
      <c r="A610" t="s">
        <v>1284</v>
      </c>
      <c r="B610" t="s">
        <v>1285</v>
      </c>
      <c r="C610" t="s">
        <v>3244</v>
      </c>
      <c r="E610" t="s">
        <v>3245</v>
      </c>
      <c r="G610" t="s">
        <v>1967</v>
      </c>
      <c r="H610" t="s">
        <v>1968</v>
      </c>
      <c r="I610" t="s">
        <v>1982</v>
      </c>
      <c r="J610" t="s">
        <v>2067</v>
      </c>
      <c r="K610" t="s">
        <v>2967</v>
      </c>
      <c r="L610" t="s">
        <v>2968</v>
      </c>
    </row>
    <row r="611" spans="1:14">
      <c r="A611" t="s">
        <v>1286</v>
      </c>
      <c r="B611" t="s">
        <v>1287</v>
      </c>
      <c r="C611" t="s">
        <v>3246</v>
      </c>
      <c r="E611" t="s">
        <v>3247</v>
      </c>
      <c r="G611" t="s">
        <v>1967</v>
      </c>
      <c r="H611" t="s">
        <v>1968</v>
      </c>
      <c r="I611" t="s">
        <v>2413</v>
      </c>
      <c r="J611" t="s">
        <v>2539</v>
      </c>
      <c r="K611" t="s">
        <v>2540</v>
      </c>
      <c r="L611" t="s">
        <v>2541</v>
      </c>
    </row>
    <row r="612" spans="1:14">
      <c r="A612" t="s">
        <v>1288</v>
      </c>
      <c r="B612" t="s">
        <v>1289</v>
      </c>
      <c r="C612" t="s">
        <v>3248</v>
      </c>
      <c r="E612" t="s">
        <v>3249</v>
      </c>
      <c r="G612" t="s">
        <v>1967</v>
      </c>
      <c r="H612" t="s">
        <v>1968</v>
      </c>
      <c r="I612" t="s">
        <v>1976</v>
      </c>
      <c r="J612" t="s">
        <v>2232</v>
      </c>
      <c r="K612" t="s">
        <v>2233</v>
      </c>
      <c r="L612" t="s">
        <v>3250</v>
      </c>
    </row>
    <row r="613" spans="1:14">
      <c r="A613" t="s">
        <v>1290</v>
      </c>
      <c r="B613" t="s">
        <v>1291</v>
      </c>
      <c r="C613" t="s">
        <v>2247</v>
      </c>
      <c r="D613" t="s">
        <v>3251</v>
      </c>
      <c r="E613" t="s">
        <v>2249</v>
      </c>
      <c r="G613" t="s">
        <v>1967</v>
      </c>
      <c r="H613" t="s">
        <v>1968</v>
      </c>
      <c r="I613" t="s">
        <v>1976</v>
      </c>
      <c r="J613" t="s">
        <v>2058</v>
      </c>
      <c r="K613" t="s">
        <v>2059</v>
      </c>
      <c r="L613" t="s">
        <v>2250</v>
      </c>
    </row>
    <row r="614" spans="1:14">
      <c r="A614" t="s">
        <v>1292</v>
      </c>
      <c r="B614" t="s">
        <v>1293</v>
      </c>
      <c r="C614" t="s">
        <v>3252</v>
      </c>
      <c r="E614" t="s">
        <v>3253</v>
      </c>
      <c r="G614" t="s">
        <v>1967</v>
      </c>
      <c r="H614" t="s">
        <v>1968</v>
      </c>
      <c r="I614" t="s">
        <v>1982</v>
      </c>
      <c r="J614" t="s">
        <v>2077</v>
      </c>
      <c r="K614" t="s">
        <v>2078</v>
      </c>
      <c r="L614" t="s">
        <v>2079</v>
      </c>
      <c r="M614" t="s">
        <v>2170</v>
      </c>
      <c r="N614" t="s">
        <v>2174</v>
      </c>
    </row>
    <row r="615" spans="1:14">
      <c r="A615" t="s">
        <v>1294</v>
      </c>
      <c r="B615" t="s">
        <v>1295</v>
      </c>
      <c r="C615" t="s">
        <v>3254</v>
      </c>
      <c r="D615" t="s">
        <v>3255</v>
      </c>
      <c r="E615" t="s">
        <v>3256</v>
      </c>
      <c r="G615" t="s">
        <v>1967</v>
      </c>
      <c r="H615" t="s">
        <v>1968</v>
      </c>
      <c r="I615" t="s">
        <v>1969</v>
      </c>
      <c r="J615" t="s">
        <v>1970</v>
      </c>
      <c r="K615" t="s">
        <v>1971</v>
      </c>
      <c r="L615" t="s">
        <v>2255</v>
      </c>
    </row>
    <row r="616" spans="1:14">
      <c r="A616" t="s">
        <v>1296</v>
      </c>
      <c r="B616" t="s">
        <v>1297</v>
      </c>
      <c r="C616" t="s">
        <v>3257</v>
      </c>
      <c r="E616" t="s">
        <v>3258</v>
      </c>
      <c r="G616" t="s">
        <v>1967</v>
      </c>
      <c r="H616" t="s">
        <v>1968</v>
      </c>
      <c r="I616" t="s">
        <v>1976</v>
      </c>
      <c r="J616" t="s">
        <v>2611</v>
      </c>
      <c r="K616" t="s">
        <v>2612</v>
      </c>
      <c r="L616" t="s">
        <v>2613</v>
      </c>
    </row>
    <row r="617" spans="1:14">
      <c r="A617" t="s">
        <v>1298</v>
      </c>
      <c r="B617" t="s">
        <v>1299</v>
      </c>
      <c r="C617" t="s">
        <v>3259</v>
      </c>
      <c r="E617" t="s">
        <v>3260</v>
      </c>
      <c r="G617" t="s">
        <v>1967</v>
      </c>
      <c r="H617" t="s">
        <v>1968</v>
      </c>
      <c r="I617" t="s">
        <v>1982</v>
      </c>
      <c r="J617" t="s">
        <v>2067</v>
      </c>
      <c r="K617" t="s">
        <v>2112</v>
      </c>
      <c r="L617" t="s">
        <v>2113</v>
      </c>
    </row>
    <row r="618" spans="1:14">
      <c r="A618" t="s">
        <v>1300</v>
      </c>
      <c r="B618" t="s">
        <v>1301</v>
      </c>
      <c r="C618" t="s">
        <v>3261</v>
      </c>
      <c r="E618" t="s">
        <v>3262</v>
      </c>
      <c r="G618" t="s">
        <v>1967</v>
      </c>
      <c r="H618" t="s">
        <v>1968</v>
      </c>
      <c r="I618" t="s">
        <v>1982</v>
      </c>
      <c r="J618" t="s">
        <v>2067</v>
      </c>
      <c r="K618" t="s">
        <v>2112</v>
      </c>
      <c r="L618" t="s">
        <v>2113</v>
      </c>
    </row>
    <row r="619" spans="1:14">
      <c r="A619" t="s">
        <v>1302</v>
      </c>
      <c r="B619" t="s">
        <v>1303</v>
      </c>
      <c r="C619" t="s">
        <v>3263</v>
      </c>
      <c r="E619" t="s">
        <v>3264</v>
      </c>
      <c r="G619" t="s">
        <v>1967</v>
      </c>
      <c r="H619" t="s">
        <v>1968</v>
      </c>
      <c r="I619" t="s">
        <v>1982</v>
      </c>
      <c r="J619" t="s">
        <v>2067</v>
      </c>
      <c r="K619" t="s">
        <v>2112</v>
      </c>
      <c r="L619" t="s">
        <v>2113</v>
      </c>
    </row>
    <row r="620" spans="1:14">
      <c r="A620" t="s">
        <v>3265</v>
      </c>
      <c r="B620" t="s">
        <v>1305</v>
      </c>
      <c r="C620" t="s">
        <v>3266</v>
      </c>
      <c r="E620" t="s">
        <v>3267</v>
      </c>
      <c r="G620" t="s">
        <v>1967</v>
      </c>
      <c r="H620" t="s">
        <v>1968</v>
      </c>
      <c r="I620" t="s">
        <v>1976</v>
      </c>
      <c r="J620" t="s">
        <v>2058</v>
      </c>
      <c r="K620" t="s">
        <v>2059</v>
      </c>
      <c r="L620" t="s">
        <v>2060</v>
      </c>
    </row>
    <row r="621" spans="1:14">
      <c r="A621" t="s">
        <v>1306</v>
      </c>
      <c r="B621" t="s">
        <v>1307</v>
      </c>
      <c r="C621" t="s">
        <v>3268</v>
      </c>
      <c r="E621" t="s">
        <v>3269</v>
      </c>
      <c r="G621" t="s">
        <v>1967</v>
      </c>
      <c r="H621" t="s">
        <v>1968</v>
      </c>
      <c r="I621" t="s">
        <v>1976</v>
      </c>
      <c r="J621" t="s">
        <v>2058</v>
      </c>
      <c r="K621" t="s">
        <v>2059</v>
      </c>
      <c r="L621" t="s">
        <v>2060</v>
      </c>
    </row>
    <row r="622" spans="1:14">
      <c r="A622" t="s">
        <v>1308</v>
      </c>
      <c r="B622" t="s">
        <v>1309</v>
      </c>
      <c r="C622" t="s">
        <v>3270</v>
      </c>
      <c r="D622" t="s">
        <v>3271</v>
      </c>
      <c r="E622" t="s">
        <v>3272</v>
      </c>
      <c r="G622" t="s">
        <v>1967</v>
      </c>
      <c r="H622" t="s">
        <v>1968</v>
      </c>
      <c r="I622" t="s">
        <v>1982</v>
      </c>
      <c r="J622" t="s">
        <v>2067</v>
      </c>
      <c r="K622" t="s">
        <v>2068</v>
      </c>
      <c r="L622" t="s">
        <v>2069</v>
      </c>
      <c r="M622" t="s">
        <v>2070</v>
      </c>
    </row>
    <row r="623" spans="1:14">
      <c r="A623" t="s">
        <v>1310</v>
      </c>
      <c r="B623" t="s">
        <v>1311</v>
      </c>
      <c r="C623" t="s">
        <v>3270</v>
      </c>
      <c r="D623" t="s">
        <v>3273</v>
      </c>
      <c r="E623" t="s">
        <v>3272</v>
      </c>
      <c r="G623" t="s">
        <v>1967</v>
      </c>
      <c r="H623" t="s">
        <v>1968</v>
      </c>
      <c r="I623" t="s">
        <v>1982</v>
      </c>
      <c r="J623" t="s">
        <v>2067</v>
      </c>
      <c r="K623" t="s">
        <v>2068</v>
      </c>
      <c r="L623" t="s">
        <v>2069</v>
      </c>
      <c r="M623" t="s">
        <v>2070</v>
      </c>
    </row>
    <row r="624" spans="1:14">
      <c r="A624" t="s">
        <v>1312</v>
      </c>
      <c r="B624" t="s">
        <v>1313</v>
      </c>
      <c r="C624" t="s">
        <v>3270</v>
      </c>
      <c r="D624" t="s">
        <v>3273</v>
      </c>
      <c r="E624" t="s">
        <v>3272</v>
      </c>
      <c r="G624" t="s">
        <v>1967</v>
      </c>
      <c r="H624" t="s">
        <v>1968</v>
      </c>
      <c r="I624" t="s">
        <v>1982</v>
      </c>
      <c r="J624" t="s">
        <v>2067</v>
      </c>
      <c r="K624" t="s">
        <v>2068</v>
      </c>
      <c r="L624" t="s">
        <v>2069</v>
      </c>
      <c r="M624" t="s">
        <v>2070</v>
      </c>
    </row>
    <row r="625" spans="1:13">
      <c r="A625" t="s">
        <v>1314</v>
      </c>
      <c r="B625" t="s">
        <v>1315</v>
      </c>
      <c r="C625" t="s">
        <v>3270</v>
      </c>
      <c r="D625" t="s">
        <v>3274</v>
      </c>
      <c r="E625" t="s">
        <v>3272</v>
      </c>
      <c r="G625" t="s">
        <v>1967</v>
      </c>
      <c r="H625" t="s">
        <v>1968</v>
      </c>
      <c r="I625" t="s">
        <v>1982</v>
      </c>
      <c r="J625" t="s">
        <v>2067</v>
      </c>
      <c r="K625" t="s">
        <v>2068</v>
      </c>
      <c r="L625" t="s">
        <v>2069</v>
      </c>
      <c r="M625" t="s">
        <v>2070</v>
      </c>
    </row>
    <row r="626" spans="1:13">
      <c r="A626" t="s">
        <v>1316</v>
      </c>
      <c r="B626" t="s">
        <v>1317</v>
      </c>
      <c r="C626" t="s">
        <v>3275</v>
      </c>
      <c r="D626" t="s">
        <v>3276</v>
      </c>
      <c r="E626" t="s">
        <v>3277</v>
      </c>
      <c r="G626" t="s">
        <v>1967</v>
      </c>
      <c r="H626" t="s">
        <v>1968</v>
      </c>
      <c r="I626" t="s">
        <v>1969</v>
      </c>
      <c r="J626" t="s">
        <v>1970</v>
      </c>
      <c r="K626" t="s">
        <v>1988</v>
      </c>
      <c r="L626" t="s">
        <v>2156</v>
      </c>
    </row>
    <row r="627" spans="1:13">
      <c r="A627" t="s">
        <v>1318</v>
      </c>
      <c r="B627" t="s">
        <v>1319</v>
      </c>
      <c r="C627" t="s">
        <v>3278</v>
      </c>
      <c r="D627" t="s">
        <v>3279</v>
      </c>
      <c r="E627" t="s">
        <v>3280</v>
      </c>
      <c r="G627" t="s">
        <v>1967</v>
      </c>
      <c r="H627" t="s">
        <v>1968</v>
      </c>
      <c r="I627" t="s">
        <v>1969</v>
      </c>
      <c r="J627" t="s">
        <v>1970</v>
      </c>
      <c r="K627" t="s">
        <v>1988</v>
      </c>
      <c r="L627" t="s">
        <v>2202</v>
      </c>
    </row>
    <row r="628" spans="1:13">
      <c r="A628" t="s">
        <v>1320</v>
      </c>
      <c r="B628" t="s">
        <v>1321</v>
      </c>
      <c r="C628" t="s">
        <v>3275</v>
      </c>
      <c r="D628" t="s">
        <v>3281</v>
      </c>
      <c r="E628" t="s">
        <v>3277</v>
      </c>
      <c r="G628" t="s">
        <v>1967</v>
      </c>
      <c r="H628" t="s">
        <v>1968</v>
      </c>
      <c r="I628" t="s">
        <v>1969</v>
      </c>
      <c r="J628" t="s">
        <v>1970</v>
      </c>
      <c r="K628" t="s">
        <v>1988</v>
      </c>
      <c r="L628" t="s">
        <v>2156</v>
      </c>
    </row>
    <row r="629" spans="1:13">
      <c r="A629" t="s">
        <v>1322</v>
      </c>
      <c r="B629" t="s">
        <v>1323</v>
      </c>
      <c r="C629" t="s">
        <v>3278</v>
      </c>
      <c r="D629" t="s">
        <v>3282</v>
      </c>
      <c r="E629" t="s">
        <v>3280</v>
      </c>
      <c r="G629" t="s">
        <v>1967</v>
      </c>
      <c r="H629" t="s">
        <v>1968</v>
      </c>
      <c r="I629" t="s">
        <v>1969</v>
      </c>
      <c r="J629" t="s">
        <v>1970</v>
      </c>
      <c r="K629" t="s">
        <v>1988</v>
      </c>
      <c r="L629" t="s">
        <v>2202</v>
      </c>
    </row>
    <row r="630" spans="1:13">
      <c r="A630" t="s">
        <v>1324</v>
      </c>
      <c r="B630" t="s">
        <v>1325</v>
      </c>
      <c r="C630" t="s">
        <v>3283</v>
      </c>
      <c r="E630" t="s">
        <v>3284</v>
      </c>
      <c r="G630" t="s">
        <v>1967</v>
      </c>
      <c r="H630" t="s">
        <v>1968</v>
      </c>
      <c r="I630" t="s">
        <v>1976</v>
      </c>
      <c r="J630" t="s">
        <v>2094</v>
      </c>
      <c r="K630" t="s">
        <v>2095</v>
      </c>
      <c r="L630" t="s">
        <v>2096</v>
      </c>
    </row>
    <row r="631" spans="1:13">
      <c r="A631" t="s">
        <v>1326</v>
      </c>
      <c r="B631" t="s">
        <v>1327</v>
      </c>
      <c r="C631" t="s">
        <v>2552</v>
      </c>
      <c r="D631" t="s">
        <v>3285</v>
      </c>
      <c r="E631" t="s">
        <v>2553</v>
      </c>
      <c r="G631" t="s">
        <v>1967</v>
      </c>
      <c r="H631" t="s">
        <v>2370</v>
      </c>
    </row>
    <row r="632" spans="1:13">
      <c r="A632" t="s">
        <v>1328</v>
      </c>
      <c r="B632" t="s">
        <v>1329</v>
      </c>
      <c r="C632" t="s">
        <v>2552</v>
      </c>
      <c r="D632" t="s">
        <v>3286</v>
      </c>
      <c r="E632" t="s">
        <v>2553</v>
      </c>
      <c r="G632" t="s">
        <v>1967</v>
      </c>
      <c r="H632" t="s">
        <v>2370</v>
      </c>
    </row>
    <row r="633" spans="1:13">
      <c r="A633" t="s">
        <v>1330</v>
      </c>
      <c r="B633" t="s">
        <v>1331</v>
      </c>
      <c r="C633" t="s">
        <v>2056</v>
      </c>
      <c r="D633" t="s">
        <v>3287</v>
      </c>
      <c r="E633" t="s">
        <v>2057</v>
      </c>
      <c r="G633" t="s">
        <v>1967</v>
      </c>
      <c r="H633" t="s">
        <v>1968</v>
      </c>
      <c r="I633" t="s">
        <v>1976</v>
      </c>
      <c r="J633" t="s">
        <v>2058</v>
      </c>
      <c r="K633" t="s">
        <v>2059</v>
      </c>
      <c r="L633" t="s">
        <v>2060</v>
      </c>
    </row>
    <row r="634" spans="1:13">
      <c r="A634" t="s">
        <v>1332</v>
      </c>
      <c r="B634" t="s">
        <v>1333</v>
      </c>
      <c r="C634" t="s">
        <v>3288</v>
      </c>
      <c r="D634" t="s">
        <v>3289</v>
      </c>
      <c r="E634" t="s">
        <v>3290</v>
      </c>
      <c r="G634" t="s">
        <v>1967</v>
      </c>
      <c r="H634" t="s">
        <v>1968</v>
      </c>
      <c r="I634" t="s">
        <v>1976</v>
      </c>
      <c r="J634" t="s">
        <v>2020</v>
      </c>
      <c r="K634" t="s">
        <v>2021</v>
      </c>
      <c r="L634" t="s">
        <v>2022</v>
      </c>
    </row>
    <row r="635" spans="1:13">
      <c r="A635" t="s">
        <v>1334</v>
      </c>
      <c r="B635" t="s">
        <v>1335</v>
      </c>
      <c r="C635" t="s">
        <v>3291</v>
      </c>
      <c r="E635" t="s">
        <v>3292</v>
      </c>
      <c r="G635" t="s">
        <v>1967</v>
      </c>
      <c r="H635" t="s">
        <v>1968</v>
      </c>
      <c r="I635" t="s">
        <v>1976</v>
      </c>
      <c r="J635" t="s">
        <v>2058</v>
      </c>
      <c r="K635" t="s">
        <v>2059</v>
      </c>
      <c r="L635" t="s">
        <v>2060</v>
      </c>
    </row>
    <row r="636" spans="1:13">
      <c r="A636" t="s">
        <v>1336</v>
      </c>
      <c r="B636" t="s">
        <v>1337</v>
      </c>
      <c r="C636" t="s">
        <v>3293</v>
      </c>
      <c r="E636" t="s">
        <v>3294</v>
      </c>
      <c r="G636" t="s">
        <v>1967</v>
      </c>
      <c r="H636" t="s">
        <v>1968</v>
      </c>
      <c r="I636" t="s">
        <v>1976</v>
      </c>
      <c r="J636" t="s">
        <v>2058</v>
      </c>
      <c r="K636" t="s">
        <v>2059</v>
      </c>
      <c r="L636" t="s">
        <v>3295</v>
      </c>
      <c r="M636" t="s">
        <v>3296</v>
      </c>
    </row>
    <row r="637" spans="1:13">
      <c r="A637" t="s">
        <v>1338</v>
      </c>
      <c r="B637" t="s">
        <v>1339</v>
      </c>
      <c r="C637" t="s">
        <v>3297</v>
      </c>
      <c r="E637" t="s">
        <v>3298</v>
      </c>
      <c r="G637" t="s">
        <v>1967</v>
      </c>
      <c r="H637" t="s">
        <v>1968</v>
      </c>
      <c r="I637" t="s">
        <v>1976</v>
      </c>
      <c r="J637" t="s">
        <v>3299</v>
      </c>
      <c r="K637" t="s">
        <v>3300</v>
      </c>
      <c r="L637" t="s">
        <v>3301</v>
      </c>
    </row>
    <row r="638" spans="1:13">
      <c r="A638" t="s">
        <v>1340</v>
      </c>
      <c r="B638" t="s">
        <v>1341</v>
      </c>
      <c r="C638" t="s">
        <v>3302</v>
      </c>
      <c r="E638" t="s">
        <v>3303</v>
      </c>
      <c r="G638" t="s">
        <v>1967</v>
      </c>
      <c r="H638" t="s">
        <v>1968</v>
      </c>
      <c r="I638" t="s">
        <v>1969</v>
      </c>
      <c r="J638" t="s">
        <v>1970</v>
      </c>
      <c r="K638" t="s">
        <v>1988</v>
      </c>
      <c r="L638" t="s">
        <v>1989</v>
      </c>
    </row>
    <row r="639" spans="1:13">
      <c r="A639" t="s">
        <v>1342</v>
      </c>
      <c r="B639" t="s">
        <v>1343</v>
      </c>
      <c r="C639" t="s">
        <v>3302</v>
      </c>
      <c r="E639" t="s">
        <v>3303</v>
      </c>
      <c r="G639" t="s">
        <v>1967</v>
      </c>
      <c r="H639" t="s">
        <v>1968</v>
      </c>
      <c r="I639" t="s">
        <v>1969</v>
      </c>
      <c r="J639" t="s">
        <v>1970</v>
      </c>
      <c r="K639" t="s">
        <v>1988</v>
      </c>
      <c r="L639" t="s">
        <v>1989</v>
      </c>
    </row>
    <row r="640" spans="1:13">
      <c r="A640" t="s">
        <v>1344</v>
      </c>
      <c r="B640" t="s">
        <v>1345</v>
      </c>
      <c r="C640" t="s">
        <v>3304</v>
      </c>
      <c r="E640" t="s">
        <v>3305</v>
      </c>
      <c r="G640" t="s">
        <v>1967</v>
      </c>
      <c r="H640" t="s">
        <v>1968</v>
      </c>
      <c r="I640" t="s">
        <v>1982</v>
      </c>
      <c r="J640" t="s">
        <v>2067</v>
      </c>
      <c r="K640" t="s">
        <v>2068</v>
      </c>
      <c r="L640" t="s">
        <v>2069</v>
      </c>
      <c r="M640" t="s">
        <v>2070</v>
      </c>
    </row>
    <row r="641" spans="1:14">
      <c r="A641" t="s">
        <v>1346</v>
      </c>
      <c r="B641" t="s">
        <v>1347</v>
      </c>
      <c r="C641" t="s">
        <v>3304</v>
      </c>
      <c r="E641" t="s">
        <v>3305</v>
      </c>
      <c r="G641" t="s">
        <v>1967</v>
      </c>
      <c r="H641" t="s">
        <v>1968</v>
      </c>
      <c r="I641" t="s">
        <v>1982</v>
      </c>
      <c r="J641" t="s">
        <v>2067</v>
      </c>
      <c r="K641" t="s">
        <v>2068</v>
      </c>
      <c r="L641" t="s">
        <v>2069</v>
      </c>
      <c r="M641" t="s">
        <v>2070</v>
      </c>
    </row>
    <row r="642" spans="1:14">
      <c r="A642" t="s">
        <v>1348</v>
      </c>
      <c r="B642" t="s">
        <v>1349</v>
      </c>
      <c r="C642" t="s">
        <v>3306</v>
      </c>
      <c r="E642" t="s">
        <v>3307</v>
      </c>
      <c r="G642" t="s">
        <v>1967</v>
      </c>
      <c r="H642" t="s">
        <v>1968</v>
      </c>
      <c r="I642" t="s">
        <v>1982</v>
      </c>
      <c r="J642" t="s">
        <v>2067</v>
      </c>
      <c r="K642" t="s">
        <v>2068</v>
      </c>
      <c r="L642" t="s">
        <v>2117</v>
      </c>
      <c r="M642" t="s">
        <v>2118</v>
      </c>
      <c r="N642" t="s">
        <v>2119</v>
      </c>
    </row>
    <row r="643" spans="1:14">
      <c r="A643" t="s">
        <v>1350</v>
      </c>
      <c r="B643" t="s">
        <v>1351</v>
      </c>
      <c r="C643" t="s">
        <v>3306</v>
      </c>
      <c r="E643" t="s">
        <v>3307</v>
      </c>
      <c r="G643" t="s">
        <v>1967</v>
      </c>
      <c r="H643" t="s">
        <v>1968</v>
      </c>
      <c r="I643" t="s">
        <v>1982</v>
      </c>
      <c r="J643" t="s">
        <v>2067</v>
      </c>
      <c r="K643" t="s">
        <v>2068</v>
      </c>
      <c r="L643" t="s">
        <v>2117</v>
      </c>
      <c r="M643" t="s">
        <v>2118</v>
      </c>
      <c r="N643" t="s">
        <v>2119</v>
      </c>
    </row>
    <row r="644" spans="1:14">
      <c r="A644" t="s">
        <v>1352</v>
      </c>
      <c r="B644" t="s">
        <v>1353</v>
      </c>
      <c r="C644" t="s">
        <v>3308</v>
      </c>
      <c r="E644" t="s">
        <v>3309</v>
      </c>
      <c r="G644" t="s">
        <v>1967</v>
      </c>
      <c r="H644" t="s">
        <v>1968</v>
      </c>
      <c r="I644" t="s">
        <v>1982</v>
      </c>
      <c r="J644" t="s">
        <v>2067</v>
      </c>
      <c r="K644" t="s">
        <v>2967</v>
      </c>
      <c r="L644" t="s">
        <v>2968</v>
      </c>
    </row>
    <row r="645" spans="1:14">
      <c r="A645" t="s">
        <v>1354</v>
      </c>
      <c r="B645" t="s">
        <v>1355</v>
      </c>
      <c r="C645" t="s">
        <v>3308</v>
      </c>
      <c r="E645" t="s">
        <v>3309</v>
      </c>
      <c r="G645" t="s">
        <v>1967</v>
      </c>
      <c r="H645" t="s">
        <v>1968</v>
      </c>
      <c r="I645" t="s">
        <v>1982</v>
      </c>
      <c r="J645" t="s">
        <v>2067</v>
      </c>
      <c r="K645" t="s">
        <v>2967</v>
      </c>
      <c r="L645" t="s">
        <v>2968</v>
      </c>
    </row>
    <row r="646" spans="1:14">
      <c r="A646" t="s">
        <v>1356</v>
      </c>
      <c r="B646" t="s">
        <v>1357</v>
      </c>
      <c r="C646" t="s">
        <v>3308</v>
      </c>
      <c r="E646" t="s">
        <v>3309</v>
      </c>
      <c r="G646" t="s">
        <v>1967</v>
      </c>
      <c r="H646" t="s">
        <v>1968</v>
      </c>
      <c r="I646" t="s">
        <v>1982</v>
      </c>
      <c r="J646" t="s">
        <v>2067</v>
      </c>
      <c r="K646" t="s">
        <v>2967</v>
      </c>
      <c r="L646" t="s">
        <v>2968</v>
      </c>
    </row>
    <row r="647" spans="1:14">
      <c r="A647" t="s">
        <v>1358</v>
      </c>
      <c r="B647" t="s">
        <v>1359</v>
      </c>
      <c r="C647" t="s">
        <v>3310</v>
      </c>
      <c r="E647" t="s">
        <v>3311</v>
      </c>
      <c r="G647" t="s">
        <v>1967</v>
      </c>
      <c r="H647" t="s">
        <v>1968</v>
      </c>
      <c r="I647" t="s">
        <v>1982</v>
      </c>
      <c r="J647" t="s">
        <v>2067</v>
      </c>
      <c r="K647" t="s">
        <v>2083</v>
      </c>
      <c r="L647" t="s">
        <v>2084</v>
      </c>
    </row>
    <row r="648" spans="1:14">
      <c r="A648" t="s">
        <v>1360</v>
      </c>
      <c r="B648" t="s">
        <v>1361</v>
      </c>
      <c r="C648" t="s">
        <v>3310</v>
      </c>
      <c r="E648" t="s">
        <v>3311</v>
      </c>
      <c r="G648" t="s">
        <v>1967</v>
      </c>
      <c r="H648" t="s">
        <v>1968</v>
      </c>
      <c r="I648" t="s">
        <v>1982</v>
      </c>
      <c r="J648" t="s">
        <v>2067</v>
      </c>
      <c r="K648" t="s">
        <v>2083</v>
      </c>
      <c r="L648" t="s">
        <v>2084</v>
      </c>
    </row>
    <row r="649" spans="1:14">
      <c r="A649" t="s">
        <v>1362</v>
      </c>
      <c r="B649" t="s">
        <v>1363</v>
      </c>
      <c r="C649" t="s">
        <v>3312</v>
      </c>
      <c r="E649" t="s">
        <v>3313</v>
      </c>
      <c r="G649" t="s">
        <v>1967</v>
      </c>
      <c r="H649" t="s">
        <v>1968</v>
      </c>
      <c r="I649" t="s">
        <v>1982</v>
      </c>
      <c r="J649" t="s">
        <v>2067</v>
      </c>
      <c r="K649" t="s">
        <v>2083</v>
      </c>
      <c r="L649" t="s">
        <v>2084</v>
      </c>
    </row>
    <row r="650" spans="1:14">
      <c r="A650" t="s">
        <v>1364</v>
      </c>
      <c r="B650" t="s">
        <v>1365</v>
      </c>
      <c r="C650" t="s">
        <v>3312</v>
      </c>
      <c r="E650" t="s">
        <v>3313</v>
      </c>
      <c r="G650" t="s">
        <v>1967</v>
      </c>
      <c r="H650" t="s">
        <v>1968</v>
      </c>
      <c r="I650" t="s">
        <v>1982</v>
      </c>
      <c r="J650" t="s">
        <v>2067</v>
      </c>
      <c r="K650" t="s">
        <v>2083</v>
      </c>
      <c r="L650" t="s">
        <v>2084</v>
      </c>
    </row>
    <row r="651" spans="1:14">
      <c r="A651" t="s">
        <v>1366</v>
      </c>
      <c r="B651" t="s">
        <v>1367</v>
      </c>
      <c r="C651" t="s">
        <v>3314</v>
      </c>
      <c r="E651" t="s">
        <v>3315</v>
      </c>
      <c r="G651" t="s">
        <v>1967</v>
      </c>
      <c r="H651" t="s">
        <v>1968</v>
      </c>
      <c r="I651" t="s">
        <v>1982</v>
      </c>
      <c r="J651" t="s">
        <v>2067</v>
      </c>
      <c r="K651" t="s">
        <v>2083</v>
      </c>
      <c r="L651" t="s">
        <v>2084</v>
      </c>
    </row>
    <row r="652" spans="1:14">
      <c r="A652" t="s">
        <v>1368</v>
      </c>
      <c r="B652" t="s">
        <v>1369</v>
      </c>
      <c r="C652" t="s">
        <v>3316</v>
      </c>
      <c r="E652" t="s">
        <v>3317</v>
      </c>
      <c r="G652" t="s">
        <v>1967</v>
      </c>
      <c r="H652" t="s">
        <v>1968</v>
      </c>
      <c r="I652" t="s">
        <v>1982</v>
      </c>
      <c r="J652" t="s">
        <v>2077</v>
      </c>
      <c r="K652" t="s">
        <v>2315</v>
      </c>
      <c r="L652" t="s">
        <v>2316</v>
      </c>
      <c r="M652" t="s">
        <v>2317</v>
      </c>
    </row>
    <row r="653" spans="1:14">
      <c r="A653" t="s">
        <v>1370</v>
      </c>
      <c r="B653" t="s">
        <v>1371</v>
      </c>
      <c r="C653" t="s">
        <v>3318</v>
      </c>
      <c r="E653" t="s">
        <v>3319</v>
      </c>
      <c r="G653" t="s">
        <v>1967</v>
      </c>
      <c r="H653" t="s">
        <v>1968</v>
      </c>
      <c r="I653" t="s">
        <v>1976</v>
      </c>
      <c r="J653" t="s">
        <v>2058</v>
      </c>
      <c r="K653" t="s">
        <v>2059</v>
      </c>
      <c r="L653" t="s">
        <v>2250</v>
      </c>
    </row>
    <row r="654" spans="1:14">
      <c r="A654" t="s">
        <v>1372</v>
      </c>
      <c r="B654" t="s">
        <v>1373</v>
      </c>
      <c r="C654" t="s">
        <v>3320</v>
      </c>
      <c r="E654" t="s">
        <v>3321</v>
      </c>
      <c r="G654" t="s">
        <v>1967</v>
      </c>
      <c r="H654" t="s">
        <v>2101</v>
      </c>
      <c r="I654" t="s">
        <v>2102</v>
      </c>
      <c r="J654" t="s">
        <v>2103</v>
      </c>
      <c r="K654" t="s">
        <v>2104</v>
      </c>
    </row>
    <row r="655" spans="1:14">
      <c r="A655" t="s">
        <v>1374</v>
      </c>
      <c r="B655" t="s">
        <v>1375</v>
      </c>
      <c r="C655" t="s">
        <v>3320</v>
      </c>
      <c r="E655" t="s">
        <v>3321</v>
      </c>
      <c r="G655" t="s">
        <v>1967</v>
      </c>
      <c r="H655" t="s">
        <v>2101</v>
      </c>
      <c r="I655" t="s">
        <v>2102</v>
      </c>
      <c r="J655" t="s">
        <v>2103</v>
      </c>
      <c r="K655" t="s">
        <v>2104</v>
      </c>
    </row>
    <row r="656" spans="1:14">
      <c r="A656" t="s">
        <v>1376</v>
      </c>
      <c r="B656" t="s">
        <v>1377</v>
      </c>
      <c r="C656" t="s">
        <v>3320</v>
      </c>
      <c r="E656" t="s">
        <v>3321</v>
      </c>
      <c r="G656" t="s">
        <v>1967</v>
      </c>
      <c r="H656" t="s">
        <v>2101</v>
      </c>
      <c r="I656" t="s">
        <v>2102</v>
      </c>
      <c r="J656" t="s">
        <v>2103</v>
      </c>
      <c r="K656" t="s">
        <v>2104</v>
      </c>
    </row>
    <row r="657" spans="1:12">
      <c r="A657" t="s">
        <v>1378</v>
      </c>
      <c r="B657" t="s">
        <v>1379</v>
      </c>
      <c r="C657" t="s">
        <v>3322</v>
      </c>
      <c r="E657" t="s">
        <v>3323</v>
      </c>
      <c r="G657" t="s">
        <v>1967</v>
      </c>
      <c r="H657" t="s">
        <v>2101</v>
      </c>
      <c r="I657" t="s">
        <v>2102</v>
      </c>
      <c r="J657" t="s">
        <v>2103</v>
      </c>
      <c r="K657" t="s">
        <v>2104</v>
      </c>
    </row>
    <row r="658" spans="1:12">
      <c r="A658" t="s">
        <v>1380</v>
      </c>
      <c r="B658" t="s">
        <v>1381</v>
      </c>
      <c r="C658" t="s">
        <v>3324</v>
      </c>
      <c r="E658" t="s">
        <v>3325</v>
      </c>
      <c r="G658" t="s">
        <v>1967</v>
      </c>
      <c r="H658" t="s">
        <v>1968</v>
      </c>
      <c r="I658" t="s">
        <v>1969</v>
      </c>
      <c r="J658" t="s">
        <v>1970</v>
      </c>
      <c r="K658" t="s">
        <v>1971</v>
      </c>
      <c r="L658" t="s">
        <v>3142</v>
      </c>
    </row>
    <row r="659" spans="1:12">
      <c r="A659" t="s">
        <v>1382</v>
      </c>
      <c r="B659" t="s">
        <v>1383</v>
      </c>
      <c r="C659" t="s">
        <v>3326</v>
      </c>
      <c r="E659" t="s">
        <v>3327</v>
      </c>
      <c r="G659" t="s">
        <v>1967</v>
      </c>
      <c r="H659" t="s">
        <v>1968</v>
      </c>
      <c r="I659" t="s">
        <v>1976</v>
      </c>
      <c r="J659" t="s">
        <v>2232</v>
      </c>
      <c r="K659" t="s">
        <v>2233</v>
      </c>
      <c r="L659" t="s">
        <v>2234</v>
      </c>
    </row>
    <row r="660" spans="1:12">
      <c r="A660" t="s">
        <v>1384</v>
      </c>
      <c r="B660" t="s">
        <v>1385</v>
      </c>
      <c r="C660" t="s">
        <v>2056</v>
      </c>
      <c r="D660" t="s">
        <v>3328</v>
      </c>
      <c r="E660" t="s">
        <v>2057</v>
      </c>
      <c r="G660" t="s">
        <v>1967</v>
      </c>
      <c r="H660" t="s">
        <v>1968</v>
      </c>
      <c r="I660" t="s">
        <v>1976</v>
      </c>
      <c r="J660" t="s">
        <v>2058</v>
      </c>
      <c r="K660" t="s">
        <v>2059</v>
      </c>
      <c r="L660" t="s">
        <v>2060</v>
      </c>
    </row>
    <row r="661" spans="1:12">
      <c r="A661" t="s">
        <v>1386</v>
      </c>
      <c r="B661" t="s">
        <v>1387</v>
      </c>
      <c r="C661" t="s">
        <v>2247</v>
      </c>
      <c r="D661" t="s">
        <v>3329</v>
      </c>
      <c r="E661" t="s">
        <v>2249</v>
      </c>
      <c r="G661" t="s">
        <v>1967</v>
      </c>
      <c r="H661" t="s">
        <v>1968</v>
      </c>
      <c r="I661" t="s">
        <v>1976</v>
      </c>
      <c r="J661" t="s">
        <v>2058</v>
      </c>
      <c r="K661" t="s">
        <v>2059</v>
      </c>
      <c r="L661" t="s">
        <v>2250</v>
      </c>
    </row>
    <row r="662" spans="1:12">
      <c r="A662" t="s">
        <v>1388</v>
      </c>
      <c r="B662" t="s">
        <v>1389</v>
      </c>
      <c r="C662" t="s">
        <v>2552</v>
      </c>
      <c r="D662" t="s">
        <v>3330</v>
      </c>
      <c r="E662" t="s">
        <v>2553</v>
      </c>
      <c r="G662" t="s">
        <v>1967</v>
      </c>
      <c r="H662" t="s">
        <v>2370</v>
      </c>
    </row>
    <row r="663" spans="1:12">
      <c r="A663" t="s">
        <v>1390</v>
      </c>
      <c r="B663" t="s">
        <v>1391</v>
      </c>
      <c r="C663" t="s">
        <v>2552</v>
      </c>
      <c r="D663" t="s">
        <v>3331</v>
      </c>
      <c r="E663" t="s">
        <v>2553</v>
      </c>
      <c r="G663" t="s">
        <v>1967</v>
      </c>
      <c r="H663" t="s">
        <v>2370</v>
      </c>
    </row>
    <row r="664" spans="1:12">
      <c r="A664" t="s">
        <v>3332</v>
      </c>
      <c r="B664" t="s">
        <v>1393</v>
      </c>
      <c r="C664" t="s">
        <v>3333</v>
      </c>
      <c r="D664" t="s">
        <v>3334</v>
      </c>
      <c r="E664" t="s">
        <v>3335</v>
      </c>
      <c r="G664" t="s">
        <v>1967</v>
      </c>
      <c r="H664" t="s">
        <v>1968</v>
      </c>
      <c r="I664" t="s">
        <v>1976</v>
      </c>
      <c r="J664" t="s">
        <v>2274</v>
      </c>
      <c r="K664" t="s">
        <v>2275</v>
      </c>
      <c r="L664" t="s">
        <v>2276</v>
      </c>
    </row>
    <row r="665" spans="1:12">
      <c r="A665" t="s">
        <v>1394</v>
      </c>
      <c r="B665" t="s">
        <v>1395</v>
      </c>
      <c r="C665" t="s">
        <v>3336</v>
      </c>
      <c r="E665" t="s">
        <v>3337</v>
      </c>
      <c r="G665" t="s">
        <v>1967</v>
      </c>
      <c r="H665" t="s">
        <v>1968</v>
      </c>
      <c r="I665" t="s">
        <v>1976</v>
      </c>
      <c r="J665" t="s">
        <v>2058</v>
      </c>
      <c r="K665" t="s">
        <v>2059</v>
      </c>
      <c r="L665" t="s">
        <v>3338</v>
      </c>
    </row>
    <row r="666" spans="1:12">
      <c r="A666" t="s">
        <v>1396</v>
      </c>
      <c r="B666" t="s">
        <v>1397</v>
      </c>
      <c r="C666" t="s">
        <v>3339</v>
      </c>
      <c r="E666" t="s">
        <v>3340</v>
      </c>
      <c r="G666" t="s">
        <v>1967</v>
      </c>
      <c r="H666" t="s">
        <v>2597</v>
      </c>
      <c r="I666" t="s">
        <v>2598</v>
      </c>
      <c r="J666" t="s">
        <v>2599</v>
      </c>
      <c r="K666" t="s">
        <v>2600</v>
      </c>
      <c r="L666" t="s">
        <v>3341</v>
      </c>
    </row>
    <row r="667" spans="1:12">
      <c r="A667" t="s">
        <v>1398</v>
      </c>
      <c r="B667" t="s">
        <v>1399</v>
      </c>
      <c r="C667" t="s">
        <v>3339</v>
      </c>
      <c r="E667" t="s">
        <v>3340</v>
      </c>
      <c r="G667" t="s">
        <v>1967</v>
      </c>
      <c r="H667" t="s">
        <v>2597</v>
      </c>
      <c r="I667" t="s">
        <v>2598</v>
      </c>
      <c r="J667" t="s">
        <v>2599</v>
      </c>
      <c r="K667" t="s">
        <v>2600</v>
      </c>
      <c r="L667" t="s">
        <v>3341</v>
      </c>
    </row>
    <row r="668" spans="1:12">
      <c r="A668" t="s">
        <v>1400</v>
      </c>
      <c r="B668" t="s">
        <v>1401</v>
      </c>
      <c r="C668" t="s">
        <v>3342</v>
      </c>
      <c r="E668" t="s">
        <v>3343</v>
      </c>
      <c r="G668" t="s">
        <v>1967</v>
      </c>
      <c r="H668" t="s">
        <v>1968</v>
      </c>
      <c r="I668" t="s">
        <v>1982</v>
      </c>
      <c r="J668" t="s">
        <v>2067</v>
      </c>
      <c r="K668" t="s">
        <v>2112</v>
      </c>
      <c r="L668" t="s">
        <v>2113</v>
      </c>
    </row>
    <row r="669" spans="1:12">
      <c r="A669" t="s">
        <v>1402</v>
      </c>
      <c r="B669" t="s">
        <v>1403</v>
      </c>
      <c r="C669" t="s">
        <v>3344</v>
      </c>
      <c r="E669" t="s">
        <v>3345</v>
      </c>
      <c r="G669" t="s">
        <v>1967</v>
      </c>
      <c r="H669" t="s">
        <v>1968</v>
      </c>
      <c r="I669" t="s">
        <v>1982</v>
      </c>
      <c r="J669" t="s">
        <v>2067</v>
      </c>
      <c r="K669" t="s">
        <v>2112</v>
      </c>
      <c r="L669" t="s">
        <v>2113</v>
      </c>
    </row>
    <row r="670" spans="1:12">
      <c r="A670" t="s">
        <v>1404</v>
      </c>
      <c r="B670" t="s">
        <v>1405</v>
      </c>
      <c r="C670" t="s">
        <v>3346</v>
      </c>
      <c r="E670" t="s">
        <v>3347</v>
      </c>
      <c r="G670" t="s">
        <v>1967</v>
      </c>
      <c r="H670" t="s">
        <v>1968</v>
      </c>
      <c r="I670" t="s">
        <v>1982</v>
      </c>
      <c r="J670" t="s">
        <v>2067</v>
      </c>
      <c r="K670" t="s">
        <v>2112</v>
      </c>
      <c r="L670" t="s">
        <v>2113</v>
      </c>
    </row>
    <row r="671" spans="1:12">
      <c r="A671" t="s">
        <v>1406</v>
      </c>
      <c r="B671" t="s">
        <v>1407</v>
      </c>
      <c r="C671" t="s">
        <v>3348</v>
      </c>
      <c r="E671" t="s">
        <v>3349</v>
      </c>
      <c r="G671" t="s">
        <v>1967</v>
      </c>
      <c r="H671" t="s">
        <v>1968</v>
      </c>
      <c r="I671" t="s">
        <v>1982</v>
      </c>
      <c r="J671" t="s">
        <v>2067</v>
      </c>
      <c r="K671" t="s">
        <v>2112</v>
      </c>
      <c r="L671" t="s">
        <v>2113</v>
      </c>
    </row>
    <row r="672" spans="1:12">
      <c r="A672" t="s">
        <v>1408</v>
      </c>
      <c r="B672" t="s">
        <v>1409</v>
      </c>
      <c r="C672" t="s">
        <v>3350</v>
      </c>
      <c r="E672" t="s">
        <v>3351</v>
      </c>
      <c r="G672" t="s">
        <v>1967</v>
      </c>
      <c r="H672" t="s">
        <v>1968</v>
      </c>
      <c r="I672" t="s">
        <v>1982</v>
      </c>
      <c r="J672" t="s">
        <v>2067</v>
      </c>
      <c r="K672" t="s">
        <v>2112</v>
      </c>
      <c r="L672" t="s">
        <v>2113</v>
      </c>
    </row>
    <row r="673" spans="1:13">
      <c r="A673" t="s">
        <v>1410</v>
      </c>
      <c r="B673" t="s">
        <v>1411</v>
      </c>
      <c r="C673" t="s">
        <v>3352</v>
      </c>
      <c r="E673" t="s">
        <v>3353</v>
      </c>
      <c r="G673" t="s">
        <v>1967</v>
      </c>
      <c r="H673" t="s">
        <v>1968</v>
      </c>
      <c r="I673" t="s">
        <v>1982</v>
      </c>
      <c r="J673" t="s">
        <v>2067</v>
      </c>
      <c r="K673" t="s">
        <v>2112</v>
      </c>
      <c r="L673" t="s">
        <v>2113</v>
      </c>
    </row>
    <row r="674" spans="1:13">
      <c r="A674" t="s">
        <v>1412</v>
      </c>
      <c r="B674" t="s">
        <v>1413</v>
      </c>
      <c r="C674" t="s">
        <v>3354</v>
      </c>
      <c r="E674" t="s">
        <v>3355</v>
      </c>
      <c r="G674" t="s">
        <v>1967</v>
      </c>
      <c r="H674" t="s">
        <v>1968</v>
      </c>
      <c r="I674" t="s">
        <v>1982</v>
      </c>
      <c r="J674" t="s">
        <v>2067</v>
      </c>
      <c r="K674" t="s">
        <v>2112</v>
      </c>
      <c r="L674" t="s">
        <v>2113</v>
      </c>
    </row>
    <row r="675" spans="1:13">
      <c r="A675" t="s">
        <v>1414</v>
      </c>
      <c r="B675" t="s">
        <v>1415</v>
      </c>
      <c r="C675" t="s">
        <v>3356</v>
      </c>
      <c r="E675" t="s">
        <v>3357</v>
      </c>
      <c r="G675" t="s">
        <v>1967</v>
      </c>
      <c r="H675" t="s">
        <v>1968</v>
      </c>
      <c r="I675" t="s">
        <v>1982</v>
      </c>
      <c r="J675" t="s">
        <v>2067</v>
      </c>
      <c r="K675" t="s">
        <v>2112</v>
      </c>
      <c r="L675" t="s">
        <v>2113</v>
      </c>
    </row>
    <row r="676" spans="1:13">
      <c r="A676" t="s">
        <v>3358</v>
      </c>
      <c r="B676" t="s">
        <v>1417</v>
      </c>
      <c r="C676" t="s">
        <v>3359</v>
      </c>
      <c r="E676" t="s">
        <v>3360</v>
      </c>
      <c r="G676" t="s">
        <v>1967</v>
      </c>
      <c r="H676" t="s">
        <v>1968</v>
      </c>
      <c r="I676" t="s">
        <v>1976</v>
      </c>
      <c r="J676" t="s">
        <v>2058</v>
      </c>
      <c r="K676" t="s">
        <v>2059</v>
      </c>
      <c r="L676" t="s">
        <v>3361</v>
      </c>
    </row>
    <row r="677" spans="1:13">
      <c r="A677" t="s">
        <v>1418</v>
      </c>
      <c r="B677" t="s">
        <v>1419</v>
      </c>
      <c r="C677" t="s">
        <v>3362</v>
      </c>
      <c r="E677" t="s">
        <v>3363</v>
      </c>
      <c r="G677" t="s">
        <v>1967</v>
      </c>
      <c r="H677" t="s">
        <v>1968</v>
      </c>
      <c r="I677" t="s">
        <v>1982</v>
      </c>
      <c r="J677" t="s">
        <v>2067</v>
      </c>
      <c r="K677" t="s">
        <v>2068</v>
      </c>
      <c r="L677" t="s">
        <v>2117</v>
      </c>
      <c r="M677" t="s">
        <v>2325</v>
      </c>
    </row>
    <row r="678" spans="1:13">
      <c r="A678" t="s">
        <v>1420</v>
      </c>
      <c r="B678" t="s">
        <v>1421</v>
      </c>
      <c r="C678" t="s">
        <v>3362</v>
      </c>
      <c r="E678" t="s">
        <v>3363</v>
      </c>
      <c r="G678" t="s">
        <v>1967</v>
      </c>
      <c r="H678" t="s">
        <v>1968</v>
      </c>
      <c r="I678" t="s">
        <v>1982</v>
      </c>
      <c r="J678" t="s">
        <v>2067</v>
      </c>
      <c r="K678" t="s">
        <v>2068</v>
      </c>
      <c r="L678" t="s">
        <v>2117</v>
      </c>
      <c r="M678" t="s">
        <v>2325</v>
      </c>
    </row>
    <row r="679" spans="1:13">
      <c r="A679" t="s">
        <v>1422</v>
      </c>
      <c r="B679" t="s">
        <v>1423</v>
      </c>
      <c r="C679" t="s">
        <v>3364</v>
      </c>
      <c r="E679" t="s">
        <v>3365</v>
      </c>
      <c r="G679" t="s">
        <v>1967</v>
      </c>
      <c r="H679" t="s">
        <v>1968</v>
      </c>
      <c r="I679" t="s">
        <v>1976</v>
      </c>
      <c r="J679" t="s">
        <v>2058</v>
      </c>
      <c r="K679" t="s">
        <v>2059</v>
      </c>
      <c r="L679" t="s">
        <v>2250</v>
      </c>
    </row>
    <row r="680" spans="1:13">
      <c r="A680" t="s">
        <v>1424</v>
      </c>
      <c r="B680" t="s">
        <v>1425</v>
      </c>
      <c r="C680" t="s">
        <v>3366</v>
      </c>
      <c r="E680" t="s">
        <v>3367</v>
      </c>
      <c r="G680" t="s">
        <v>1967</v>
      </c>
      <c r="H680" t="s">
        <v>1968</v>
      </c>
      <c r="I680" t="s">
        <v>1976</v>
      </c>
      <c r="J680" t="s">
        <v>2058</v>
      </c>
      <c r="K680" t="s">
        <v>2059</v>
      </c>
      <c r="L680" t="s">
        <v>2250</v>
      </c>
    </row>
    <row r="681" spans="1:13">
      <c r="A681" t="s">
        <v>1426</v>
      </c>
      <c r="B681" t="s">
        <v>1427</v>
      </c>
      <c r="C681" t="s">
        <v>3368</v>
      </c>
      <c r="E681" t="s">
        <v>3369</v>
      </c>
      <c r="G681" t="s">
        <v>1967</v>
      </c>
      <c r="H681" t="s">
        <v>1968</v>
      </c>
      <c r="I681" t="s">
        <v>1976</v>
      </c>
      <c r="J681" t="s">
        <v>2058</v>
      </c>
      <c r="K681" t="s">
        <v>2059</v>
      </c>
      <c r="L681" t="s">
        <v>2250</v>
      </c>
    </row>
    <row r="682" spans="1:13">
      <c r="A682" t="s">
        <v>1428</v>
      </c>
      <c r="B682" t="s">
        <v>1429</v>
      </c>
      <c r="C682" t="s">
        <v>3370</v>
      </c>
      <c r="E682" t="s">
        <v>3371</v>
      </c>
      <c r="G682" t="s">
        <v>1967</v>
      </c>
      <c r="H682" t="s">
        <v>1968</v>
      </c>
      <c r="I682" t="s">
        <v>1976</v>
      </c>
      <c r="J682" t="s">
        <v>2058</v>
      </c>
      <c r="K682" t="s">
        <v>2059</v>
      </c>
      <c r="L682" t="s">
        <v>2250</v>
      </c>
    </row>
    <row r="683" spans="1:13">
      <c r="A683" t="s">
        <v>1430</v>
      </c>
      <c r="B683" t="s">
        <v>1431</v>
      </c>
      <c r="C683" t="s">
        <v>3372</v>
      </c>
      <c r="E683" t="s">
        <v>3373</v>
      </c>
      <c r="G683" t="s">
        <v>1967</v>
      </c>
      <c r="H683" t="s">
        <v>1968</v>
      </c>
      <c r="I683" t="s">
        <v>1976</v>
      </c>
      <c r="J683" t="s">
        <v>2058</v>
      </c>
      <c r="K683" t="s">
        <v>2059</v>
      </c>
      <c r="L683" t="s">
        <v>2250</v>
      </c>
    </row>
    <row r="684" spans="1:13">
      <c r="A684" t="s">
        <v>1432</v>
      </c>
      <c r="B684" t="s">
        <v>1433</v>
      </c>
      <c r="C684" t="s">
        <v>3374</v>
      </c>
      <c r="E684" t="s">
        <v>3375</v>
      </c>
      <c r="G684" t="s">
        <v>1967</v>
      </c>
      <c r="H684" t="s">
        <v>1968</v>
      </c>
      <c r="I684" t="s">
        <v>1976</v>
      </c>
      <c r="J684" t="s">
        <v>2058</v>
      </c>
      <c r="K684" t="s">
        <v>2059</v>
      </c>
      <c r="L684" t="s">
        <v>2250</v>
      </c>
    </row>
    <row r="685" spans="1:13">
      <c r="A685" t="s">
        <v>1434</v>
      </c>
      <c r="B685" t="s">
        <v>1435</v>
      </c>
      <c r="C685" t="s">
        <v>3376</v>
      </c>
      <c r="E685" t="s">
        <v>3377</v>
      </c>
      <c r="G685" t="s">
        <v>1967</v>
      </c>
      <c r="H685" t="s">
        <v>1968</v>
      </c>
      <c r="I685" t="s">
        <v>1976</v>
      </c>
      <c r="J685" t="s">
        <v>2058</v>
      </c>
      <c r="K685" t="s">
        <v>2059</v>
      </c>
      <c r="L685" t="s">
        <v>2250</v>
      </c>
    </row>
    <row r="686" spans="1:13">
      <c r="A686" t="s">
        <v>1436</v>
      </c>
      <c r="B686" t="s">
        <v>1437</v>
      </c>
      <c r="C686" t="s">
        <v>3378</v>
      </c>
      <c r="E686" t="s">
        <v>3379</v>
      </c>
      <c r="G686" t="s">
        <v>1967</v>
      </c>
      <c r="H686" t="s">
        <v>1968</v>
      </c>
      <c r="I686" t="s">
        <v>1976</v>
      </c>
      <c r="J686" t="s">
        <v>2058</v>
      </c>
      <c r="K686" t="s">
        <v>2059</v>
      </c>
      <c r="L686" t="s">
        <v>2250</v>
      </c>
    </row>
    <row r="687" spans="1:13">
      <c r="A687" t="s">
        <v>1438</v>
      </c>
      <c r="B687" t="s">
        <v>1439</v>
      </c>
      <c r="C687" t="s">
        <v>3380</v>
      </c>
      <c r="E687" t="s">
        <v>3381</v>
      </c>
      <c r="G687" t="s">
        <v>1967</v>
      </c>
      <c r="H687" t="s">
        <v>1968</v>
      </c>
      <c r="I687" t="s">
        <v>1969</v>
      </c>
      <c r="J687" t="s">
        <v>2851</v>
      </c>
    </row>
    <row r="688" spans="1:13">
      <c r="A688" t="s">
        <v>1440</v>
      </c>
      <c r="B688" t="s">
        <v>1441</v>
      </c>
      <c r="C688" t="s">
        <v>3380</v>
      </c>
      <c r="E688" t="s">
        <v>3381</v>
      </c>
      <c r="G688" t="s">
        <v>1967</v>
      </c>
      <c r="H688" t="s">
        <v>1968</v>
      </c>
      <c r="I688" t="s">
        <v>1969</v>
      </c>
      <c r="J688" t="s">
        <v>2851</v>
      </c>
    </row>
    <row r="689" spans="1:14">
      <c r="A689" t="s">
        <v>1442</v>
      </c>
      <c r="B689" t="s">
        <v>1443</v>
      </c>
      <c r="C689" t="s">
        <v>3382</v>
      </c>
      <c r="E689" t="s">
        <v>3383</v>
      </c>
      <c r="G689" t="s">
        <v>1967</v>
      </c>
      <c r="H689" t="s">
        <v>1968</v>
      </c>
      <c r="I689" t="s">
        <v>1982</v>
      </c>
      <c r="J689" t="s">
        <v>2067</v>
      </c>
      <c r="K689" t="s">
        <v>2083</v>
      </c>
      <c r="L689" t="s">
        <v>2084</v>
      </c>
    </row>
    <row r="690" spans="1:14">
      <c r="A690" t="s">
        <v>1444</v>
      </c>
      <c r="B690" t="s">
        <v>1445</v>
      </c>
      <c r="C690" t="s">
        <v>2552</v>
      </c>
      <c r="D690" t="s">
        <v>3384</v>
      </c>
      <c r="E690" t="s">
        <v>2553</v>
      </c>
      <c r="G690" t="s">
        <v>1967</v>
      </c>
      <c r="H690" t="s">
        <v>2370</v>
      </c>
    </row>
    <row r="691" spans="1:14">
      <c r="A691" t="s">
        <v>1446</v>
      </c>
      <c r="B691" t="s">
        <v>1447</v>
      </c>
      <c r="C691" t="s">
        <v>3385</v>
      </c>
      <c r="E691" t="s">
        <v>3386</v>
      </c>
      <c r="G691" t="s">
        <v>1967</v>
      </c>
      <c r="H691" t="s">
        <v>1968</v>
      </c>
      <c r="I691" t="s">
        <v>1982</v>
      </c>
      <c r="J691" t="s">
        <v>2077</v>
      </c>
      <c r="K691" t="s">
        <v>2078</v>
      </c>
      <c r="L691" t="s">
        <v>2079</v>
      </c>
      <c r="M691" t="s">
        <v>2170</v>
      </c>
      <c r="N691" t="s">
        <v>2171</v>
      </c>
    </row>
    <row r="692" spans="1:14">
      <c r="A692" t="s">
        <v>1448</v>
      </c>
      <c r="B692" t="s">
        <v>1449</v>
      </c>
      <c r="C692" t="s">
        <v>3387</v>
      </c>
      <c r="E692" t="s">
        <v>3388</v>
      </c>
      <c r="G692" t="s">
        <v>1967</v>
      </c>
      <c r="H692" t="s">
        <v>1968</v>
      </c>
      <c r="I692" t="s">
        <v>1982</v>
      </c>
      <c r="J692" t="s">
        <v>2077</v>
      </c>
      <c r="K692" t="s">
        <v>2078</v>
      </c>
      <c r="L692" t="s">
        <v>2079</v>
      </c>
      <c r="M692" t="s">
        <v>2170</v>
      </c>
      <c r="N692" t="s">
        <v>2174</v>
      </c>
    </row>
    <row r="693" spans="1:14">
      <c r="A693" t="s">
        <v>1450</v>
      </c>
      <c r="B693" t="s">
        <v>1451</v>
      </c>
      <c r="C693" t="s">
        <v>3389</v>
      </c>
      <c r="E693" t="s">
        <v>3390</v>
      </c>
      <c r="G693" t="s">
        <v>1967</v>
      </c>
      <c r="H693" t="s">
        <v>1968</v>
      </c>
      <c r="I693" t="s">
        <v>1982</v>
      </c>
      <c r="J693" t="s">
        <v>2077</v>
      </c>
      <c r="K693" t="s">
        <v>2078</v>
      </c>
      <c r="L693" t="s">
        <v>2079</v>
      </c>
      <c r="M693" t="s">
        <v>2170</v>
      </c>
      <c r="N693" t="s">
        <v>2174</v>
      </c>
    </row>
    <row r="694" spans="1:14">
      <c r="A694" t="s">
        <v>1452</v>
      </c>
      <c r="B694" t="s">
        <v>1453</v>
      </c>
      <c r="C694" t="s">
        <v>3391</v>
      </c>
      <c r="E694" t="s">
        <v>3392</v>
      </c>
      <c r="G694" t="s">
        <v>1967</v>
      </c>
      <c r="H694" t="s">
        <v>1968</v>
      </c>
      <c r="I694" t="s">
        <v>1982</v>
      </c>
      <c r="J694" t="s">
        <v>2077</v>
      </c>
      <c r="K694" t="s">
        <v>2078</v>
      </c>
      <c r="L694" t="s">
        <v>2079</v>
      </c>
      <c r="M694" t="s">
        <v>2170</v>
      </c>
      <c r="N694" t="s">
        <v>2174</v>
      </c>
    </row>
    <row r="695" spans="1:14">
      <c r="A695" t="s">
        <v>1454</v>
      </c>
      <c r="B695" t="s">
        <v>1455</v>
      </c>
      <c r="C695" t="s">
        <v>3393</v>
      </c>
      <c r="E695" t="s">
        <v>3394</v>
      </c>
      <c r="G695" t="s">
        <v>1967</v>
      </c>
      <c r="H695" t="s">
        <v>1968</v>
      </c>
      <c r="I695" t="s">
        <v>1982</v>
      </c>
      <c r="J695" t="s">
        <v>2077</v>
      </c>
      <c r="K695" t="s">
        <v>2078</v>
      </c>
      <c r="L695" t="s">
        <v>2079</v>
      </c>
      <c r="M695" t="s">
        <v>2170</v>
      </c>
      <c r="N695" t="s">
        <v>2174</v>
      </c>
    </row>
    <row r="696" spans="1:14">
      <c r="A696" t="s">
        <v>1456</v>
      </c>
      <c r="B696" t="s">
        <v>1457</v>
      </c>
      <c r="C696" t="s">
        <v>3395</v>
      </c>
      <c r="E696" t="s">
        <v>3396</v>
      </c>
      <c r="G696" t="s">
        <v>1967</v>
      </c>
      <c r="H696" t="s">
        <v>1968</v>
      </c>
      <c r="I696" t="s">
        <v>1982</v>
      </c>
      <c r="J696" t="s">
        <v>2077</v>
      </c>
      <c r="K696" t="s">
        <v>2078</v>
      </c>
      <c r="L696" t="s">
        <v>2079</v>
      </c>
      <c r="M696" t="s">
        <v>2170</v>
      </c>
      <c r="N696" t="s">
        <v>2174</v>
      </c>
    </row>
    <row r="697" spans="1:14">
      <c r="A697" t="s">
        <v>1458</v>
      </c>
      <c r="B697" t="s">
        <v>1459</v>
      </c>
      <c r="C697" t="s">
        <v>3397</v>
      </c>
      <c r="E697" t="s">
        <v>3398</v>
      </c>
      <c r="G697" t="s">
        <v>1967</v>
      </c>
      <c r="H697" t="s">
        <v>1968</v>
      </c>
      <c r="I697" t="s">
        <v>1982</v>
      </c>
      <c r="J697" t="s">
        <v>2077</v>
      </c>
      <c r="K697" t="s">
        <v>2078</v>
      </c>
      <c r="L697" t="s">
        <v>2079</v>
      </c>
      <c r="M697" t="s">
        <v>2170</v>
      </c>
      <c r="N697" t="s">
        <v>2174</v>
      </c>
    </row>
    <row r="698" spans="1:14">
      <c r="A698" t="s">
        <v>1460</v>
      </c>
      <c r="B698" t="s">
        <v>1461</v>
      </c>
      <c r="C698" t="s">
        <v>3399</v>
      </c>
      <c r="E698" t="s">
        <v>3400</v>
      </c>
      <c r="G698" t="s">
        <v>1967</v>
      </c>
      <c r="H698" t="s">
        <v>1968</v>
      </c>
      <c r="I698" t="s">
        <v>1982</v>
      </c>
      <c r="J698" t="s">
        <v>2077</v>
      </c>
      <c r="K698" t="s">
        <v>2078</v>
      </c>
      <c r="L698" t="s">
        <v>2079</v>
      </c>
      <c r="M698" t="s">
        <v>2170</v>
      </c>
      <c r="N698" t="s">
        <v>2174</v>
      </c>
    </row>
    <row r="699" spans="1:14">
      <c r="A699" t="s">
        <v>1462</v>
      </c>
      <c r="B699" t="s">
        <v>1463</v>
      </c>
      <c r="C699" t="s">
        <v>3401</v>
      </c>
      <c r="E699" t="s">
        <v>3402</v>
      </c>
      <c r="G699" t="s">
        <v>1967</v>
      </c>
      <c r="H699" t="s">
        <v>1968</v>
      </c>
      <c r="I699" t="s">
        <v>1982</v>
      </c>
      <c r="J699" t="s">
        <v>2077</v>
      </c>
      <c r="K699" t="s">
        <v>2078</v>
      </c>
      <c r="L699" t="s">
        <v>2079</v>
      </c>
      <c r="M699" t="s">
        <v>2170</v>
      </c>
      <c r="N699" t="s">
        <v>2174</v>
      </c>
    </row>
    <row r="700" spans="1:14">
      <c r="A700" t="s">
        <v>1464</v>
      </c>
      <c r="B700" t="s">
        <v>1465</v>
      </c>
      <c r="C700" t="s">
        <v>3403</v>
      </c>
      <c r="E700" t="s">
        <v>3404</v>
      </c>
      <c r="G700" t="s">
        <v>1967</v>
      </c>
      <c r="H700" t="s">
        <v>1968</v>
      </c>
      <c r="I700" t="s">
        <v>1982</v>
      </c>
      <c r="J700" t="s">
        <v>2089</v>
      </c>
      <c r="K700" t="s">
        <v>3193</v>
      </c>
      <c r="L700" t="s">
        <v>3194</v>
      </c>
    </row>
    <row r="701" spans="1:14">
      <c r="A701" t="s">
        <v>1466</v>
      </c>
      <c r="B701" t="s">
        <v>1467</v>
      </c>
      <c r="C701" t="s">
        <v>3403</v>
      </c>
      <c r="E701" t="s">
        <v>3404</v>
      </c>
      <c r="G701" t="s">
        <v>1967</v>
      </c>
      <c r="H701" t="s">
        <v>1968</v>
      </c>
      <c r="I701" t="s">
        <v>1982</v>
      </c>
      <c r="J701" t="s">
        <v>2089</v>
      </c>
      <c r="K701" t="s">
        <v>3193</v>
      </c>
      <c r="L701" t="s">
        <v>3194</v>
      </c>
    </row>
    <row r="702" spans="1:14">
      <c r="A702" t="s">
        <v>1468</v>
      </c>
      <c r="B702" t="s">
        <v>1469</v>
      </c>
      <c r="C702" t="s">
        <v>3405</v>
      </c>
      <c r="D702" t="s">
        <v>3406</v>
      </c>
      <c r="E702" t="s">
        <v>3407</v>
      </c>
      <c r="G702" t="s">
        <v>1967</v>
      </c>
      <c r="H702" t="s">
        <v>1968</v>
      </c>
      <c r="I702" t="s">
        <v>1976</v>
      </c>
      <c r="J702" t="s">
        <v>2058</v>
      </c>
      <c r="K702" t="s">
        <v>2059</v>
      </c>
      <c r="L702" t="s">
        <v>2160</v>
      </c>
    </row>
    <row r="703" spans="1:14">
      <c r="A703" t="s">
        <v>1470</v>
      </c>
      <c r="B703" t="s">
        <v>1471</v>
      </c>
      <c r="C703" t="s">
        <v>3408</v>
      </c>
      <c r="E703" t="s">
        <v>3409</v>
      </c>
      <c r="G703" t="s">
        <v>1967</v>
      </c>
      <c r="H703" t="s">
        <v>1968</v>
      </c>
      <c r="I703" t="s">
        <v>2000</v>
      </c>
      <c r="J703" t="s">
        <v>2001</v>
      </c>
      <c r="K703" t="s">
        <v>2002</v>
      </c>
      <c r="L703" t="s">
        <v>2003</v>
      </c>
    </row>
    <row r="704" spans="1:14">
      <c r="A704" t="s">
        <v>1472</v>
      </c>
      <c r="B704" t="s">
        <v>1473</v>
      </c>
      <c r="C704" t="s">
        <v>3410</v>
      </c>
      <c r="E704" t="s">
        <v>3411</v>
      </c>
      <c r="G704" t="s">
        <v>1967</v>
      </c>
      <c r="H704" t="s">
        <v>1968</v>
      </c>
      <c r="I704" t="s">
        <v>2000</v>
      </c>
      <c r="J704" t="s">
        <v>2001</v>
      </c>
      <c r="K704" t="s">
        <v>2002</v>
      </c>
      <c r="L704" t="s">
        <v>2003</v>
      </c>
    </row>
    <row r="705" spans="1:12">
      <c r="A705" t="s">
        <v>1474</v>
      </c>
      <c r="B705" t="s">
        <v>1475</v>
      </c>
      <c r="C705" t="s">
        <v>3412</v>
      </c>
      <c r="E705" t="s">
        <v>3413</v>
      </c>
      <c r="G705" t="s">
        <v>1967</v>
      </c>
      <c r="H705" t="s">
        <v>1968</v>
      </c>
      <c r="I705" t="s">
        <v>2000</v>
      </c>
      <c r="J705" t="s">
        <v>2001</v>
      </c>
      <c r="K705" t="s">
        <v>2002</v>
      </c>
      <c r="L705" t="s">
        <v>2003</v>
      </c>
    </row>
    <row r="706" spans="1:12">
      <c r="A706" t="s">
        <v>1476</v>
      </c>
      <c r="B706" t="s">
        <v>1477</v>
      </c>
      <c r="C706" t="s">
        <v>3412</v>
      </c>
      <c r="E706" t="s">
        <v>3413</v>
      </c>
      <c r="G706" t="s">
        <v>1967</v>
      </c>
      <c r="H706" t="s">
        <v>1968</v>
      </c>
      <c r="I706" t="s">
        <v>2000</v>
      </c>
      <c r="J706" t="s">
        <v>2001</v>
      </c>
      <c r="K706" t="s">
        <v>2002</v>
      </c>
      <c r="L706" t="s">
        <v>2003</v>
      </c>
    </row>
    <row r="707" spans="1:12">
      <c r="A707" t="s">
        <v>1478</v>
      </c>
      <c r="B707" t="s">
        <v>1479</v>
      </c>
      <c r="C707" t="s">
        <v>3414</v>
      </c>
      <c r="E707" t="s">
        <v>3415</v>
      </c>
      <c r="G707" t="s">
        <v>1967</v>
      </c>
      <c r="H707" t="s">
        <v>1968</v>
      </c>
      <c r="I707" t="s">
        <v>2000</v>
      </c>
      <c r="J707" t="s">
        <v>2001</v>
      </c>
      <c r="K707" t="s">
        <v>2002</v>
      </c>
      <c r="L707" t="s">
        <v>2003</v>
      </c>
    </row>
    <row r="708" spans="1:12">
      <c r="A708" t="s">
        <v>1480</v>
      </c>
      <c r="B708" t="s">
        <v>1481</v>
      </c>
      <c r="C708" t="s">
        <v>3416</v>
      </c>
      <c r="E708" t="s">
        <v>3417</v>
      </c>
      <c r="G708" t="s">
        <v>1967</v>
      </c>
      <c r="H708" t="s">
        <v>1968</v>
      </c>
      <c r="I708" t="s">
        <v>2000</v>
      </c>
      <c r="J708" t="s">
        <v>2001</v>
      </c>
      <c r="K708" t="s">
        <v>2002</v>
      </c>
      <c r="L708" t="s">
        <v>2003</v>
      </c>
    </row>
    <row r="709" spans="1:12">
      <c r="A709" t="s">
        <v>1482</v>
      </c>
      <c r="B709" t="s">
        <v>1483</v>
      </c>
      <c r="C709" t="s">
        <v>3418</v>
      </c>
      <c r="E709" t="s">
        <v>3419</v>
      </c>
      <c r="G709" t="s">
        <v>1967</v>
      </c>
      <c r="H709" t="s">
        <v>1968</v>
      </c>
      <c r="I709" t="s">
        <v>2000</v>
      </c>
      <c r="J709" t="s">
        <v>2001</v>
      </c>
      <c r="K709" t="s">
        <v>2002</v>
      </c>
      <c r="L709" t="s">
        <v>2003</v>
      </c>
    </row>
    <row r="710" spans="1:12">
      <c r="A710" t="s">
        <v>1484</v>
      </c>
      <c r="B710" t="s">
        <v>1485</v>
      </c>
      <c r="C710" t="s">
        <v>3420</v>
      </c>
      <c r="E710" t="s">
        <v>3421</v>
      </c>
      <c r="G710" t="s">
        <v>1967</v>
      </c>
      <c r="H710" t="s">
        <v>1968</v>
      </c>
      <c r="I710" t="s">
        <v>2000</v>
      </c>
      <c r="J710" t="s">
        <v>2001</v>
      </c>
      <c r="K710" t="s">
        <v>2002</v>
      </c>
      <c r="L710" t="s">
        <v>2003</v>
      </c>
    </row>
    <row r="711" spans="1:12">
      <c r="A711" t="s">
        <v>1486</v>
      </c>
      <c r="B711" t="s">
        <v>1487</v>
      </c>
      <c r="C711" t="s">
        <v>3420</v>
      </c>
      <c r="E711" t="s">
        <v>3421</v>
      </c>
      <c r="G711" t="s">
        <v>1967</v>
      </c>
      <c r="H711" t="s">
        <v>1968</v>
      </c>
      <c r="I711" t="s">
        <v>2000</v>
      </c>
      <c r="J711" t="s">
        <v>2001</v>
      </c>
      <c r="K711" t="s">
        <v>2002</v>
      </c>
      <c r="L711" t="s">
        <v>2003</v>
      </c>
    </row>
    <row r="712" spans="1:12">
      <c r="A712" t="s">
        <v>1488</v>
      </c>
      <c r="B712" t="s">
        <v>1489</v>
      </c>
      <c r="C712" t="s">
        <v>3422</v>
      </c>
      <c r="E712" t="s">
        <v>3423</v>
      </c>
      <c r="G712" t="s">
        <v>1967</v>
      </c>
      <c r="H712" t="s">
        <v>1968</v>
      </c>
      <c r="I712" t="s">
        <v>2000</v>
      </c>
      <c r="J712" t="s">
        <v>2001</v>
      </c>
      <c r="K712" t="s">
        <v>2002</v>
      </c>
      <c r="L712" t="s">
        <v>2003</v>
      </c>
    </row>
    <row r="713" spans="1:12">
      <c r="A713" t="s">
        <v>1490</v>
      </c>
      <c r="B713" t="s">
        <v>1491</v>
      </c>
      <c r="C713" t="s">
        <v>3422</v>
      </c>
      <c r="E713" t="s">
        <v>3423</v>
      </c>
      <c r="G713" t="s">
        <v>1967</v>
      </c>
      <c r="H713" t="s">
        <v>1968</v>
      </c>
      <c r="I713" t="s">
        <v>2000</v>
      </c>
      <c r="J713" t="s">
        <v>2001</v>
      </c>
      <c r="K713" t="s">
        <v>2002</v>
      </c>
      <c r="L713" t="s">
        <v>2003</v>
      </c>
    </row>
    <row r="714" spans="1:12">
      <c r="A714" t="s">
        <v>1492</v>
      </c>
      <c r="B714" t="s">
        <v>1493</v>
      </c>
      <c r="C714" t="s">
        <v>3424</v>
      </c>
      <c r="E714" t="s">
        <v>3425</v>
      </c>
      <c r="G714" t="s">
        <v>1967</v>
      </c>
      <c r="H714" t="s">
        <v>1968</v>
      </c>
      <c r="I714" t="s">
        <v>2000</v>
      </c>
      <c r="J714" t="s">
        <v>2001</v>
      </c>
      <c r="K714" t="s">
        <v>2002</v>
      </c>
      <c r="L714" t="s">
        <v>2003</v>
      </c>
    </row>
    <row r="715" spans="1:12">
      <c r="A715" t="s">
        <v>1494</v>
      </c>
      <c r="B715" t="s">
        <v>1495</v>
      </c>
      <c r="C715" t="s">
        <v>3426</v>
      </c>
      <c r="E715" t="s">
        <v>3427</v>
      </c>
      <c r="G715" t="s">
        <v>1967</v>
      </c>
      <c r="H715" t="s">
        <v>1968</v>
      </c>
      <c r="I715" t="s">
        <v>2000</v>
      </c>
      <c r="J715" t="s">
        <v>2001</v>
      </c>
      <c r="K715" t="s">
        <v>2002</v>
      </c>
      <c r="L715" t="s">
        <v>2003</v>
      </c>
    </row>
    <row r="716" spans="1:12">
      <c r="A716" t="s">
        <v>1496</v>
      </c>
      <c r="B716" t="s">
        <v>1497</v>
      </c>
      <c r="C716" t="s">
        <v>3428</v>
      </c>
      <c r="E716" t="s">
        <v>3429</v>
      </c>
      <c r="G716" t="s">
        <v>1967</v>
      </c>
      <c r="H716" t="s">
        <v>1968</v>
      </c>
      <c r="I716" t="s">
        <v>2000</v>
      </c>
      <c r="J716" t="s">
        <v>2001</v>
      </c>
      <c r="K716" t="s">
        <v>2002</v>
      </c>
      <c r="L716" t="s">
        <v>2003</v>
      </c>
    </row>
    <row r="717" spans="1:12">
      <c r="A717" t="s">
        <v>1498</v>
      </c>
      <c r="B717" t="s">
        <v>1499</v>
      </c>
      <c r="C717" t="s">
        <v>3430</v>
      </c>
      <c r="E717" t="s">
        <v>3431</v>
      </c>
      <c r="G717" t="s">
        <v>1967</v>
      </c>
      <c r="H717" t="s">
        <v>1968</v>
      </c>
      <c r="I717" t="s">
        <v>2000</v>
      </c>
      <c r="J717" t="s">
        <v>2001</v>
      </c>
      <c r="K717" t="s">
        <v>2002</v>
      </c>
      <c r="L717" t="s">
        <v>2003</v>
      </c>
    </row>
    <row r="718" spans="1:12">
      <c r="A718" t="s">
        <v>1500</v>
      </c>
      <c r="B718" t="s">
        <v>1501</v>
      </c>
      <c r="C718" t="s">
        <v>3432</v>
      </c>
      <c r="E718" t="s">
        <v>3433</v>
      </c>
      <c r="G718" t="s">
        <v>1967</v>
      </c>
      <c r="H718" t="s">
        <v>1968</v>
      </c>
      <c r="I718" t="s">
        <v>2000</v>
      </c>
      <c r="J718" t="s">
        <v>2001</v>
      </c>
      <c r="K718" t="s">
        <v>2002</v>
      </c>
      <c r="L718" t="s">
        <v>2003</v>
      </c>
    </row>
    <row r="719" spans="1:12">
      <c r="A719" t="s">
        <v>1502</v>
      </c>
      <c r="B719" t="s">
        <v>1503</v>
      </c>
      <c r="C719" t="s">
        <v>3434</v>
      </c>
      <c r="E719" t="s">
        <v>3435</v>
      </c>
      <c r="G719" t="s">
        <v>1967</v>
      </c>
      <c r="H719" t="s">
        <v>1968</v>
      </c>
      <c r="I719" t="s">
        <v>2000</v>
      </c>
      <c r="J719" t="s">
        <v>2001</v>
      </c>
      <c r="K719" t="s">
        <v>2002</v>
      </c>
      <c r="L719" t="s">
        <v>2003</v>
      </c>
    </row>
    <row r="720" spans="1:12">
      <c r="A720" t="s">
        <v>1504</v>
      </c>
      <c r="B720" t="s">
        <v>1505</v>
      </c>
      <c r="C720" t="s">
        <v>3434</v>
      </c>
      <c r="E720" t="s">
        <v>3435</v>
      </c>
      <c r="G720" t="s">
        <v>1967</v>
      </c>
      <c r="H720" t="s">
        <v>1968</v>
      </c>
      <c r="I720" t="s">
        <v>2000</v>
      </c>
      <c r="J720" t="s">
        <v>2001</v>
      </c>
      <c r="K720" t="s">
        <v>2002</v>
      </c>
      <c r="L720" t="s">
        <v>2003</v>
      </c>
    </row>
    <row r="721" spans="1:12">
      <c r="A721" t="s">
        <v>1506</v>
      </c>
      <c r="B721" t="s">
        <v>1507</v>
      </c>
      <c r="C721" t="s">
        <v>3436</v>
      </c>
      <c r="E721" t="s">
        <v>3437</v>
      </c>
      <c r="G721" t="s">
        <v>1967</v>
      </c>
      <c r="H721" t="s">
        <v>1968</v>
      </c>
      <c r="I721" t="s">
        <v>2000</v>
      </c>
      <c r="J721" t="s">
        <v>2001</v>
      </c>
      <c r="K721" t="s">
        <v>2002</v>
      </c>
      <c r="L721" t="s">
        <v>2003</v>
      </c>
    </row>
    <row r="722" spans="1:12">
      <c r="A722" t="s">
        <v>1508</v>
      </c>
      <c r="B722" t="s">
        <v>1509</v>
      </c>
      <c r="C722" t="s">
        <v>3438</v>
      </c>
      <c r="E722" t="s">
        <v>3439</v>
      </c>
      <c r="G722" t="s">
        <v>1967</v>
      </c>
      <c r="H722" t="s">
        <v>1968</v>
      </c>
      <c r="I722" t="s">
        <v>2000</v>
      </c>
      <c r="J722" t="s">
        <v>2001</v>
      </c>
      <c r="K722" t="s">
        <v>2002</v>
      </c>
      <c r="L722" t="s">
        <v>2003</v>
      </c>
    </row>
    <row r="723" spans="1:12">
      <c r="A723" t="s">
        <v>1510</v>
      </c>
      <c r="B723" t="s">
        <v>1511</v>
      </c>
      <c r="C723" t="s">
        <v>3440</v>
      </c>
      <c r="E723" t="s">
        <v>3441</v>
      </c>
      <c r="G723" t="s">
        <v>1967</v>
      </c>
      <c r="H723" t="s">
        <v>1968</v>
      </c>
      <c r="I723" t="s">
        <v>2000</v>
      </c>
      <c r="J723" t="s">
        <v>2001</v>
      </c>
      <c r="K723" t="s">
        <v>2002</v>
      </c>
      <c r="L723" t="s">
        <v>2003</v>
      </c>
    </row>
    <row r="724" spans="1:12">
      <c r="A724" t="s">
        <v>1512</v>
      </c>
      <c r="B724" t="s">
        <v>1513</v>
      </c>
      <c r="C724" t="s">
        <v>3440</v>
      </c>
      <c r="E724" t="s">
        <v>3441</v>
      </c>
      <c r="G724" t="s">
        <v>1967</v>
      </c>
      <c r="H724" t="s">
        <v>1968</v>
      </c>
      <c r="I724" t="s">
        <v>2000</v>
      </c>
      <c r="J724" t="s">
        <v>2001</v>
      </c>
      <c r="K724" t="s">
        <v>2002</v>
      </c>
      <c r="L724" t="s">
        <v>2003</v>
      </c>
    </row>
    <row r="725" spans="1:12">
      <c r="A725" t="s">
        <v>1514</v>
      </c>
      <c r="B725" t="s">
        <v>1515</v>
      </c>
      <c r="C725" t="s">
        <v>3442</v>
      </c>
      <c r="E725" t="s">
        <v>3443</v>
      </c>
      <c r="G725" t="s">
        <v>1967</v>
      </c>
      <c r="H725" t="s">
        <v>1968</v>
      </c>
      <c r="I725" t="s">
        <v>2000</v>
      </c>
      <c r="J725" t="s">
        <v>2001</v>
      </c>
      <c r="K725" t="s">
        <v>2002</v>
      </c>
      <c r="L725" t="s">
        <v>2003</v>
      </c>
    </row>
    <row r="726" spans="1:12">
      <c r="A726" t="s">
        <v>1516</v>
      </c>
      <c r="B726" t="s">
        <v>1517</v>
      </c>
      <c r="C726" t="s">
        <v>3444</v>
      </c>
      <c r="E726" t="s">
        <v>3445</v>
      </c>
      <c r="G726" t="s">
        <v>1967</v>
      </c>
      <c r="H726" t="s">
        <v>1968</v>
      </c>
      <c r="I726" t="s">
        <v>2000</v>
      </c>
      <c r="J726" t="s">
        <v>2001</v>
      </c>
      <c r="K726" t="s">
        <v>2002</v>
      </c>
      <c r="L726" t="s">
        <v>2003</v>
      </c>
    </row>
    <row r="727" spans="1:12">
      <c r="A727" t="s">
        <v>1518</v>
      </c>
      <c r="B727" t="s">
        <v>1519</v>
      </c>
      <c r="C727" t="s">
        <v>3446</v>
      </c>
      <c r="E727" t="s">
        <v>3447</v>
      </c>
      <c r="G727" t="s">
        <v>1967</v>
      </c>
      <c r="H727" t="s">
        <v>1968</v>
      </c>
      <c r="I727" t="s">
        <v>2000</v>
      </c>
      <c r="J727" t="s">
        <v>2001</v>
      </c>
      <c r="K727" t="s">
        <v>2002</v>
      </c>
      <c r="L727" t="s">
        <v>2003</v>
      </c>
    </row>
    <row r="728" spans="1:12">
      <c r="A728" t="s">
        <v>1520</v>
      </c>
      <c r="B728" t="s">
        <v>1521</v>
      </c>
      <c r="C728" t="s">
        <v>3448</v>
      </c>
      <c r="E728" t="s">
        <v>3449</v>
      </c>
      <c r="G728" t="s">
        <v>1967</v>
      </c>
      <c r="H728" t="s">
        <v>1968</v>
      </c>
      <c r="I728" t="s">
        <v>2000</v>
      </c>
      <c r="J728" t="s">
        <v>2001</v>
      </c>
      <c r="K728" t="s">
        <v>2002</v>
      </c>
      <c r="L728" t="s">
        <v>2003</v>
      </c>
    </row>
    <row r="729" spans="1:12">
      <c r="A729" t="s">
        <v>1522</v>
      </c>
      <c r="B729" t="s">
        <v>1523</v>
      </c>
      <c r="C729" t="s">
        <v>3450</v>
      </c>
      <c r="E729" t="s">
        <v>3451</v>
      </c>
      <c r="G729" t="s">
        <v>1967</v>
      </c>
      <c r="H729" t="s">
        <v>1968</v>
      </c>
      <c r="I729" t="s">
        <v>2000</v>
      </c>
      <c r="J729" t="s">
        <v>2001</v>
      </c>
      <c r="K729" t="s">
        <v>2002</v>
      </c>
      <c r="L729" t="s">
        <v>2003</v>
      </c>
    </row>
    <row r="730" spans="1:12">
      <c r="A730" t="s">
        <v>1524</v>
      </c>
      <c r="B730" t="s">
        <v>1525</v>
      </c>
      <c r="C730" t="s">
        <v>3452</v>
      </c>
      <c r="E730" t="s">
        <v>3453</v>
      </c>
      <c r="G730" t="s">
        <v>1967</v>
      </c>
      <c r="H730" t="s">
        <v>1968</v>
      </c>
      <c r="I730" t="s">
        <v>2000</v>
      </c>
      <c r="J730" t="s">
        <v>2001</v>
      </c>
      <c r="K730" t="s">
        <v>2002</v>
      </c>
      <c r="L730" t="s">
        <v>2003</v>
      </c>
    </row>
    <row r="731" spans="1:12">
      <c r="A731" t="s">
        <v>1526</v>
      </c>
      <c r="B731" t="s">
        <v>1527</v>
      </c>
      <c r="C731" t="s">
        <v>3454</v>
      </c>
      <c r="E731" t="s">
        <v>3455</v>
      </c>
      <c r="G731" t="s">
        <v>1967</v>
      </c>
      <c r="H731" t="s">
        <v>1968</v>
      </c>
      <c r="I731" t="s">
        <v>2000</v>
      </c>
      <c r="J731" t="s">
        <v>2001</v>
      </c>
      <c r="K731" t="s">
        <v>2002</v>
      </c>
      <c r="L731" t="s">
        <v>2003</v>
      </c>
    </row>
    <row r="732" spans="1:12">
      <c r="A732" t="s">
        <v>1528</v>
      </c>
      <c r="B732" t="s">
        <v>1529</v>
      </c>
      <c r="C732" t="s">
        <v>3456</v>
      </c>
      <c r="E732" t="s">
        <v>3457</v>
      </c>
      <c r="G732" t="s">
        <v>1967</v>
      </c>
      <c r="H732" t="s">
        <v>1968</v>
      </c>
      <c r="I732" t="s">
        <v>2000</v>
      </c>
      <c r="J732" t="s">
        <v>2001</v>
      </c>
      <c r="K732" t="s">
        <v>2002</v>
      </c>
      <c r="L732" t="s">
        <v>2003</v>
      </c>
    </row>
    <row r="733" spans="1:12">
      <c r="A733" t="s">
        <v>1530</v>
      </c>
      <c r="B733" t="s">
        <v>1531</v>
      </c>
      <c r="C733" t="s">
        <v>3458</v>
      </c>
      <c r="E733" t="s">
        <v>3459</v>
      </c>
      <c r="G733" t="s">
        <v>1967</v>
      </c>
      <c r="H733" t="s">
        <v>1968</v>
      </c>
      <c r="I733" t="s">
        <v>2000</v>
      </c>
      <c r="J733" t="s">
        <v>2001</v>
      </c>
      <c r="K733" t="s">
        <v>2002</v>
      </c>
      <c r="L733" t="s">
        <v>2003</v>
      </c>
    </row>
    <row r="734" spans="1:12">
      <c r="A734" t="s">
        <v>1532</v>
      </c>
      <c r="B734" t="s">
        <v>1533</v>
      </c>
      <c r="C734" t="s">
        <v>3460</v>
      </c>
      <c r="E734" t="s">
        <v>3461</v>
      </c>
      <c r="G734" t="s">
        <v>1967</v>
      </c>
      <c r="H734" t="s">
        <v>1968</v>
      </c>
      <c r="I734" t="s">
        <v>2000</v>
      </c>
      <c r="J734" t="s">
        <v>2001</v>
      </c>
      <c r="K734" t="s">
        <v>2002</v>
      </c>
      <c r="L734" t="s">
        <v>2003</v>
      </c>
    </row>
    <row r="735" spans="1:12">
      <c r="A735" t="s">
        <v>1534</v>
      </c>
      <c r="B735" t="s">
        <v>1535</v>
      </c>
      <c r="C735" t="s">
        <v>3462</v>
      </c>
      <c r="E735" t="s">
        <v>3463</v>
      </c>
      <c r="G735" t="s">
        <v>1967</v>
      </c>
      <c r="H735" t="s">
        <v>1968</v>
      </c>
      <c r="I735" t="s">
        <v>2000</v>
      </c>
      <c r="J735" t="s">
        <v>2001</v>
      </c>
      <c r="K735" t="s">
        <v>2002</v>
      </c>
      <c r="L735" t="s">
        <v>2003</v>
      </c>
    </row>
    <row r="736" spans="1:12">
      <c r="A736" t="s">
        <v>1536</v>
      </c>
      <c r="B736" t="s">
        <v>1537</v>
      </c>
      <c r="C736" t="s">
        <v>3464</v>
      </c>
      <c r="E736" t="s">
        <v>3465</v>
      </c>
      <c r="G736" t="s">
        <v>1967</v>
      </c>
      <c r="H736" t="s">
        <v>1968</v>
      </c>
      <c r="I736" t="s">
        <v>1976</v>
      </c>
      <c r="J736" t="s">
        <v>2232</v>
      </c>
      <c r="K736" t="s">
        <v>2233</v>
      </c>
      <c r="L736" t="s">
        <v>2234</v>
      </c>
    </row>
    <row r="737" spans="1:14">
      <c r="A737" t="s">
        <v>1538</v>
      </c>
      <c r="B737" t="s">
        <v>1539</v>
      </c>
      <c r="C737" t="s">
        <v>3464</v>
      </c>
      <c r="E737" t="s">
        <v>3465</v>
      </c>
      <c r="G737" t="s">
        <v>1967</v>
      </c>
      <c r="H737" t="s">
        <v>1968</v>
      </c>
      <c r="I737" t="s">
        <v>1976</v>
      </c>
      <c r="J737" t="s">
        <v>2232</v>
      </c>
      <c r="K737" t="s">
        <v>2233</v>
      </c>
      <c r="L737" t="s">
        <v>2234</v>
      </c>
    </row>
    <row r="738" spans="1:14">
      <c r="A738" t="s">
        <v>1540</v>
      </c>
      <c r="B738" t="s">
        <v>1541</v>
      </c>
      <c r="C738" t="s">
        <v>3464</v>
      </c>
      <c r="E738" t="s">
        <v>3465</v>
      </c>
      <c r="G738" t="s">
        <v>1967</v>
      </c>
      <c r="H738" t="s">
        <v>1968</v>
      </c>
      <c r="I738" t="s">
        <v>1976</v>
      </c>
      <c r="J738" t="s">
        <v>2232</v>
      </c>
      <c r="K738" t="s">
        <v>2233</v>
      </c>
      <c r="L738" t="s">
        <v>2234</v>
      </c>
    </row>
    <row r="739" spans="1:14">
      <c r="A739" t="s">
        <v>3466</v>
      </c>
      <c r="B739" t="s">
        <v>1543</v>
      </c>
      <c r="C739" t="s">
        <v>3467</v>
      </c>
      <c r="E739" t="s">
        <v>3468</v>
      </c>
      <c r="G739" t="s">
        <v>1967</v>
      </c>
      <c r="H739" t="s">
        <v>1968</v>
      </c>
      <c r="I739" t="s">
        <v>1982</v>
      </c>
      <c r="J739" t="s">
        <v>2089</v>
      </c>
      <c r="K739" t="s">
        <v>3193</v>
      </c>
      <c r="L739" t="s">
        <v>3469</v>
      </c>
    </row>
    <row r="740" spans="1:14">
      <c r="A740" t="s">
        <v>1544</v>
      </c>
      <c r="B740" t="s">
        <v>1545</v>
      </c>
      <c r="C740" t="s">
        <v>3470</v>
      </c>
      <c r="E740" t="s">
        <v>3471</v>
      </c>
      <c r="G740" t="s">
        <v>1967</v>
      </c>
      <c r="H740" t="s">
        <v>1968</v>
      </c>
      <c r="I740" t="s">
        <v>1982</v>
      </c>
      <c r="J740" t="s">
        <v>2077</v>
      </c>
      <c r="K740" t="s">
        <v>2078</v>
      </c>
      <c r="L740" t="s">
        <v>2079</v>
      </c>
      <c r="M740" t="s">
        <v>2170</v>
      </c>
      <c r="N740" t="s">
        <v>2174</v>
      </c>
    </row>
    <row r="741" spans="1:14">
      <c r="A741" t="s">
        <v>1546</v>
      </c>
      <c r="B741" t="s">
        <v>1547</v>
      </c>
      <c r="C741" t="s">
        <v>3472</v>
      </c>
      <c r="E741" t="s">
        <v>3473</v>
      </c>
      <c r="G741" t="s">
        <v>1967</v>
      </c>
      <c r="H741" t="s">
        <v>1968</v>
      </c>
      <c r="I741" t="s">
        <v>1982</v>
      </c>
      <c r="J741" t="s">
        <v>2077</v>
      </c>
      <c r="K741" t="s">
        <v>2078</v>
      </c>
      <c r="L741" t="s">
        <v>2079</v>
      </c>
      <c r="M741" t="s">
        <v>2170</v>
      </c>
      <c r="N741" t="s">
        <v>2174</v>
      </c>
    </row>
    <row r="742" spans="1:14">
      <c r="A742" t="s">
        <v>1548</v>
      </c>
      <c r="B742" t="s">
        <v>1549</v>
      </c>
      <c r="C742" t="s">
        <v>3474</v>
      </c>
      <c r="E742" t="s">
        <v>3475</v>
      </c>
      <c r="G742" t="s">
        <v>1967</v>
      </c>
      <c r="H742" t="s">
        <v>1968</v>
      </c>
      <c r="I742" t="s">
        <v>1982</v>
      </c>
      <c r="J742" t="s">
        <v>2077</v>
      </c>
      <c r="K742" t="s">
        <v>2078</v>
      </c>
      <c r="L742" t="s">
        <v>2079</v>
      </c>
      <c r="M742" t="s">
        <v>2170</v>
      </c>
      <c r="N742" t="s">
        <v>2174</v>
      </c>
    </row>
    <row r="743" spans="1:14">
      <c r="A743" t="s">
        <v>1550</v>
      </c>
      <c r="B743" t="s">
        <v>1551</v>
      </c>
      <c r="C743" t="s">
        <v>3476</v>
      </c>
      <c r="E743" t="s">
        <v>3477</v>
      </c>
      <c r="G743" t="s">
        <v>1967</v>
      </c>
      <c r="H743" t="s">
        <v>1968</v>
      </c>
      <c r="I743" t="s">
        <v>1982</v>
      </c>
      <c r="J743" t="s">
        <v>2077</v>
      </c>
      <c r="K743" t="s">
        <v>2078</v>
      </c>
      <c r="L743" t="s">
        <v>2079</v>
      </c>
      <c r="M743" t="s">
        <v>2170</v>
      </c>
      <c r="N743" t="s">
        <v>2174</v>
      </c>
    </row>
    <row r="744" spans="1:14">
      <c r="A744" t="s">
        <v>1552</v>
      </c>
      <c r="B744" t="s">
        <v>1553</v>
      </c>
      <c r="C744" t="s">
        <v>3478</v>
      </c>
      <c r="E744" t="s">
        <v>3479</v>
      </c>
      <c r="G744" t="s">
        <v>1967</v>
      </c>
      <c r="H744" t="s">
        <v>1968</v>
      </c>
      <c r="I744" t="s">
        <v>1982</v>
      </c>
      <c r="J744" t="s">
        <v>2077</v>
      </c>
      <c r="K744" t="s">
        <v>2078</v>
      </c>
      <c r="L744" t="s">
        <v>2079</v>
      </c>
      <c r="M744" t="s">
        <v>2170</v>
      </c>
      <c r="N744" t="s">
        <v>2174</v>
      </c>
    </row>
    <row r="745" spans="1:14">
      <c r="A745" t="s">
        <v>1554</v>
      </c>
      <c r="B745" t="s">
        <v>1555</v>
      </c>
      <c r="C745" t="s">
        <v>3480</v>
      </c>
      <c r="E745" t="s">
        <v>3481</v>
      </c>
      <c r="G745" t="s">
        <v>1967</v>
      </c>
      <c r="H745" t="s">
        <v>1968</v>
      </c>
      <c r="I745" t="s">
        <v>1982</v>
      </c>
      <c r="J745" t="s">
        <v>2077</v>
      </c>
      <c r="K745" t="s">
        <v>2078</v>
      </c>
      <c r="L745" t="s">
        <v>2079</v>
      </c>
      <c r="M745" t="s">
        <v>2170</v>
      </c>
      <c r="N745" t="s">
        <v>2174</v>
      </c>
    </row>
    <row r="746" spans="1:14">
      <c r="A746" t="s">
        <v>1556</v>
      </c>
      <c r="B746" t="s">
        <v>1557</v>
      </c>
      <c r="C746" t="s">
        <v>3482</v>
      </c>
      <c r="E746" t="s">
        <v>3483</v>
      </c>
      <c r="G746" t="s">
        <v>1967</v>
      </c>
      <c r="H746" t="s">
        <v>1968</v>
      </c>
      <c r="I746" t="s">
        <v>1982</v>
      </c>
      <c r="J746" t="s">
        <v>2077</v>
      </c>
      <c r="K746" t="s">
        <v>2078</v>
      </c>
      <c r="L746" t="s">
        <v>2079</v>
      </c>
      <c r="M746" t="s">
        <v>2170</v>
      </c>
      <c r="N746" t="s">
        <v>2783</v>
      </c>
    </row>
    <row r="747" spans="1:14">
      <c r="A747" t="s">
        <v>1558</v>
      </c>
      <c r="B747" t="s">
        <v>1559</v>
      </c>
      <c r="C747" t="s">
        <v>3484</v>
      </c>
      <c r="E747" t="s">
        <v>3485</v>
      </c>
      <c r="G747" t="s">
        <v>1967</v>
      </c>
      <c r="H747" t="s">
        <v>1968</v>
      </c>
      <c r="I747" t="s">
        <v>1982</v>
      </c>
      <c r="J747" t="s">
        <v>2077</v>
      </c>
      <c r="K747" t="s">
        <v>2078</v>
      </c>
      <c r="L747" t="s">
        <v>2079</v>
      </c>
      <c r="M747" t="s">
        <v>2170</v>
      </c>
      <c r="N747" t="s">
        <v>2783</v>
      </c>
    </row>
    <row r="748" spans="1:14">
      <c r="A748" t="s">
        <v>1560</v>
      </c>
      <c r="B748" t="s">
        <v>1561</v>
      </c>
      <c r="C748" t="s">
        <v>3486</v>
      </c>
      <c r="E748" t="s">
        <v>3487</v>
      </c>
      <c r="G748" t="s">
        <v>1967</v>
      </c>
      <c r="H748" t="s">
        <v>1968</v>
      </c>
      <c r="I748" t="s">
        <v>1982</v>
      </c>
      <c r="J748" t="s">
        <v>2077</v>
      </c>
      <c r="K748" t="s">
        <v>2078</v>
      </c>
      <c r="L748" t="s">
        <v>2079</v>
      </c>
      <c r="M748" t="s">
        <v>2170</v>
      </c>
      <c r="N748" t="s">
        <v>2783</v>
      </c>
    </row>
    <row r="749" spans="1:14">
      <c r="A749" t="s">
        <v>1562</v>
      </c>
      <c r="B749" t="s">
        <v>1563</v>
      </c>
      <c r="C749" t="s">
        <v>3488</v>
      </c>
      <c r="E749" t="s">
        <v>3489</v>
      </c>
      <c r="G749" t="s">
        <v>1967</v>
      </c>
      <c r="H749" t="s">
        <v>1968</v>
      </c>
      <c r="I749" t="s">
        <v>1982</v>
      </c>
      <c r="J749" t="s">
        <v>2077</v>
      </c>
      <c r="K749" t="s">
        <v>2078</v>
      </c>
      <c r="L749" t="s">
        <v>2079</v>
      </c>
      <c r="M749" t="s">
        <v>2170</v>
      </c>
      <c r="N749" t="s">
        <v>2783</v>
      </c>
    </row>
    <row r="750" spans="1:14">
      <c r="A750" t="s">
        <v>1564</v>
      </c>
      <c r="B750" t="s">
        <v>1565</v>
      </c>
      <c r="C750" t="s">
        <v>3490</v>
      </c>
      <c r="E750" t="s">
        <v>3491</v>
      </c>
      <c r="G750" t="s">
        <v>1967</v>
      </c>
      <c r="H750" t="s">
        <v>1968</v>
      </c>
      <c r="I750" t="s">
        <v>1982</v>
      </c>
      <c r="J750" t="s">
        <v>2077</v>
      </c>
      <c r="K750" t="s">
        <v>2078</v>
      </c>
      <c r="L750" t="s">
        <v>2079</v>
      </c>
      <c r="M750" t="s">
        <v>2170</v>
      </c>
      <c r="N750" t="s">
        <v>2783</v>
      </c>
    </row>
    <row r="751" spans="1:14">
      <c r="A751" t="s">
        <v>1566</v>
      </c>
      <c r="B751" t="s">
        <v>1567</v>
      </c>
      <c r="C751" t="s">
        <v>3492</v>
      </c>
      <c r="E751" t="s">
        <v>3493</v>
      </c>
      <c r="G751" t="s">
        <v>1967</v>
      </c>
      <c r="H751" t="s">
        <v>1968</v>
      </c>
      <c r="I751" t="s">
        <v>1982</v>
      </c>
      <c r="J751" t="s">
        <v>2077</v>
      </c>
      <c r="K751" t="s">
        <v>2078</v>
      </c>
      <c r="L751" t="s">
        <v>2079</v>
      </c>
      <c r="M751" t="s">
        <v>2170</v>
      </c>
      <c r="N751" t="s">
        <v>2783</v>
      </c>
    </row>
    <row r="752" spans="1:14">
      <c r="A752" t="s">
        <v>1568</v>
      </c>
      <c r="B752" t="s">
        <v>1569</v>
      </c>
      <c r="C752" t="s">
        <v>3494</v>
      </c>
      <c r="E752" t="s">
        <v>3495</v>
      </c>
      <c r="G752" t="s">
        <v>1967</v>
      </c>
      <c r="H752" t="s">
        <v>1968</v>
      </c>
      <c r="I752" t="s">
        <v>1982</v>
      </c>
      <c r="J752" t="s">
        <v>2077</v>
      </c>
      <c r="K752" t="s">
        <v>2078</v>
      </c>
      <c r="L752" t="s">
        <v>2079</v>
      </c>
      <c r="M752" t="s">
        <v>2170</v>
      </c>
      <c r="N752" t="s">
        <v>2783</v>
      </c>
    </row>
    <row r="753" spans="1:21">
      <c r="A753" t="s">
        <v>1570</v>
      </c>
      <c r="B753" t="s">
        <v>1571</v>
      </c>
      <c r="C753" t="s">
        <v>3496</v>
      </c>
      <c r="E753" t="s">
        <v>3497</v>
      </c>
      <c r="G753" t="s">
        <v>1967</v>
      </c>
      <c r="H753" t="s">
        <v>1968</v>
      </c>
      <c r="I753" t="s">
        <v>1982</v>
      </c>
      <c r="J753" t="s">
        <v>2077</v>
      </c>
      <c r="K753" t="s">
        <v>2078</v>
      </c>
      <c r="L753" t="s">
        <v>2079</v>
      </c>
      <c r="M753" t="s">
        <v>2170</v>
      </c>
      <c r="N753" t="s">
        <v>2783</v>
      </c>
    </row>
    <row r="754" spans="1:21">
      <c r="A754" t="s">
        <v>1572</v>
      </c>
      <c r="B754" t="s">
        <v>1573</v>
      </c>
      <c r="C754" t="s">
        <v>3498</v>
      </c>
      <c r="E754" t="s">
        <v>3499</v>
      </c>
      <c r="G754" t="s">
        <v>1967</v>
      </c>
      <c r="H754" t="s">
        <v>1968</v>
      </c>
      <c r="I754" t="s">
        <v>1976</v>
      </c>
      <c r="J754" t="s">
        <v>2058</v>
      </c>
      <c r="K754" t="s">
        <v>2059</v>
      </c>
      <c r="L754" t="s">
        <v>3338</v>
      </c>
    </row>
    <row r="755" spans="1:21">
      <c r="A755" t="s">
        <v>1574</v>
      </c>
      <c r="B755" t="s">
        <v>1575</v>
      </c>
      <c r="C755" t="s">
        <v>2247</v>
      </c>
      <c r="D755" t="s">
        <v>3500</v>
      </c>
      <c r="E755" t="s">
        <v>2249</v>
      </c>
      <c r="G755" t="s">
        <v>1967</v>
      </c>
      <c r="H755" t="s">
        <v>1968</v>
      </c>
      <c r="I755" t="s">
        <v>1976</v>
      </c>
      <c r="J755" t="s">
        <v>2058</v>
      </c>
      <c r="K755" t="s">
        <v>2059</v>
      </c>
      <c r="L755" t="s">
        <v>2250</v>
      </c>
    </row>
    <row r="756" spans="1:21">
      <c r="A756" t="s">
        <v>1576</v>
      </c>
      <c r="B756" t="s">
        <v>1577</v>
      </c>
      <c r="C756" t="s">
        <v>2247</v>
      </c>
      <c r="D756" t="s">
        <v>3501</v>
      </c>
      <c r="E756" t="s">
        <v>2249</v>
      </c>
      <c r="G756" t="s">
        <v>1967</v>
      </c>
      <c r="H756" t="s">
        <v>1968</v>
      </c>
      <c r="I756" t="s">
        <v>1976</v>
      </c>
      <c r="J756" t="s">
        <v>2058</v>
      </c>
      <c r="K756" t="s">
        <v>2059</v>
      </c>
      <c r="L756" t="s">
        <v>2250</v>
      </c>
    </row>
    <row r="757" spans="1:21">
      <c r="A757" t="s">
        <v>1578</v>
      </c>
      <c r="B757" t="s">
        <v>1579</v>
      </c>
      <c r="C757" t="s">
        <v>2247</v>
      </c>
      <c r="D757" t="s">
        <v>3502</v>
      </c>
      <c r="E757" t="s">
        <v>2249</v>
      </c>
      <c r="G757" t="s">
        <v>1967</v>
      </c>
      <c r="H757" t="s">
        <v>1968</v>
      </c>
      <c r="I757" t="s">
        <v>1976</v>
      </c>
      <c r="J757" t="s">
        <v>2058</v>
      </c>
      <c r="K757" t="s">
        <v>2059</v>
      </c>
      <c r="L757" t="s">
        <v>2250</v>
      </c>
    </row>
    <row r="758" spans="1:21">
      <c r="A758" t="s">
        <v>1580</v>
      </c>
      <c r="B758" t="s">
        <v>1581</v>
      </c>
      <c r="C758" t="s">
        <v>3503</v>
      </c>
      <c r="E758" t="s">
        <v>3504</v>
      </c>
      <c r="G758" t="s">
        <v>3505</v>
      </c>
      <c r="H758" t="s">
        <v>3506</v>
      </c>
      <c r="I758" t="s">
        <v>3507</v>
      </c>
      <c r="J758" t="s">
        <v>3508</v>
      </c>
      <c r="K758" t="s">
        <v>3509</v>
      </c>
      <c r="L758" t="s">
        <v>3510</v>
      </c>
      <c r="M758" t="s">
        <v>3511</v>
      </c>
      <c r="N758" t="s">
        <v>3512</v>
      </c>
      <c r="O758" t="s">
        <v>3513</v>
      </c>
      <c r="P758" t="s">
        <v>3514</v>
      </c>
      <c r="Q758" t="s">
        <v>3515</v>
      </c>
      <c r="R758" t="s">
        <v>3516</v>
      </c>
      <c r="S758" t="s">
        <v>3517</v>
      </c>
      <c r="T758" t="s">
        <v>3518</v>
      </c>
      <c r="U758" t="s">
        <v>3519</v>
      </c>
    </row>
    <row r="759" spans="1:21">
      <c r="A759" t="s">
        <v>1584</v>
      </c>
      <c r="B759" t="s">
        <v>1585</v>
      </c>
      <c r="C759" t="s">
        <v>3520</v>
      </c>
      <c r="D759" t="s">
        <v>3521</v>
      </c>
      <c r="E759" t="s">
        <v>3522</v>
      </c>
      <c r="G759" t="s">
        <v>1967</v>
      </c>
      <c r="H759" t="s">
        <v>1968</v>
      </c>
      <c r="I759" t="s">
        <v>1976</v>
      </c>
      <c r="J759" t="s">
        <v>2058</v>
      </c>
      <c r="K759" t="s">
        <v>2059</v>
      </c>
      <c r="L759" t="s">
        <v>2160</v>
      </c>
    </row>
    <row r="760" spans="1:21">
      <c r="A760" t="s">
        <v>1586</v>
      </c>
      <c r="B760" t="s">
        <v>1587</v>
      </c>
      <c r="C760" t="s">
        <v>3523</v>
      </c>
      <c r="D760" t="s">
        <v>3524</v>
      </c>
      <c r="E760" t="s">
        <v>3525</v>
      </c>
      <c r="G760" t="s">
        <v>1967</v>
      </c>
      <c r="H760" t="s">
        <v>1968</v>
      </c>
      <c r="I760" t="s">
        <v>1976</v>
      </c>
      <c r="J760" t="s">
        <v>2058</v>
      </c>
      <c r="K760" t="s">
        <v>2059</v>
      </c>
      <c r="L760" t="s">
        <v>2160</v>
      </c>
    </row>
    <row r="761" spans="1:21">
      <c r="A761" t="s">
        <v>3526</v>
      </c>
      <c r="B761" t="s">
        <v>1589</v>
      </c>
      <c r="C761" t="s">
        <v>3527</v>
      </c>
      <c r="E761" t="s">
        <v>3528</v>
      </c>
      <c r="G761" t="s">
        <v>1967</v>
      </c>
      <c r="H761" t="s">
        <v>2597</v>
      </c>
      <c r="I761" t="s">
        <v>2598</v>
      </c>
      <c r="J761" t="s">
        <v>2599</v>
      </c>
      <c r="K761" t="s">
        <v>2600</v>
      </c>
      <c r="L761" t="s">
        <v>2601</v>
      </c>
    </row>
    <row r="762" spans="1:21">
      <c r="A762" t="s">
        <v>3529</v>
      </c>
      <c r="B762" t="s">
        <v>1591</v>
      </c>
      <c r="C762" t="s">
        <v>3530</v>
      </c>
      <c r="D762" t="s">
        <v>3531</v>
      </c>
      <c r="E762" t="s">
        <v>3532</v>
      </c>
      <c r="G762" t="s">
        <v>1967</v>
      </c>
      <c r="H762" t="s">
        <v>3533</v>
      </c>
      <c r="I762" t="s">
        <v>3534</v>
      </c>
      <c r="J762" t="s">
        <v>3535</v>
      </c>
      <c r="K762" t="s">
        <v>3536</v>
      </c>
      <c r="L762" t="s">
        <v>3537</v>
      </c>
    </row>
    <row r="763" spans="1:21">
      <c r="A763" t="s">
        <v>1592</v>
      </c>
      <c r="B763" t="s">
        <v>1593</v>
      </c>
      <c r="C763" t="s">
        <v>3538</v>
      </c>
      <c r="E763" t="s">
        <v>3539</v>
      </c>
      <c r="G763" t="s">
        <v>1967</v>
      </c>
      <c r="H763" t="s">
        <v>1968</v>
      </c>
      <c r="I763" t="s">
        <v>1976</v>
      </c>
      <c r="J763" t="s">
        <v>2232</v>
      </c>
      <c r="K763" t="s">
        <v>2233</v>
      </c>
      <c r="L763" t="s">
        <v>2290</v>
      </c>
      <c r="M763" t="s">
        <v>2291</v>
      </c>
    </row>
    <row r="764" spans="1:21">
      <c r="A764" t="s">
        <v>1594</v>
      </c>
      <c r="B764" t="s">
        <v>1595</v>
      </c>
      <c r="C764" t="s">
        <v>3538</v>
      </c>
      <c r="E764" t="s">
        <v>3539</v>
      </c>
      <c r="G764" t="s">
        <v>1967</v>
      </c>
      <c r="H764" t="s">
        <v>1968</v>
      </c>
      <c r="I764" t="s">
        <v>1976</v>
      </c>
      <c r="J764" t="s">
        <v>2232</v>
      </c>
      <c r="K764" t="s">
        <v>2233</v>
      </c>
      <c r="L764" t="s">
        <v>2290</v>
      </c>
      <c r="M764" t="s">
        <v>2291</v>
      </c>
    </row>
    <row r="765" spans="1:21">
      <c r="A765" t="s">
        <v>1596</v>
      </c>
      <c r="B765" t="s">
        <v>1597</v>
      </c>
      <c r="C765" t="s">
        <v>3540</v>
      </c>
      <c r="E765" t="s">
        <v>3541</v>
      </c>
      <c r="G765" t="s">
        <v>1967</v>
      </c>
      <c r="H765" t="s">
        <v>1968</v>
      </c>
      <c r="I765" t="s">
        <v>1976</v>
      </c>
      <c r="J765" t="s">
        <v>2058</v>
      </c>
      <c r="K765" t="s">
        <v>2059</v>
      </c>
      <c r="L765" t="s">
        <v>2160</v>
      </c>
    </row>
    <row r="766" spans="1:21">
      <c r="A766" t="s">
        <v>1598</v>
      </c>
      <c r="B766" t="s">
        <v>1599</v>
      </c>
      <c r="C766" t="s">
        <v>3542</v>
      </c>
      <c r="D766" t="s">
        <v>3543</v>
      </c>
      <c r="E766" t="s">
        <v>3544</v>
      </c>
      <c r="G766" t="s">
        <v>1967</v>
      </c>
      <c r="H766" t="s">
        <v>1968</v>
      </c>
      <c r="I766" t="s">
        <v>1976</v>
      </c>
      <c r="J766" t="s">
        <v>2058</v>
      </c>
      <c r="K766" t="s">
        <v>2059</v>
      </c>
      <c r="L766" t="s">
        <v>2160</v>
      </c>
    </row>
    <row r="767" spans="1:21">
      <c r="A767" t="s">
        <v>1600</v>
      </c>
      <c r="B767" t="s">
        <v>1601</v>
      </c>
      <c r="C767" t="s">
        <v>3545</v>
      </c>
      <c r="E767" t="s">
        <v>3546</v>
      </c>
      <c r="G767" t="s">
        <v>1967</v>
      </c>
      <c r="H767" t="s">
        <v>1968</v>
      </c>
      <c r="I767" t="s">
        <v>1976</v>
      </c>
      <c r="J767" t="s">
        <v>2058</v>
      </c>
      <c r="K767" t="s">
        <v>2059</v>
      </c>
      <c r="L767" t="s">
        <v>2160</v>
      </c>
    </row>
    <row r="768" spans="1:21">
      <c r="A768" t="s">
        <v>1602</v>
      </c>
      <c r="B768" t="s">
        <v>1603</v>
      </c>
      <c r="C768" t="s">
        <v>3547</v>
      </c>
      <c r="E768" t="s">
        <v>3548</v>
      </c>
      <c r="G768" t="s">
        <v>1967</v>
      </c>
      <c r="H768" t="s">
        <v>1968</v>
      </c>
      <c r="I768" t="s">
        <v>1976</v>
      </c>
      <c r="J768" t="s">
        <v>2058</v>
      </c>
      <c r="K768" t="s">
        <v>2059</v>
      </c>
      <c r="L768" t="s">
        <v>3549</v>
      </c>
    </row>
    <row r="769" spans="1:14">
      <c r="A769" t="s">
        <v>1610</v>
      </c>
      <c r="B769" t="s">
        <v>1611</v>
      </c>
      <c r="C769" t="s">
        <v>3550</v>
      </c>
      <c r="E769" t="s">
        <v>3551</v>
      </c>
      <c r="G769" t="s">
        <v>1967</v>
      </c>
      <c r="H769" t="s">
        <v>1968</v>
      </c>
      <c r="I769" t="s">
        <v>1976</v>
      </c>
      <c r="J769" t="s">
        <v>2020</v>
      </c>
      <c r="K769" t="s">
        <v>2021</v>
      </c>
      <c r="L769" t="s">
        <v>2022</v>
      </c>
    </row>
    <row r="770" spans="1:14">
      <c r="A770" t="s">
        <v>1612</v>
      </c>
      <c r="B770" t="s">
        <v>1613</v>
      </c>
      <c r="C770" t="s">
        <v>3552</v>
      </c>
      <c r="E770" t="s">
        <v>3553</v>
      </c>
      <c r="G770" t="s">
        <v>1967</v>
      </c>
      <c r="H770" t="s">
        <v>1968</v>
      </c>
      <c r="I770" t="s">
        <v>1982</v>
      </c>
      <c r="J770" t="s">
        <v>1983</v>
      </c>
      <c r="K770" t="s">
        <v>1984</v>
      </c>
      <c r="L770" t="s">
        <v>3554</v>
      </c>
    </row>
    <row r="771" spans="1:14">
      <c r="A771" t="s">
        <v>1614</v>
      </c>
      <c r="B771" t="s">
        <v>1615</v>
      </c>
      <c r="C771" t="s">
        <v>2247</v>
      </c>
      <c r="D771" t="s">
        <v>3555</v>
      </c>
      <c r="E771" t="s">
        <v>2249</v>
      </c>
      <c r="G771" t="s">
        <v>1967</v>
      </c>
      <c r="H771" t="s">
        <v>1968</v>
      </c>
      <c r="I771" t="s">
        <v>1976</v>
      </c>
      <c r="J771" t="s">
        <v>2058</v>
      </c>
      <c r="K771" t="s">
        <v>2059</v>
      </c>
      <c r="L771" t="s">
        <v>2250</v>
      </c>
    </row>
    <row r="772" spans="1:14">
      <c r="A772" t="s">
        <v>1616</v>
      </c>
      <c r="B772" t="s">
        <v>1617</v>
      </c>
      <c r="C772" t="s">
        <v>2114</v>
      </c>
      <c r="D772" t="s">
        <v>3556</v>
      </c>
      <c r="E772" t="s">
        <v>2116</v>
      </c>
      <c r="G772" t="s">
        <v>1967</v>
      </c>
      <c r="H772" t="s">
        <v>1968</v>
      </c>
      <c r="I772" t="s">
        <v>1982</v>
      </c>
      <c r="J772" t="s">
        <v>2067</v>
      </c>
      <c r="K772" t="s">
        <v>2068</v>
      </c>
      <c r="L772" t="s">
        <v>2117</v>
      </c>
      <c r="M772" t="s">
        <v>2118</v>
      </c>
      <c r="N772" t="s">
        <v>2119</v>
      </c>
    </row>
    <row r="773" spans="1:14">
      <c r="A773" t="s">
        <v>1618</v>
      </c>
      <c r="B773" t="s">
        <v>1619</v>
      </c>
      <c r="C773" t="s">
        <v>2114</v>
      </c>
      <c r="D773" t="s">
        <v>3557</v>
      </c>
      <c r="E773" t="s">
        <v>2116</v>
      </c>
      <c r="G773" t="s">
        <v>1967</v>
      </c>
      <c r="H773" t="s">
        <v>1968</v>
      </c>
      <c r="I773" t="s">
        <v>1982</v>
      </c>
      <c r="J773" t="s">
        <v>2067</v>
      </c>
      <c r="K773" t="s">
        <v>2068</v>
      </c>
      <c r="L773" t="s">
        <v>2117</v>
      </c>
      <c r="M773" t="s">
        <v>2118</v>
      </c>
      <c r="N773" t="s">
        <v>2119</v>
      </c>
    </row>
    <row r="774" spans="1:14">
      <c r="A774" t="s">
        <v>1620</v>
      </c>
      <c r="B774" t="s">
        <v>1621</v>
      </c>
      <c r="C774" t="s">
        <v>3558</v>
      </c>
      <c r="D774" t="s">
        <v>3559</v>
      </c>
      <c r="E774" t="s">
        <v>3560</v>
      </c>
      <c r="G774" t="s">
        <v>1967</v>
      </c>
      <c r="H774" t="s">
        <v>1968</v>
      </c>
      <c r="I774" t="s">
        <v>1976</v>
      </c>
      <c r="J774" t="s">
        <v>2058</v>
      </c>
      <c r="K774" t="s">
        <v>2059</v>
      </c>
      <c r="L774" t="s">
        <v>3561</v>
      </c>
    </row>
    <row r="775" spans="1:14">
      <c r="A775" t="s">
        <v>1622</v>
      </c>
      <c r="B775" t="s">
        <v>1623</v>
      </c>
      <c r="C775" t="s">
        <v>3562</v>
      </c>
      <c r="E775" t="s">
        <v>3563</v>
      </c>
      <c r="G775" t="s">
        <v>1967</v>
      </c>
      <c r="H775" t="s">
        <v>1968</v>
      </c>
      <c r="I775" t="s">
        <v>1969</v>
      </c>
      <c r="J775" t="s">
        <v>1970</v>
      </c>
      <c r="K775" t="s">
        <v>2211</v>
      </c>
      <c r="L775" t="s">
        <v>2212</v>
      </c>
    </row>
    <row r="776" spans="1:14">
      <c r="A776" t="s">
        <v>1624</v>
      </c>
      <c r="B776" t="s">
        <v>1625</v>
      </c>
      <c r="C776" t="s">
        <v>3564</v>
      </c>
      <c r="E776" t="s">
        <v>3565</v>
      </c>
      <c r="G776" t="s">
        <v>1967</v>
      </c>
      <c r="H776" t="s">
        <v>1968</v>
      </c>
      <c r="I776" t="s">
        <v>1969</v>
      </c>
      <c r="J776" t="s">
        <v>1970</v>
      </c>
      <c r="K776" t="s">
        <v>2211</v>
      </c>
      <c r="L776" t="s">
        <v>2212</v>
      </c>
    </row>
    <row r="777" spans="1:14">
      <c r="A777" t="s">
        <v>1626</v>
      </c>
      <c r="B777" t="s">
        <v>1627</v>
      </c>
      <c r="C777" t="s">
        <v>3566</v>
      </c>
      <c r="E777" t="s">
        <v>3567</v>
      </c>
      <c r="G777" t="s">
        <v>1967</v>
      </c>
      <c r="H777" t="s">
        <v>1968</v>
      </c>
      <c r="I777" t="s">
        <v>1969</v>
      </c>
      <c r="J777" t="s">
        <v>1970</v>
      </c>
      <c r="K777" t="s">
        <v>2211</v>
      </c>
      <c r="L777" t="s">
        <v>2212</v>
      </c>
    </row>
    <row r="778" spans="1:14">
      <c r="A778" t="s">
        <v>1628</v>
      </c>
      <c r="B778" t="s">
        <v>1629</v>
      </c>
      <c r="C778" t="s">
        <v>3568</v>
      </c>
      <c r="D778" t="s">
        <v>3569</v>
      </c>
      <c r="E778" t="s">
        <v>3570</v>
      </c>
      <c r="G778" t="s">
        <v>1967</v>
      </c>
      <c r="H778" t="s">
        <v>1968</v>
      </c>
      <c r="I778" t="s">
        <v>1982</v>
      </c>
      <c r="J778" t="s">
        <v>1983</v>
      </c>
      <c r="K778" t="s">
        <v>1984</v>
      </c>
      <c r="L778" t="s">
        <v>2048</v>
      </c>
    </row>
    <row r="779" spans="1:14">
      <c r="A779" t="s">
        <v>1630</v>
      </c>
      <c r="B779" t="s">
        <v>1631</v>
      </c>
      <c r="C779" t="s">
        <v>3571</v>
      </c>
      <c r="E779" t="s">
        <v>3572</v>
      </c>
      <c r="G779" t="s">
        <v>1967</v>
      </c>
      <c r="H779" t="s">
        <v>1968</v>
      </c>
      <c r="I779" t="s">
        <v>1982</v>
      </c>
      <c r="J779" t="s">
        <v>2067</v>
      </c>
      <c r="K779" t="s">
        <v>2083</v>
      </c>
      <c r="L779" t="s">
        <v>2933</v>
      </c>
    </row>
    <row r="780" spans="1:14">
      <c r="A780" t="s">
        <v>1632</v>
      </c>
      <c r="B780" t="s">
        <v>1633</v>
      </c>
      <c r="C780" t="s">
        <v>2451</v>
      </c>
      <c r="D780" t="s">
        <v>3573</v>
      </c>
      <c r="E780" t="s">
        <v>2452</v>
      </c>
      <c r="G780" t="s">
        <v>1967</v>
      </c>
      <c r="H780" t="s">
        <v>1968</v>
      </c>
      <c r="I780" t="s">
        <v>1969</v>
      </c>
      <c r="J780" t="s">
        <v>1970</v>
      </c>
      <c r="K780" t="s">
        <v>2211</v>
      </c>
      <c r="L780" t="s">
        <v>2212</v>
      </c>
    </row>
    <row r="781" spans="1:14">
      <c r="A781" t="s">
        <v>1634</v>
      </c>
      <c r="B781" t="s">
        <v>1635</v>
      </c>
      <c r="C781" t="s">
        <v>3574</v>
      </c>
      <c r="E781" t="s">
        <v>3575</v>
      </c>
      <c r="G781" t="s">
        <v>1967</v>
      </c>
      <c r="H781" t="s">
        <v>1968</v>
      </c>
      <c r="I781" t="s">
        <v>1982</v>
      </c>
      <c r="J781" t="s">
        <v>2077</v>
      </c>
      <c r="K781" t="s">
        <v>2315</v>
      </c>
      <c r="L781" t="s">
        <v>2316</v>
      </c>
      <c r="M781" t="s">
        <v>2317</v>
      </c>
    </row>
    <row r="782" spans="1:14">
      <c r="A782" t="s">
        <v>1636</v>
      </c>
      <c r="B782" t="s">
        <v>1637</v>
      </c>
      <c r="C782" t="s">
        <v>3576</v>
      </c>
      <c r="D782" t="s">
        <v>3577</v>
      </c>
      <c r="E782" t="s">
        <v>3578</v>
      </c>
      <c r="G782" t="s">
        <v>1967</v>
      </c>
      <c r="H782" t="s">
        <v>1968</v>
      </c>
      <c r="I782" t="s">
        <v>1969</v>
      </c>
      <c r="J782" t="s">
        <v>3016</v>
      </c>
      <c r="K782" t="s">
        <v>3017</v>
      </c>
      <c r="L782" t="s">
        <v>3018</v>
      </c>
    </row>
    <row r="783" spans="1:14">
      <c r="A783" t="s">
        <v>1638</v>
      </c>
      <c r="B783" t="s">
        <v>1639</v>
      </c>
      <c r="C783" t="s">
        <v>3576</v>
      </c>
      <c r="D783" t="s">
        <v>3579</v>
      </c>
      <c r="E783" t="s">
        <v>3578</v>
      </c>
      <c r="G783" t="s">
        <v>1967</v>
      </c>
      <c r="H783" t="s">
        <v>1968</v>
      </c>
      <c r="I783" t="s">
        <v>1969</v>
      </c>
      <c r="J783" t="s">
        <v>3016</v>
      </c>
      <c r="K783" t="s">
        <v>3017</v>
      </c>
      <c r="L783" t="s">
        <v>3018</v>
      </c>
    </row>
    <row r="784" spans="1:14">
      <c r="A784" t="s">
        <v>1640</v>
      </c>
      <c r="B784" t="s">
        <v>1641</v>
      </c>
      <c r="C784" t="s">
        <v>3580</v>
      </c>
      <c r="D784" t="s">
        <v>3581</v>
      </c>
      <c r="E784" t="s">
        <v>3582</v>
      </c>
      <c r="G784" t="s">
        <v>1967</v>
      </c>
      <c r="H784" t="s">
        <v>1968</v>
      </c>
      <c r="I784" t="s">
        <v>1969</v>
      </c>
      <c r="J784" t="s">
        <v>1970</v>
      </c>
      <c r="K784" t="s">
        <v>1971</v>
      </c>
      <c r="L784" t="s">
        <v>1972</v>
      </c>
      <c r="M784" t="s">
        <v>1973</v>
      </c>
    </row>
    <row r="785" spans="1:13">
      <c r="A785" t="s">
        <v>1642</v>
      </c>
      <c r="B785" t="s">
        <v>1643</v>
      </c>
      <c r="C785" t="s">
        <v>3580</v>
      </c>
      <c r="E785" t="s">
        <v>3582</v>
      </c>
      <c r="G785" t="s">
        <v>1967</v>
      </c>
      <c r="H785" t="s">
        <v>1968</v>
      </c>
      <c r="I785" t="s">
        <v>1969</v>
      </c>
      <c r="J785" t="s">
        <v>1970</v>
      </c>
      <c r="K785" t="s">
        <v>1971</v>
      </c>
      <c r="L785" t="s">
        <v>1972</v>
      </c>
      <c r="M785" t="s">
        <v>1973</v>
      </c>
    </row>
    <row r="786" spans="1:13">
      <c r="A786" t="s">
        <v>1644</v>
      </c>
      <c r="B786" t="s">
        <v>1645</v>
      </c>
      <c r="C786" t="s">
        <v>2320</v>
      </c>
      <c r="D786" t="s">
        <v>3583</v>
      </c>
      <c r="E786" t="s">
        <v>2321</v>
      </c>
      <c r="G786" t="s">
        <v>1967</v>
      </c>
      <c r="H786" t="s">
        <v>1968</v>
      </c>
      <c r="I786" t="s">
        <v>1976</v>
      </c>
      <c r="J786" t="s">
        <v>2020</v>
      </c>
      <c r="K786" t="s">
        <v>2021</v>
      </c>
      <c r="L786" t="s">
        <v>2022</v>
      </c>
    </row>
    <row r="787" spans="1:13">
      <c r="A787" t="s">
        <v>1646</v>
      </c>
      <c r="B787" t="s">
        <v>1647</v>
      </c>
      <c r="C787" t="s">
        <v>3584</v>
      </c>
      <c r="E787" t="s">
        <v>3585</v>
      </c>
      <c r="G787" t="s">
        <v>1967</v>
      </c>
      <c r="H787" t="s">
        <v>1968</v>
      </c>
      <c r="I787" t="s">
        <v>1982</v>
      </c>
      <c r="J787" t="s">
        <v>2067</v>
      </c>
      <c r="K787" t="s">
        <v>3586</v>
      </c>
      <c r="L787" t="s">
        <v>3587</v>
      </c>
    </row>
    <row r="788" spans="1:13">
      <c r="A788" t="s">
        <v>3588</v>
      </c>
      <c r="B788" t="s">
        <v>1649</v>
      </c>
      <c r="C788" t="s">
        <v>2552</v>
      </c>
      <c r="D788" t="s">
        <v>3589</v>
      </c>
      <c r="E788" t="s">
        <v>2553</v>
      </c>
      <c r="G788" t="s">
        <v>1967</v>
      </c>
      <c r="H788" t="s">
        <v>2370</v>
      </c>
    </row>
    <row r="789" spans="1:13">
      <c r="A789" t="s">
        <v>1652</v>
      </c>
      <c r="B789" t="s">
        <v>1653</v>
      </c>
      <c r="C789" t="s">
        <v>2247</v>
      </c>
      <c r="D789" t="s">
        <v>3590</v>
      </c>
      <c r="E789" t="s">
        <v>2249</v>
      </c>
      <c r="G789" t="s">
        <v>1967</v>
      </c>
      <c r="H789" t="s">
        <v>1968</v>
      </c>
      <c r="I789" t="s">
        <v>1976</v>
      </c>
      <c r="J789" t="s">
        <v>2058</v>
      </c>
      <c r="K789" t="s">
        <v>2059</v>
      </c>
      <c r="L789" t="s">
        <v>2250</v>
      </c>
    </row>
    <row r="790" spans="1:13">
      <c r="A790" t="s">
        <v>1654</v>
      </c>
      <c r="B790" t="s">
        <v>1655</v>
      </c>
      <c r="C790" t="s">
        <v>3591</v>
      </c>
      <c r="E790" t="s">
        <v>3592</v>
      </c>
      <c r="G790" t="s">
        <v>1967</v>
      </c>
      <c r="H790" t="s">
        <v>1968</v>
      </c>
      <c r="I790" t="s">
        <v>1982</v>
      </c>
      <c r="J790" t="s">
        <v>2067</v>
      </c>
      <c r="K790" t="s">
        <v>2967</v>
      </c>
      <c r="L790" t="s">
        <v>3593</v>
      </c>
    </row>
    <row r="791" spans="1:13">
      <c r="A791" t="s">
        <v>1656</v>
      </c>
      <c r="B791" t="s">
        <v>1657</v>
      </c>
      <c r="C791" t="s">
        <v>3591</v>
      </c>
      <c r="E791" t="s">
        <v>3592</v>
      </c>
      <c r="G791" t="s">
        <v>1967</v>
      </c>
      <c r="H791" t="s">
        <v>1968</v>
      </c>
      <c r="I791" t="s">
        <v>1982</v>
      </c>
      <c r="J791" t="s">
        <v>2067</v>
      </c>
      <c r="K791" t="s">
        <v>2967</v>
      </c>
      <c r="L791" t="s">
        <v>3593</v>
      </c>
    </row>
    <row r="792" spans="1:13">
      <c r="A792" t="s">
        <v>1658</v>
      </c>
      <c r="B792" t="s">
        <v>1659</v>
      </c>
      <c r="C792" t="s">
        <v>3591</v>
      </c>
      <c r="E792" t="s">
        <v>3592</v>
      </c>
      <c r="G792" t="s">
        <v>1967</v>
      </c>
      <c r="H792" t="s">
        <v>1968</v>
      </c>
      <c r="I792" t="s">
        <v>1982</v>
      </c>
      <c r="J792" t="s">
        <v>2067</v>
      </c>
      <c r="K792" t="s">
        <v>2967</v>
      </c>
      <c r="L792" t="s">
        <v>3593</v>
      </c>
    </row>
    <row r="793" spans="1:13">
      <c r="A793" t="s">
        <v>1660</v>
      </c>
      <c r="B793" t="s">
        <v>1661</v>
      </c>
      <c r="C793" t="s">
        <v>3591</v>
      </c>
      <c r="D793" t="s">
        <v>3594</v>
      </c>
      <c r="E793" t="s">
        <v>3592</v>
      </c>
      <c r="G793" t="s">
        <v>1967</v>
      </c>
      <c r="H793" t="s">
        <v>1968</v>
      </c>
      <c r="I793" t="s">
        <v>1982</v>
      </c>
      <c r="J793" t="s">
        <v>2067</v>
      </c>
      <c r="K793" t="s">
        <v>2967</v>
      </c>
      <c r="L793" t="s">
        <v>3593</v>
      </c>
    </row>
    <row r="794" spans="1:13">
      <c r="A794" t="s">
        <v>1662</v>
      </c>
      <c r="B794" t="s">
        <v>1663</v>
      </c>
      <c r="C794" t="s">
        <v>3591</v>
      </c>
      <c r="D794" t="s">
        <v>3594</v>
      </c>
      <c r="E794" t="s">
        <v>3592</v>
      </c>
      <c r="G794" t="s">
        <v>1967</v>
      </c>
      <c r="H794" t="s">
        <v>1968</v>
      </c>
      <c r="I794" t="s">
        <v>1982</v>
      </c>
      <c r="J794" t="s">
        <v>2067</v>
      </c>
      <c r="K794" t="s">
        <v>2967</v>
      </c>
      <c r="L794" t="s">
        <v>3593</v>
      </c>
    </row>
    <row r="795" spans="1:13">
      <c r="A795" t="s">
        <v>1664</v>
      </c>
      <c r="B795" t="s">
        <v>1665</v>
      </c>
      <c r="C795" t="s">
        <v>3595</v>
      </c>
      <c r="D795" t="s">
        <v>3596</v>
      </c>
      <c r="E795" t="s">
        <v>3597</v>
      </c>
      <c r="G795" t="s">
        <v>1967</v>
      </c>
      <c r="H795" t="s">
        <v>1968</v>
      </c>
      <c r="I795" t="s">
        <v>1969</v>
      </c>
      <c r="J795" t="s">
        <v>1970</v>
      </c>
      <c r="K795" t="s">
        <v>1988</v>
      </c>
      <c r="L795" t="s">
        <v>1992</v>
      </c>
    </row>
    <row r="796" spans="1:13">
      <c r="A796" t="s">
        <v>1666</v>
      </c>
      <c r="B796" t="s">
        <v>1667</v>
      </c>
      <c r="C796" t="s">
        <v>3595</v>
      </c>
      <c r="D796" t="s">
        <v>3598</v>
      </c>
      <c r="E796" t="s">
        <v>3597</v>
      </c>
      <c r="G796" t="s">
        <v>1967</v>
      </c>
      <c r="H796" t="s">
        <v>1968</v>
      </c>
      <c r="I796" t="s">
        <v>1969</v>
      </c>
      <c r="J796" t="s">
        <v>1970</v>
      </c>
      <c r="K796" t="s">
        <v>1988</v>
      </c>
      <c r="L796" t="s">
        <v>1992</v>
      </c>
    </row>
    <row r="797" spans="1:13">
      <c r="A797" t="s">
        <v>1668</v>
      </c>
      <c r="B797" t="s">
        <v>1669</v>
      </c>
      <c r="C797" t="s">
        <v>3599</v>
      </c>
      <c r="E797" t="s">
        <v>3600</v>
      </c>
      <c r="G797" t="s">
        <v>1967</v>
      </c>
      <c r="H797" t="s">
        <v>1968</v>
      </c>
      <c r="I797" t="s">
        <v>1969</v>
      </c>
      <c r="J797" t="s">
        <v>1970</v>
      </c>
      <c r="K797" t="s">
        <v>1971</v>
      </c>
      <c r="L797" t="s">
        <v>2255</v>
      </c>
    </row>
    <row r="798" spans="1:13">
      <c r="A798" t="s">
        <v>1670</v>
      </c>
      <c r="B798" t="s">
        <v>1671</v>
      </c>
      <c r="C798" t="s">
        <v>3599</v>
      </c>
      <c r="E798" t="s">
        <v>3600</v>
      </c>
      <c r="G798" t="s">
        <v>1967</v>
      </c>
      <c r="H798" t="s">
        <v>1968</v>
      </c>
      <c r="I798" t="s">
        <v>1969</v>
      </c>
      <c r="J798" t="s">
        <v>1970</v>
      </c>
      <c r="K798" t="s">
        <v>1971</v>
      </c>
      <c r="L798" t="s">
        <v>2255</v>
      </c>
    </row>
    <row r="799" spans="1:13">
      <c r="A799" t="s">
        <v>1672</v>
      </c>
      <c r="B799" t="s">
        <v>1673</v>
      </c>
      <c r="C799" t="s">
        <v>3599</v>
      </c>
      <c r="E799" t="s">
        <v>3600</v>
      </c>
      <c r="G799" t="s">
        <v>1967</v>
      </c>
      <c r="H799" t="s">
        <v>1968</v>
      </c>
      <c r="I799" t="s">
        <v>1969</v>
      </c>
      <c r="J799" t="s">
        <v>1970</v>
      </c>
      <c r="K799" t="s">
        <v>1971</v>
      </c>
      <c r="L799" t="s">
        <v>2255</v>
      </c>
    </row>
    <row r="800" spans="1:13">
      <c r="A800" t="s">
        <v>1674</v>
      </c>
      <c r="B800" t="s">
        <v>1675</v>
      </c>
      <c r="C800" t="s">
        <v>2247</v>
      </c>
      <c r="D800" t="s">
        <v>3601</v>
      </c>
      <c r="E800" t="s">
        <v>2249</v>
      </c>
      <c r="G800" t="s">
        <v>1967</v>
      </c>
      <c r="H800" t="s">
        <v>1968</v>
      </c>
      <c r="I800" t="s">
        <v>1976</v>
      </c>
      <c r="J800" t="s">
        <v>2058</v>
      </c>
      <c r="K800" t="s">
        <v>2059</v>
      </c>
      <c r="L800" t="s">
        <v>2250</v>
      </c>
    </row>
    <row r="801" spans="1:14">
      <c r="A801" t="s">
        <v>1676</v>
      </c>
      <c r="B801" t="s">
        <v>1677</v>
      </c>
      <c r="C801" t="s">
        <v>3602</v>
      </c>
      <c r="E801" t="s">
        <v>3603</v>
      </c>
      <c r="G801" t="s">
        <v>1967</v>
      </c>
      <c r="H801" t="s">
        <v>1968</v>
      </c>
      <c r="I801" t="s">
        <v>1969</v>
      </c>
      <c r="J801" t="s">
        <v>1970</v>
      </c>
      <c r="K801" t="s">
        <v>1971</v>
      </c>
      <c r="L801" t="s">
        <v>1972</v>
      </c>
      <c r="M801" t="s">
        <v>1973</v>
      </c>
    </row>
    <row r="802" spans="1:14">
      <c r="A802" t="s">
        <v>3604</v>
      </c>
      <c r="B802" t="s">
        <v>1679</v>
      </c>
      <c r="C802" t="s">
        <v>3605</v>
      </c>
      <c r="D802" t="s">
        <v>3606</v>
      </c>
      <c r="E802" t="s">
        <v>3607</v>
      </c>
      <c r="G802" t="s">
        <v>1967</v>
      </c>
      <c r="H802" t="s">
        <v>1968</v>
      </c>
      <c r="I802" t="s">
        <v>1982</v>
      </c>
      <c r="J802" t="s">
        <v>1983</v>
      </c>
      <c r="K802" t="s">
        <v>1984</v>
      </c>
      <c r="L802" t="s">
        <v>2593</v>
      </c>
    </row>
    <row r="803" spans="1:14">
      <c r="A803" t="s">
        <v>1680</v>
      </c>
      <c r="B803" t="s">
        <v>1681</v>
      </c>
      <c r="C803" t="s">
        <v>3608</v>
      </c>
      <c r="E803" t="s">
        <v>3609</v>
      </c>
      <c r="G803" t="s">
        <v>1967</v>
      </c>
      <c r="H803" t="s">
        <v>1968</v>
      </c>
      <c r="I803" t="s">
        <v>1982</v>
      </c>
      <c r="J803" t="s">
        <v>2043</v>
      </c>
      <c r="K803" t="s">
        <v>2107</v>
      </c>
      <c r="L803" t="s">
        <v>3610</v>
      </c>
    </row>
    <row r="804" spans="1:14">
      <c r="A804" t="s">
        <v>3611</v>
      </c>
      <c r="B804" t="s">
        <v>1683</v>
      </c>
      <c r="C804" t="s">
        <v>2552</v>
      </c>
      <c r="D804" t="s">
        <v>3612</v>
      </c>
      <c r="E804" t="s">
        <v>2553</v>
      </c>
      <c r="G804" t="s">
        <v>1967</v>
      </c>
      <c r="H804" t="s">
        <v>2370</v>
      </c>
    </row>
    <row r="805" spans="1:14">
      <c r="A805" t="s">
        <v>1684</v>
      </c>
      <c r="B805" t="s">
        <v>1685</v>
      </c>
      <c r="C805" t="s">
        <v>3613</v>
      </c>
      <c r="E805" t="s">
        <v>3614</v>
      </c>
      <c r="G805" t="s">
        <v>1967</v>
      </c>
      <c r="H805" t="s">
        <v>1968</v>
      </c>
      <c r="I805" t="s">
        <v>1969</v>
      </c>
      <c r="J805" t="s">
        <v>1970</v>
      </c>
      <c r="K805" t="s">
        <v>1971</v>
      </c>
      <c r="L805" t="s">
        <v>3142</v>
      </c>
    </row>
    <row r="806" spans="1:14">
      <c r="A806" t="s">
        <v>1686</v>
      </c>
      <c r="B806" t="s">
        <v>1687</v>
      </c>
      <c r="C806" t="s">
        <v>3613</v>
      </c>
      <c r="E806" t="s">
        <v>3614</v>
      </c>
      <c r="G806" t="s">
        <v>1967</v>
      </c>
      <c r="H806" t="s">
        <v>1968</v>
      </c>
      <c r="I806" t="s">
        <v>1969</v>
      </c>
      <c r="J806" t="s">
        <v>1970</v>
      </c>
      <c r="K806" t="s">
        <v>1971</v>
      </c>
      <c r="L806" t="s">
        <v>3142</v>
      </c>
    </row>
    <row r="807" spans="1:14">
      <c r="A807" t="s">
        <v>1688</v>
      </c>
      <c r="B807" t="s">
        <v>1689</v>
      </c>
      <c r="C807" t="s">
        <v>3615</v>
      </c>
      <c r="D807" t="s">
        <v>3616</v>
      </c>
      <c r="E807" t="s">
        <v>3617</v>
      </c>
      <c r="G807" t="s">
        <v>1967</v>
      </c>
      <c r="H807" t="s">
        <v>1968</v>
      </c>
      <c r="I807" t="s">
        <v>1982</v>
      </c>
      <c r="J807" t="s">
        <v>2067</v>
      </c>
      <c r="K807" t="s">
        <v>2068</v>
      </c>
      <c r="L807" t="s">
        <v>2117</v>
      </c>
      <c r="M807" t="s">
        <v>2325</v>
      </c>
    </row>
    <row r="808" spans="1:14">
      <c r="A808" t="s">
        <v>1690</v>
      </c>
      <c r="B808" t="s">
        <v>1691</v>
      </c>
      <c r="C808" t="s">
        <v>3615</v>
      </c>
      <c r="D808" t="s">
        <v>3618</v>
      </c>
      <c r="E808" t="s">
        <v>3617</v>
      </c>
      <c r="G808" t="s">
        <v>1967</v>
      </c>
      <c r="H808" t="s">
        <v>1968</v>
      </c>
      <c r="I808" t="s">
        <v>1982</v>
      </c>
      <c r="J808" t="s">
        <v>2067</v>
      </c>
      <c r="K808" t="s">
        <v>2068</v>
      </c>
      <c r="L808" t="s">
        <v>2117</v>
      </c>
      <c r="M808" t="s">
        <v>2325</v>
      </c>
    </row>
    <row r="809" spans="1:14">
      <c r="A809" t="s">
        <v>1692</v>
      </c>
      <c r="B809" t="s">
        <v>1693</v>
      </c>
      <c r="C809" t="s">
        <v>3619</v>
      </c>
      <c r="E809" t="s">
        <v>3620</v>
      </c>
      <c r="G809" t="s">
        <v>1967</v>
      </c>
      <c r="H809" t="s">
        <v>1968</v>
      </c>
      <c r="I809" t="s">
        <v>1982</v>
      </c>
      <c r="J809" t="s">
        <v>2043</v>
      </c>
      <c r="K809" t="s">
        <v>2107</v>
      </c>
      <c r="L809" t="s">
        <v>2108</v>
      </c>
    </row>
    <row r="810" spans="1:14">
      <c r="A810" t="s">
        <v>1694</v>
      </c>
      <c r="B810" t="s">
        <v>1695</v>
      </c>
      <c r="C810" t="s">
        <v>3619</v>
      </c>
      <c r="E810" t="s">
        <v>3620</v>
      </c>
      <c r="G810" t="s">
        <v>1967</v>
      </c>
      <c r="H810" t="s">
        <v>1968</v>
      </c>
      <c r="I810" t="s">
        <v>1982</v>
      </c>
      <c r="J810" t="s">
        <v>2043</v>
      </c>
      <c r="K810" t="s">
        <v>2107</v>
      </c>
      <c r="L810" t="s">
        <v>2108</v>
      </c>
    </row>
    <row r="811" spans="1:14">
      <c r="A811" t="s">
        <v>1696</v>
      </c>
      <c r="B811" t="s">
        <v>1697</v>
      </c>
      <c r="C811" t="s">
        <v>3619</v>
      </c>
      <c r="E811" t="s">
        <v>3620</v>
      </c>
      <c r="G811" t="s">
        <v>1967</v>
      </c>
      <c r="H811" t="s">
        <v>1968</v>
      </c>
      <c r="I811" t="s">
        <v>1982</v>
      </c>
      <c r="J811" t="s">
        <v>2043</v>
      </c>
      <c r="K811" t="s">
        <v>2107</v>
      </c>
      <c r="L811" t="s">
        <v>2108</v>
      </c>
    </row>
    <row r="812" spans="1:14">
      <c r="A812" t="s">
        <v>1698</v>
      </c>
      <c r="B812" t="s">
        <v>1699</v>
      </c>
      <c r="C812" t="s">
        <v>3621</v>
      </c>
      <c r="D812" t="s">
        <v>3622</v>
      </c>
      <c r="E812" t="s">
        <v>3623</v>
      </c>
      <c r="G812" t="s">
        <v>1967</v>
      </c>
      <c r="H812" t="s">
        <v>1968</v>
      </c>
      <c r="I812" t="s">
        <v>1982</v>
      </c>
      <c r="J812" t="s">
        <v>2067</v>
      </c>
      <c r="K812" t="s">
        <v>2083</v>
      </c>
      <c r="L812" t="s">
        <v>3624</v>
      </c>
    </row>
    <row r="813" spans="1:14">
      <c r="A813" t="s">
        <v>1700</v>
      </c>
      <c r="B813" t="s">
        <v>1701</v>
      </c>
      <c r="C813" t="s">
        <v>3621</v>
      </c>
      <c r="D813" t="s">
        <v>3625</v>
      </c>
      <c r="E813" t="s">
        <v>3623</v>
      </c>
      <c r="G813" t="s">
        <v>1967</v>
      </c>
      <c r="H813" t="s">
        <v>1968</v>
      </c>
      <c r="I813" t="s">
        <v>1982</v>
      </c>
      <c r="J813" t="s">
        <v>2067</v>
      </c>
      <c r="K813" t="s">
        <v>2083</v>
      </c>
      <c r="L813" t="s">
        <v>3624</v>
      </c>
    </row>
    <row r="814" spans="1:14">
      <c r="A814" t="s">
        <v>1702</v>
      </c>
      <c r="B814" t="s">
        <v>1703</v>
      </c>
      <c r="C814" t="s">
        <v>3626</v>
      </c>
      <c r="E814" t="s">
        <v>3627</v>
      </c>
      <c r="G814" t="s">
        <v>1967</v>
      </c>
      <c r="H814" t="s">
        <v>1968</v>
      </c>
      <c r="I814" t="s">
        <v>1982</v>
      </c>
      <c r="J814" t="s">
        <v>2077</v>
      </c>
      <c r="K814" t="s">
        <v>2078</v>
      </c>
      <c r="L814" t="s">
        <v>2079</v>
      </c>
      <c r="M814" t="s">
        <v>2170</v>
      </c>
      <c r="N814" t="s">
        <v>2171</v>
      </c>
    </row>
    <row r="815" spans="1:14">
      <c r="A815" t="s">
        <v>1704</v>
      </c>
      <c r="B815" t="s">
        <v>1705</v>
      </c>
      <c r="C815" t="s">
        <v>2580</v>
      </c>
      <c r="D815" t="s">
        <v>3628</v>
      </c>
      <c r="E815" t="s">
        <v>2582</v>
      </c>
      <c r="G815" t="s">
        <v>1967</v>
      </c>
      <c r="H815" t="s">
        <v>1968</v>
      </c>
      <c r="I815" t="s">
        <v>1976</v>
      </c>
      <c r="J815" t="s">
        <v>2020</v>
      </c>
      <c r="K815" t="s">
        <v>2021</v>
      </c>
      <c r="L815" t="s">
        <v>2022</v>
      </c>
    </row>
    <row r="816" spans="1:14">
      <c r="A816" t="s">
        <v>1706</v>
      </c>
      <c r="B816" t="s">
        <v>1707</v>
      </c>
      <c r="C816" t="s">
        <v>3629</v>
      </c>
      <c r="D816" t="s">
        <v>3630</v>
      </c>
      <c r="E816" t="s">
        <v>3631</v>
      </c>
      <c r="G816" t="s">
        <v>1967</v>
      </c>
      <c r="H816" t="s">
        <v>1968</v>
      </c>
      <c r="I816" t="s">
        <v>1976</v>
      </c>
      <c r="J816" t="s">
        <v>2006</v>
      </c>
      <c r="K816" t="s">
        <v>2007</v>
      </c>
      <c r="L816" t="s">
        <v>2008</v>
      </c>
    </row>
    <row r="817" spans="1:13">
      <c r="A817" t="s">
        <v>1708</v>
      </c>
      <c r="B817" t="s">
        <v>1709</v>
      </c>
      <c r="C817" t="s">
        <v>3632</v>
      </c>
      <c r="E817" t="s">
        <v>3633</v>
      </c>
      <c r="G817" t="s">
        <v>1967</v>
      </c>
      <c r="H817" t="s">
        <v>1968</v>
      </c>
      <c r="I817" t="s">
        <v>1982</v>
      </c>
      <c r="J817" t="s">
        <v>2067</v>
      </c>
      <c r="K817" t="s">
        <v>2083</v>
      </c>
      <c r="L817" t="s">
        <v>2933</v>
      </c>
    </row>
    <row r="818" spans="1:13">
      <c r="A818" t="s">
        <v>1710</v>
      </c>
      <c r="B818" t="s">
        <v>1711</v>
      </c>
      <c r="C818" t="s">
        <v>3632</v>
      </c>
      <c r="E818" t="s">
        <v>3633</v>
      </c>
      <c r="G818" t="s">
        <v>1967</v>
      </c>
      <c r="H818" t="s">
        <v>1968</v>
      </c>
      <c r="I818" t="s">
        <v>1982</v>
      </c>
      <c r="J818" t="s">
        <v>2067</v>
      </c>
      <c r="K818" t="s">
        <v>2083</v>
      </c>
      <c r="L818" t="s">
        <v>2933</v>
      </c>
    </row>
    <row r="819" spans="1:13">
      <c r="A819" t="s">
        <v>1712</v>
      </c>
      <c r="B819" t="s">
        <v>1713</v>
      </c>
      <c r="C819" t="s">
        <v>3634</v>
      </c>
      <c r="D819" t="s">
        <v>3635</v>
      </c>
      <c r="E819" t="s">
        <v>3636</v>
      </c>
      <c r="G819" t="s">
        <v>1967</v>
      </c>
      <c r="H819" t="s">
        <v>1968</v>
      </c>
      <c r="I819" t="s">
        <v>1969</v>
      </c>
      <c r="J819" t="s">
        <v>1970</v>
      </c>
      <c r="K819" t="s">
        <v>1988</v>
      </c>
      <c r="L819" t="s">
        <v>3637</v>
      </c>
    </row>
    <row r="820" spans="1:13">
      <c r="A820" t="s">
        <v>1714</v>
      </c>
      <c r="B820" t="s">
        <v>1715</v>
      </c>
      <c r="C820" t="s">
        <v>3638</v>
      </c>
      <c r="E820" t="s">
        <v>3639</v>
      </c>
      <c r="G820" t="s">
        <v>1967</v>
      </c>
      <c r="H820" t="s">
        <v>1968</v>
      </c>
      <c r="I820" t="s">
        <v>1982</v>
      </c>
      <c r="J820" t="s">
        <v>2043</v>
      </c>
      <c r="K820" t="s">
        <v>2107</v>
      </c>
      <c r="L820" t="s">
        <v>3109</v>
      </c>
    </row>
    <row r="821" spans="1:13">
      <c r="A821" t="s">
        <v>1716</v>
      </c>
      <c r="B821" t="s">
        <v>1717</v>
      </c>
      <c r="C821" t="s">
        <v>3640</v>
      </c>
      <c r="E821" t="s">
        <v>3641</v>
      </c>
      <c r="G821" t="s">
        <v>1967</v>
      </c>
      <c r="H821" t="s">
        <v>1968</v>
      </c>
      <c r="I821" t="s">
        <v>1982</v>
      </c>
      <c r="J821" t="s">
        <v>2077</v>
      </c>
      <c r="K821" t="s">
        <v>2315</v>
      </c>
      <c r="L821" t="s">
        <v>2560</v>
      </c>
    </row>
    <row r="822" spans="1:13">
      <c r="A822" t="s">
        <v>1718</v>
      </c>
      <c r="B822" t="s">
        <v>1719</v>
      </c>
      <c r="C822" t="s">
        <v>3642</v>
      </c>
      <c r="E822" t="s">
        <v>3643</v>
      </c>
      <c r="G822" t="s">
        <v>1967</v>
      </c>
      <c r="H822" t="s">
        <v>1968</v>
      </c>
      <c r="I822" t="s">
        <v>1982</v>
      </c>
      <c r="J822" t="s">
        <v>2077</v>
      </c>
      <c r="K822" t="s">
        <v>2315</v>
      </c>
      <c r="L822" t="s">
        <v>3644</v>
      </c>
    </row>
    <row r="823" spans="1:13">
      <c r="A823" t="s">
        <v>1720</v>
      </c>
      <c r="B823" t="s">
        <v>1721</v>
      </c>
      <c r="C823" t="s">
        <v>3645</v>
      </c>
      <c r="E823" t="s">
        <v>3646</v>
      </c>
      <c r="G823" t="s">
        <v>1967</v>
      </c>
      <c r="H823" t="s">
        <v>1968</v>
      </c>
      <c r="I823" t="s">
        <v>1982</v>
      </c>
      <c r="J823" t="s">
        <v>2077</v>
      </c>
      <c r="K823" t="s">
        <v>2315</v>
      </c>
      <c r="L823" t="s">
        <v>3647</v>
      </c>
      <c r="M823" t="s">
        <v>3648</v>
      </c>
    </row>
    <row r="824" spans="1:13">
      <c r="A824" t="s">
        <v>1722</v>
      </c>
      <c r="B824" t="s">
        <v>1723</v>
      </c>
      <c r="C824" t="s">
        <v>3649</v>
      </c>
      <c r="D824" t="s">
        <v>3650</v>
      </c>
      <c r="E824" t="s">
        <v>3651</v>
      </c>
      <c r="G824" t="s">
        <v>1967</v>
      </c>
      <c r="H824" t="s">
        <v>1968</v>
      </c>
      <c r="I824" t="s">
        <v>1982</v>
      </c>
      <c r="J824" t="s">
        <v>2067</v>
      </c>
      <c r="K824" t="s">
        <v>2068</v>
      </c>
      <c r="L824" t="s">
        <v>2117</v>
      </c>
      <c r="M824" t="s">
        <v>2325</v>
      </c>
    </row>
    <row r="825" spans="1:13">
      <c r="A825" t="s">
        <v>1724</v>
      </c>
      <c r="B825" t="s">
        <v>1725</v>
      </c>
      <c r="C825" t="s">
        <v>3649</v>
      </c>
      <c r="D825" t="s">
        <v>3650</v>
      </c>
      <c r="E825" t="s">
        <v>3651</v>
      </c>
      <c r="G825" t="s">
        <v>1967</v>
      </c>
      <c r="H825" t="s">
        <v>1968</v>
      </c>
      <c r="I825" t="s">
        <v>1982</v>
      </c>
      <c r="J825" t="s">
        <v>2067</v>
      </c>
      <c r="K825" t="s">
        <v>2068</v>
      </c>
      <c r="L825" t="s">
        <v>2117</v>
      </c>
      <c r="M825" t="s">
        <v>2325</v>
      </c>
    </row>
    <row r="826" spans="1:13">
      <c r="A826" t="s">
        <v>1726</v>
      </c>
      <c r="B826" t="s">
        <v>1727</v>
      </c>
      <c r="C826" t="s">
        <v>3652</v>
      </c>
      <c r="E826" t="s">
        <v>3653</v>
      </c>
      <c r="G826" t="s">
        <v>1967</v>
      </c>
      <c r="H826" t="s">
        <v>1968</v>
      </c>
      <c r="I826" t="s">
        <v>1982</v>
      </c>
      <c r="J826" t="s">
        <v>2043</v>
      </c>
      <c r="K826" t="s">
        <v>2044</v>
      </c>
      <c r="L826" t="s">
        <v>2045</v>
      </c>
    </row>
    <row r="827" spans="1:13">
      <c r="A827" t="s">
        <v>1728</v>
      </c>
      <c r="B827" t="s">
        <v>1729</v>
      </c>
      <c r="C827" t="s">
        <v>3654</v>
      </c>
      <c r="E827" t="s">
        <v>3655</v>
      </c>
      <c r="G827" t="s">
        <v>1967</v>
      </c>
      <c r="H827" t="s">
        <v>1968</v>
      </c>
      <c r="I827" t="s">
        <v>1982</v>
      </c>
      <c r="J827" t="s">
        <v>2089</v>
      </c>
      <c r="K827" t="s">
        <v>3193</v>
      </c>
      <c r="L827" t="s">
        <v>3194</v>
      </c>
    </row>
    <row r="828" spans="1:13">
      <c r="A828" t="s">
        <v>1730</v>
      </c>
      <c r="B828" t="s">
        <v>1731</v>
      </c>
      <c r="C828" t="s">
        <v>3656</v>
      </c>
      <c r="D828" t="s">
        <v>3657</v>
      </c>
      <c r="E828" t="s">
        <v>3658</v>
      </c>
      <c r="G828" t="s">
        <v>1967</v>
      </c>
      <c r="H828" t="s">
        <v>1968</v>
      </c>
      <c r="I828" t="s">
        <v>1969</v>
      </c>
      <c r="J828" t="s">
        <v>1970</v>
      </c>
      <c r="K828" t="s">
        <v>1971</v>
      </c>
      <c r="L828" t="s">
        <v>1972</v>
      </c>
      <c r="M828" t="s">
        <v>1973</v>
      </c>
    </row>
    <row r="829" spans="1:13">
      <c r="A829" t="s">
        <v>3659</v>
      </c>
      <c r="B829" t="s">
        <v>1739</v>
      </c>
      <c r="C829" t="s">
        <v>3660</v>
      </c>
      <c r="E829" t="s">
        <v>3661</v>
      </c>
      <c r="G829" t="s">
        <v>1967</v>
      </c>
      <c r="H829" t="s">
        <v>1968</v>
      </c>
      <c r="I829" t="s">
        <v>1976</v>
      </c>
      <c r="J829" t="s">
        <v>2232</v>
      </c>
      <c r="K829" t="s">
        <v>2233</v>
      </c>
      <c r="L829" t="s">
        <v>2295</v>
      </c>
    </row>
    <row r="830" spans="1:13">
      <c r="A830" t="s">
        <v>1740</v>
      </c>
      <c r="B830" t="s">
        <v>1741</v>
      </c>
      <c r="C830" t="s">
        <v>3662</v>
      </c>
      <c r="E830" t="s">
        <v>3663</v>
      </c>
      <c r="G830" t="s">
        <v>1967</v>
      </c>
      <c r="H830" t="s">
        <v>1968</v>
      </c>
      <c r="I830" t="s">
        <v>1982</v>
      </c>
      <c r="J830" t="s">
        <v>2077</v>
      </c>
      <c r="K830" t="s">
        <v>2315</v>
      </c>
      <c r="L830" t="s">
        <v>3644</v>
      </c>
    </row>
    <row r="831" spans="1:13">
      <c r="A831" t="s">
        <v>1742</v>
      </c>
      <c r="B831" t="s">
        <v>1743</v>
      </c>
      <c r="C831" t="s">
        <v>3664</v>
      </c>
      <c r="E831" t="s">
        <v>3665</v>
      </c>
      <c r="G831" t="s">
        <v>1967</v>
      </c>
      <c r="H831" t="s">
        <v>1968</v>
      </c>
      <c r="I831" t="s">
        <v>1982</v>
      </c>
      <c r="J831" t="s">
        <v>2077</v>
      </c>
      <c r="K831" t="s">
        <v>2315</v>
      </c>
      <c r="L831" t="s">
        <v>3644</v>
      </c>
    </row>
    <row r="832" spans="1:13">
      <c r="A832" t="s">
        <v>1744</v>
      </c>
      <c r="B832" t="s">
        <v>1745</v>
      </c>
      <c r="C832" t="s">
        <v>2247</v>
      </c>
      <c r="D832" t="s">
        <v>3666</v>
      </c>
      <c r="E832" t="s">
        <v>2249</v>
      </c>
      <c r="G832" t="s">
        <v>1967</v>
      </c>
      <c r="H832" t="s">
        <v>1968</v>
      </c>
      <c r="I832" t="s">
        <v>1976</v>
      </c>
      <c r="J832" t="s">
        <v>2058</v>
      </c>
      <c r="K832" t="s">
        <v>2059</v>
      </c>
      <c r="L832" t="s">
        <v>2250</v>
      </c>
    </row>
    <row r="833" spans="1:14">
      <c r="A833" t="s">
        <v>1746</v>
      </c>
      <c r="B833" t="s">
        <v>1747</v>
      </c>
      <c r="C833" t="s">
        <v>3667</v>
      </c>
      <c r="D833" t="s">
        <v>3668</v>
      </c>
      <c r="E833" t="s">
        <v>3669</v>
      </c>
      <c r="G833" t="s">
        <v>1967</v>
      </c>
      <c r="H833" t="s">
        <v>1968</v>
      </c>
      <c r="I833" t="s">
        <v>1982</v>
      </c>
      <c r="J833" t="s">
        <v>2043</v>
      </c>
      <c r="K833" t="s">
        <v>2107</v>
      </c>
      <c r="L833" t="s">
        <v>2108</v>
      </c>
    </row>
    <row r="834" spans="1:14">
      <c r="A834" t="s">
        <v>1748</v>
      </c>
      <c r="B834" t="s">
        <v>1749</v>
      </c>
      <c r="C834" t="s">
        <v>3670</v>
      </c>
      <c r="E834" t="s">
        <v>3671</v>
      </c>
      <c r="G834" t="s">
        <v>1967</v>
      </c>
      <c r="H834" t="s">
        <v>1968</v>
      </c>
      <c r="I834" t="s">
        <v>1982</v>
      </c>
      <c r="J834" t="s">
        <v>2077</v>
      </c>
      <c r="K834" t="s">
        <v>2315</v>
      </c>
      <c r="L834" t="s">
        <v>2316</v>
      </c>
      <c r="M834" t="s">
        <v>2317</v>
      </c>
    </row>
    <row r="835" spans="1:14">
      <c r="A835" t="s">
        <v>1750</v>
      </c>
      <c r="B835" t="s">
        <v>1751</v>
      </c>
      <c r="C835" t="s">
        <v>3672</v>
      </c>
      <c r="D835" t="s">
        <v>3673</v>
      </c>
      <c r="E835" t="s">
        <v>3674</v>
      </c>
      <c r="G835" t="s">
        <v>1967</v>
      </c>
      <c r="H835" t="s">
        <v>1968</v>
      </c>
      <c r="I835" t="s">
        <v>2000</v>
      </c>
      <c r="J835" t="s">
        <v>2001</v>
      </c>
      <c r="K835" t="s">
        <v>2002</v>
      </c>
      <c r="L835" t="s">
        <v>2003</v>
      </c>
    </row>
    <row r="836" spans="1:14">
      <c r="A836" t="s">
        <v>1752</v>
      </c>
      <c r="B836" t="s">
        <v>1753</v>
      </c>
      <c r="C836" t="s">
        <v>3675</v>
      </c>
      <c r="D836" t="s">
        <v>3676</v>
      </c>
      <c r="E836" t="s">
        <v>3677</v>
      </c>
      <c r="G836" t="s">
        <v>1967</v>
      </c>
      <c r="H836" t="s">
        <v>1968</v>
      </c>
      <c r="I836" t="s">
        <v>2000</v>
      </c>
      <c r="J836" t="s">
        <v>2001</v>
      </c>
      <c r="K836" t="s">
        <v>2002</v>
      </c>
      <c r="L836" t="s">
        <v>2003</v>
      </c>
    </row>
    <row r="837" spans="1:14">
      <c r="A837" t="s">
        <v>1754</v>
      </c>
      <c r="B837" t="s">
        <v>1755</v>
      </c>
      <c r="C837" t="s">
        <v>3678</v>
      </c>
      <c r="D837" t="s">
        <v>3679</v>
      </c>
      <c r="E837" t="s">
        <v>3680</v>
      </c>
      <c r="G837" t="s">
        <v>1967</v>
      </c>
      <c r="H837" t="s">
        <v>1968</v>
      </c>
      <c r="I837" t="s">
        <v>1976</v>
      </c>
      <c r="J837" t="s">
        <v>2611</v>
      </c>
      <c r="K837" t="s">
        <v>2612</v>
      </c>
      <c r="L837" t="s">
        <v>3149</v>
      </c>
    </row>
    <row r="838" spans="1:14">
      <c r="A838" t="s">
        <v>1854</v>
      </c>
      <c r="B838" t="s">
        <v>1855</v>
      </c>
      <c r="C838" t="s">
        <v>2552</v>
      </c>
      <c r="D838" t="s">
        <v>3681</v>
      </c>
      <c r="E838" t="s">
        <v>2553</v>
      </c>
      <c r="G838" t="s">
        <v>1967</v>
      </c>
      <c r="H838" t="s">
        <v>2370</v>
      </c>
    </row>
    <row r="839" spans="1:14">
      <c r="A839" t="s">
        <v>1758</v>
      </c>
      <c r="B839" t="s">
        <v>1759</v>
      </c>
      <c r="C839" t="s">
        <v>3682</v>
      </c>
      <c r="E839" t="s">
        <v>3683</v>
      </c>
      <c r="G839" t="s">
        <v>1967</v>
      </c>
      <c r="H839" t="s">
        <v>1968</v>
      </c>
      <c r="I839" t="s">
        <v>1982</v>
      </c>
      <c r="J839" t="s">
        <v>2077</v>
      </c>
      <c r="K839" t="s">
        <v>2078</v>
      </c>
      <c r="L839" t="s">
        <v>2079</v>
      </c>
      <c r="M839" t="s">
        <v>2170</v>
      </c>
      <c r="N839" t="s">
        <v>2174</v>
      </c>
    </row>
    <row r="840" spans="1:14">
      <c r="A840" t="s">
        <v>1760</v>
      </c>
      <c r="B840" t="s">
        <v>1761</v>
      </c>
      <c r="C840" t="s">
        <v>3684</v>
      </c>
      <c r="E840" t="s">
        <v>3685</v>
      </c>
      <c r="G840" t="s">
        <v>1967</v>
      </c>
      <c r="H840" t="s">
        <v>1968</v>
      </c>
      <c r="I840" t="s">
        <v>1976</v>
      </c>
      <c r="J840" t="s">
        <v>2232</v>
      </c>
      <c r="K840" t="s">
        <v>2233</v>
      </c>
      <c r="L840" t="s">
        <v>2234</v>
      </c>
    </row>
    <row r="841" spans="1:14">
      <c r="A841" t="s">
        <v>1762</v>
      </c>
      <c r="B841" t="s">
        <v>1763</v>
      </c>
      <c r="C841" t="s">
        <v>3686</v>
      </c>
      <c r="D841" t="s">
        <v>1998</v>
      </c>
      <c r="E841" t="s">
        <v>3687</v>
      </c>
      <c r="G841" t="s">
        <v>1967</v>
      </c>
      <c r="H841" t="s">
        <v>1968</v>
      </c>
      <c r="I841" t="s">
        <v>2000</v>
      </c>
      <c r="J841" t="s">
        <v>2001</v>
      </c>
      <c r="K841" t="s">
        <v>2002</v>
      </c>
      <c r="L841" t="s">
        <v>2003</v>
      </c>
    </row>
    <row r="842" spans="1:14">
      <c r="A842" t="s">
        <v>1764</v>
      </c>
      <c r="B842" t="s">
        <v>1765</v>
      </c>
      <c r="C842" t="s">
        <v>3688</v>
      </c>
      <c r="E842" t="s">
        <v>3689</v>
      </c>
      <c r="G842" t="s">
        <v>1967</v>
      </c>
      <c r="H842" t="s">
        <v>1968</v>
      </c>
      <c r="I842" t="s">
        <v>1982</v>
      </c>
      <c r="J842" t="s">
        <v>2077</v>
      </c>
      <c r="K842" t="s">
        <v>2315</v>
      </c>
      <c r="L842" t="s">
        <v>2316</v>
      </c>
      <c r="M842" t="s">
        <v>2317</v>
      </c>
    </row>
    <row r="843" spans="1:14">
      <c r="A843" t="s">
        <v>1766</v>
      </c>
      <c r="B843" t="s">
        <v>1767</v>
      </c>
      <c r="C843" t="s">
        <v>3690</v>
      </c>
      <c r="E843" t="s">
        <v>3691</v>
      </c>
      <c r="G843" t="s">
        <v>1967</v>
      </c>
      <c r="H843" t="s">
        <v>1968</v>
      </c>
      <c r="I843" t="s">
        <v>1982</v>
      </c>
      <c r="J843" t="s">
        <v>2077</v>
      </c>
      <c r="K843" t="s">
        <v>2315</v>
      </c>
      <c r="L843" t="s">
        <v>3644</v>
      </c>
    </row>
    <row r="844" spans="1:14">
      <c r="A844" t="s">
        <v>1768</v>
      </c>
      <c r="B844" t="s">
        <v>1769</v>
      </c>
      <c r="C844" t="s">
        <v>3692</v>
      </c>
      <c r="E844" t="s">
        <v>3693</v>
      </c>
      <c r="G844" t="s">
        <v>1967</v>
      </c>
      <c r="H844" t="s">
        <v>1968</v>
      </c>
      <c r="I844" t="s">
        <v>1982</v>
      </c>
      <c r="J844" t="s">
        <v>2077</v>
      </c>
      <c r="K844" t="s">
        <v>2315</v>
      </c>
      <c r="L844" t="s">
        <v>3644</v>
      </c>
    </row>
    <row r="845" spans="1:14">
      <c r="A845" t="s">
        <v>1770</v>
      </c>
      <c r="B845" t="s">
        <v>1771</v>
      </c>
      <c r="C845" t="s">
        <v>3694</v>
      </c>
      <c r="D845" t="s">
        <v>2893</v>
      </c>
      <c r="E845" t="s">
        <v>3695</v>
      </c>
      <c r="G845" t="s">
        <v>1967</v>
      </c>
      <c r="H845" t="s">
        <v>1968</v>
      </c>
      <c r="I845" t="s">
        <v>1969</v>
      </c>
      <c r="J845" t="s">
        <v>1970</v>
      </c>
      <c r="K845" t="s">
        <v>2211</v>
      </c>
      <c r="L845" t="s">
        <v>2776</v>
      </c>
    </row>
    <row r="846" spans="1:14">
      <c r="A846" t="s">
        <v>1772</v>
      </c>
      <c r="B846" t="s">
        <v>1773</v>
      </c>
      <c r="C846" t="s">
        <v>3696</v>
      </c>
      <c r="E846" t="s">
        <v>3697</v>
      </c>
      <c r="G846" t="s">
        <v>1967</v>
      </c>
      <c r="H846" t="s">
        <v>1968</v>
      </c>
      <c r="I846" t="s">
        <v>1982</v>
      </c>
      <c r="J846" t="s">
        <v>2077</v>
      </c>
      <c r="K846" t="s">
        <v>2315</v>
      </c>
      <c r="L846" t="s">
        <v>2316</v>
      </c>
      <c r="M846" t="s">
        <v>2317</v>
      </c>
    </row>
    <row r="847" spans="1:14">
      <c r="A847" t="s">
        <v>1774</v>
      </c>
      <c r="B847" t="s">
        <v>1775</v>
      </c>
      <c r="C847" t="s">
        <v>3690</v>
      </c>
      <c r="E847" t="s">
        <v>3691</v>
      </c>
      <c r="G847" t="s">
        <v>1967</v>
      </c>
      <c r="H847" t="s">
        <v>1968</v>
      </c>
      <c r="I847" t="s">
        <v>1982</v>
      </c>
      <c r="J847" t="s">
        <v>2077</v>
      </c>
      <c r="K847" t="s">
        <v>2315</v>
      </c>
      <c r="L847" t="s">
        <v>3644</v>
      </c>
    </row>
    <row r="848" spans="1:14">
      <c r="A848" t="s">
        <v>1776</v>
      </c>
      <c r="B848" t="s">
        <v>1777</v>
      </c>
      <c r="C848" t="s">
        <v>3698</v>
      </c>
      <c r="E848" t="s">
        <v>3699</v>
      </c>
      <c r="G848" t="s">
        <v>1967</v>
      </c>
      <c r="H848" t="s">
        <v>1968</v>
      </c>
      <c r="I848" t="s">
        <v>1976</v>
      </c>
      <c r="J848" t="s">
        <v>3299</v>
      </c>
      <c r="K848" t="s">
        <v>3300</v>
      </c>
      <c r="L848" t="s">
        <v>3700</v>
      </c>
    </row>
    <row r="849" spans="1:14">
      <c r="A849" t="s">
        <v>1778</v>
      </c>
      <c r="B849" t="s">
        <v>1779</v>
      </c>
      <c r="C849" t="s">
        <v>3701</v>
      </c>
      <c r="D849" t="s">
        <v>3702</v>
      </c>
      <c r="E849" t="s">
        <v>3703</v>
      </c>
      <c r="G849" t="s">
        <v>1967</v>
      </c>
      <c r="H849" t="s">
        <v>1968</v>
      </c>
      <c r="I849" t="s">
        <v>1969</v>
      </c>
      <c r="J849" t="s">
        <v>3704</v>
      </c>
      <c r="K849" t="s">
        <v>3705</v>
      </c>
      <c r="L849" t="s">
        <v>3706</v>
      </c>
    </row>
    <row r="850" spans="1:14">
      <c r="A850" t="s">
        <v>1780</v>
      </c>
      <c r="B850" t="s">
        <v>1781</v>
      </c>
      <c r="C850" t="s">
        <v>3707</v>
      </c>
      <c r="E850" t="s">
        <v>3708</v>
      </c>
      <c r="G850" t="s">
        <v>1967</v>
      </c>
      <c r="H850" t="s">
        <v>1968</v>
      </c>
      <c r="I850" t="s">
        <v>1982</v>
      </c>
      <c r="J850" t="s">
        <v>2077</v>
      </c>
      <c r="K850" t="s">
        <v>2315</v>
      </c>
      <c r="L850" t="s">
        <v>2438</v>
      </c>
    </row>
    <row r="851" spans="1:14">
      <c r="A851" t="s">
        <v>1784</v>
      </c>
      <c r="B851" t="s">
        <v>1785</v>
      </c>
      <c r="C851" t="s">
        <v>3709</v>
      </c>
      <c r="E851" t="s">
        <v>3710</v>
      </c>
      <c r="G851" t="s">
        <v>1967</v>
      </c>
      <c r="H851" t="s">
        <v>1968</v>
      </c>
      <c r="I851" t="s">
        <v>1976</v>
      </c>
      <c r="J851" t="s">
        <v>2094</v>
      </c>
      <c r="K851" t="s">
        <v>2095</v>
      </c>
      <c r="L851" t="s">
        <v>2096</v>
      </c>
    </row>
    <row r="852" spans="1:14">
      <c r="A852" t="s">
        <v>1786</v>
      </c>
      <c r="B852" t="s">
        <v>1787</v>
      </c>
      <c r="C852" t="s">
        <v>3711</v>
      </c>
      <c r="E852" t="s">
        <v>3712</v>
      </c>
      <c r="G852" t="s">
        <v>1967</v>
      </c>
      <c r="H852" t="s">
        <v>1968</v>
      </c>
      <c r="I852" t="s">
        <v>1976</v>
      </c>
      <c r="J852" t="s">
        <v>2094</v>
      </c>
      <c r="K852" t="s">
        <v>2095</v>
      </c>
      <c r="L852" t="s">
        <v>2096</v>
      </c>
    </row>
    <row r="853" spans="1:14">
      <c r="A853" t="s">
        <v>1788</v>
      </c>
      <c r="B853" t="s">
        <v>1789</v>
      </c>
      <c r="C853" t="s">
        <v>2552</v>
      </c>
      <c r="D853" t="s">
        <v>3713</v>
      </c>
      <c r="E853" t="s">
        <v>2553</v>
      </c>
      <c r="G853" t="s">
        <v>1967</v>
      </c>
      <c r="H853" t="s">
        <v>2370</v>
      </c>
    </row>
    <row r="854" spans="1:14">
      <c r="A854" t="s">
        <v>1790</v>
      </c>
      <c r="B854" t="s">
        <v>1791</v>
      </c>
      <c r="C854" t="s">
        <v>3714</v>
      </c>
      <c r="E854" t="s">
        <v>3715</v>
      </c>
      <c r="G854" t="s">
        <v>1967</v>
      </c>
      <c r="H854" t="s">
        <v>1968</v>
      </c>
      <c r="I854" t="s">
        <v>1976</v>
      </c>
      <c r="J854" t="s">
        <v>2094</v>
      </c>
      <c r="K854" t="s">
        <v>2095</v>
      </c>
      <c r="L854" t="s">
        <v>2096</v>
      </c>
    </row>
    <row r="855" spans="1:14">
      <c r="A855" t="s">
        <v>1792</v>
      </c>
      <c r="B855" t="s">
        <v>1793</v>
      </c>
      <c r="C855" t="s">
        <v>3716</v>
      </c>
      <c r="D855" t="s">
        <v>3716</v>
      </c>
      <c r="E855" t="s">
        <v>3717</v>
      </c>
      <c r="G855" t="s">
        <v>2128</v>
      </c>
      <c r="H855" t="s">
        <v>2129</v>
      </c>
    </row>
    <row r="856" spans="1:14">
      <c r="A856" t="s">
        <v>1794</v>
      </c>
      <c r="B856" t="s">
        <v>1795</v>
      </c>
      <c r="C856" t="s">
        <v>3718</v>
      </c>
      <c r="D856" t="s">
        <v>3719</v>
      </c>
      <c r="E856" t="s">
        <v>3720</v>
      </c>
      <c r="G856" t="s">
        <v>1967</v>
      </c>
      <c r="H856" t="s">
        <v>1968</v>
      </c>
      <c r="I856" t="s">
        <v>1976</v>
      </c>
      <c r="J856" t="s">
        <v>2058</v>
      </c>
      <c r="K856" t="s">
        <v>2059</v>
      </c>
      <c r="L856" t="s">
        <v>2143</v>
      </c>
    </row>
    <row r="857" spans="1:14">
      <c r="A857" t="s">
        <v>3721</v>
      </c>
      <c r="B857" t="s">
        <v>1797</v>
      </c>
      <c r="C857" t="s">
        <v>3722</v>
      </c>
      <c r="E857" t="s">
        <v>3723</v>
      </c>
      <c r="G857" t="s">
        <v>1967</v>
      </c>
      <c r="H857" t="s">
        <v>1968</v>
      </c>
      <c r="I857" t="s">
        <v>1976</v>
      </c>
      <c r="J857" t="s">
        <v>2006</v>
      </c>
      <c r="K857" t="s">
        <v>2007</v>
      </c>
      <c r="L857" t="s">
        <v>2008</v>
      </c>
    </row>
    <row r="858" spans="1:14">
      <c r="A858" t="s">
        <v>1798</v>
      </c>
      <c r="B858" t="s">
        <v>1799</v>
      </c>
      <c r="C858" t="s">
        <v>3724</v>
      </c>
      <c r="E858" t="s">
        <v>3725</v>
      </c>
      <c r="G858" t="s">
        <v>1967</v>
      </c>
      <c r="H858" t="s">
        <v>1968</v>
      </c>
      <c r="I858" t="s">
        <v>1982</v>
      </c>
      <c r="J858" t="s">
        <v>2077</v>
      </c>
      <c r="K858" t="s">
        <v>2078</v>
      </c>
      <c r="L858" t="s">
        <v>2079</v>
      </c>
      <c r="M858" t="s">
        <v>2170</v>
      </c>
      <c r="N858" t="s">
        <v>2783</v>
      </c>
    </row>
    <row r="859" spans="1:14">
      <c r="A859" t="s">
        <v>1800</v>
      </c>
      <c r="B859" t="s">
        <v>1801</v>
      </c>
      <c r="C859" t="s">
        <v>3686</v>
      </c>
      <c r="D859" t="s">
        <v>1998</v>
      </c>
      <c r="E859" t="s">
        <v>3687</v>
      </c>
      <c r="G859" t="s">
        <v>1967</v>
      </c>
      <c r="H859" t="s">
        <v>1968</v>
      </c>
      <c r="I859" t="s">
        <v>2000</v>
      </c>
      <c r="J859" t="s">
        <v>2001</v>
      </c>
      <c r="K859" t="s">
        <v>2002</v>
      </c>
      <c r="L859" t="s">
        <v>2003</v>
      </c>
    </row>
    <row r="860" spans="1:14">
      <c r="A860" t="s">
        <v>1802</v>
      </c>
      <c r="B860" t="s">
        <v>1803</v>
      </c>
      <c r="C860" t="s">
        <v>3726</v>
      </c>
      <c r="D860" t="s">
        <v>3727</v>
      </c>
      <c r="E860" t="s">
        <v>3728</v>
      </c>
      <c r="G860" t="s">
        <v>1967</v>
      </c>
      <c r="H860" t="s">
        <v>1968</v>
      </c>
      <c r="I860" t="s">
        <v>2000</v>
      </c>
      <c r="J860" t="s">
        <v>2001</v>
      </c>
      <c r="K860" t="s">
        <v>2002</v>
      </c>
      <c r="L860" t="s">
        <v>2003</v>
      </c>
    </row>
    <row r="861" spans="1:14">
      <c r="A861" t="s">
        <v>1804</v>
      </c>
      <c r="B861" t="s">
        <v>1805</v>
      </c>
      <c r="C861" t="s">
        <v>3729</v>
      </c>
      <c r="D861" t="s">
        <v>3730</v>
      </c>
      <c r="E861" t="s">
        <v>3731</v>
      </c>
      <c r="G861" t="s">
        <v>1967</v>
      </c>
      <c r="H861" t="s">
        <v>1968</v>
      </c>
      <c r="I861" t="s">
        <v>2413</v>
      </c>
      <c r="J861" t="s">
        <v>3732</v>
      </c>
      <c r="K861" t="s">
        <v>3733</v>
      </c>
      <c r="L861" t="s">
        <v>3734</v>
      </c>
    </row>
    <row r="862" spans="1:14">
      <c r="A862" t="s">
        <v>3735</v>
      </c>
      <c r="B862" t="s">
        <v>1807</v>
      </c>
      <c r="C862" t="s">
        <v>3736</v>
      </c>
      <c r="E862" t="s">
        <v>3737</v>
      </c>
      <c r="G862" t="s">
        <v>1967</v>
      </c>
      <c r="H862" t="s">
        <v>1968</v>
      </c>
      <c r="I862" t="s">
        <v>1976</v>
      </c>
      <c r="J862" t="s">
        <v>2058</v>
      </c>
      <c r="K862" t="s">
        <v>2059</v>
      </c>
      <c r="L862" t="s">
        <v>3738</v>
      </c>
    </row>
    <row r="863" spans="1:14">
      <c r="A863" t="s">
        <v>1808</v>
      </c>
      <c r="B863" t="s">
        <v>1809</v>
      </c>
      <c r="C863" t="s">
        <v>3739</v>
      </c>
      <c r="E863" t="s">
        <v>3740</v>
      </c>
      <c r="G863" t="s">
        <v>1967</v>
      </c>
      <c r="H863" t="s">
        <v>1968</v>
      </c>
      <c r="I863" t="s">
        <v>1982</v>
      </c>
      <c r="J863" t="s">
        <v>2067</v>
      </c>
      <c r="K863" t="s">
        <v>2215</v>
      </c>
      <c r="L863" t="s">
        <v>2216</v>
      </c>
    </row>
    <row r="864" spans="1:14">
      <c r="A864" t="s">
        <v>1810</v>
      </c>
      <c r="B864" t="s">
        <v>1811</v>
      </c>
      <c r="C864" t="s">
        <v>3741</v>
      </c>
      <c r="E864" t="s">
        <v>3742</v>
      </c>
      <c r="G864" t="s">
        <v>1967</v>
      </c>
      <c r="H864" t="s">
        <v>1968</v>
      </c>
      <c r="I864" t="s">
        <v>1982</v>
      </c>
      <c r="J864" t="s">
        <v>2067</v>
      </c>
      <c r="K864" t="s">
        <v>2215</v>
      </c>
      <c r="L864" t="s">
        <v>2216</v>
      </c>
    </row>
    <row r="865" spans="1:14">
      <c r="A865" t="s">
        <v>1812</v>
      </c>
      <c r="B865" t="s">
        <v>1813</v>
      </c>
      <c r="C865" t="s">
        <v>2387</v>
      </c>
      <c r="D865" t="s">
        <v>3743</v>
      </c>
      <c r="E865" t="s">
        <v>2388</v>
      </c>
      <c r="G865" t="s">
        <v>1967</v>
      </c>
      <c r="H865" t="s">
        <v>1968</v>
      </c>
      <c r="I865" t="s">
        <v>1982</v>
      </c>
      <c r="J865" t="s">
        <v>2067</v>
      </c>
      <c r="K865" t="s">
        <v>2083</v>
      </c>
      <c r="L865" t="s">
        <v>2389</v>
      </c>
    </row>
    <row r="866" spans="1:14">
      <c r="A866" t="s">
        <v>1814</v>
      </c>
      <c r="B866" t="s">
        <v>1815</v>
      </c>
      <c r="C866" t="s">
        <v>3744</v>
      </c>
      <c r="E866" t="s">
        <v>3745</v>
      </c>
      <c r="G866" t="s">
        <v>1967</v>
      </c>
      <c r="H866" t="s">
        <v>1968</v>
      </c>
      <c r="I866" t="s">
        <v>1976</v>
      </c>
      <c r="J866" t="s">
        <v>2274</v>
      </c>
      <c r="K866" t="s">
        <v>2275</v>
      </c>
      <c r="L866" t="s">
        <v>2523</v>
      </c>
    </row>
    <row r="867" spans="1:14">
      <c r="A867" t="s">
        <v>1816</v>
      </c>
      <c r="B867" t="s">
        <v>1817</v>
      </c>
      <c r="C867" t="s">
        <v>3746</v>
      </c>
      <c r="E867" t="s">
        <v>3747</v>
      </c>
      <c r="G867" t="s">
        <v>1967</v>
      </c>
      <c r="H867" t="s">
        <v>1968</v>
      </c>
      <c r="I867" t="s">
        <v>1982</v>
      </c>
      <c r="J867" t="s">
        <v>2067</v>
      </c>
      <c r="K867" t="s">
        <v>2083</v>
      </c>
      <c r="L867" t="s">
        <v>2933</v>
      </c>
    </row>
    <row r="868" spans="1:14">
      <c r="A868" t="s">
        <v>1818</v>
      </c>
      <c r="B868" t="s">
        <v>1819</v>
      </c>
      <c r="C868" t="s">
        <v>3746</v>
      </c>
      <c r="E868" t="s">
        <v>3747</v>
      </c>
      <c r="G868" t="s">
        <v>1967</v>
      </c>
      <c r="H868" t="s">
        <v>1968</v>
      </c>
      <c r="I868" t="s">
        <v>1982</v>
      </c>
      <c r="J868" t="s">
        <v>2067</v>
      </c>
      <c r="K868" t="s">
        <v>2083</v>
      </c>
      <c r="L868" t="s">
        <v>2933</v>
      </c>
    </row>
    <row r="869" spans="1:14">
      <c r="A869" t="s">
        <v>3748</v>
      </c>
      <c r="B869" t="s">
        <v>1821</v>
      </c>
      <c r="C869" t="s">
        <v>3749</v>
      </c>
      <c r="D869" t="s">
        <v>3750</v>
      </c>
      <c r="E869" t="s">
        <v>3751</v>
      </c>
      <c r="G869" t="s">
        <v>1967</v>
      </c>
      <c r="H869" t="s">
        <v>1968</v>
      </c>
      <c r="I869" t="s">
        <v>1969</v>
      </c>
      <c r="J869" t="s">
        <v>1970</v>
      </c>
      <c r="K869" t="s">
        <v>2211</v>
      </c>
      <c r="L869" t="s">
        <v>2776</v>
      </c>
    </row>
    <row r="870" spans="1:14">
      <c r="A870" t="s">
        <v>1822</v>
      </c>
      <c r="B870" t="s">
        <v>1823</v>
      </c>
      <c r="C870" t="s">
        <v>3752</v>
      </c>
      <c r="D870" t="s">
        <v>3753</v>
      </c>
      <c r="E870" t="s">
        <v>3754</v>
      </c>
      <c r="G870" t="s">
        <v>1967</v>
      </c>
      <c r="H870" t="s">
        <v>1968</v>
      </c>
      <c r="I870" t="s">
        <v>1969</v>
      </c>
      <c r="J870" t="s">
        <v>1970</v>
      </c>
      <c r="K870" t="s">
        <v>1971</v>
      </c>
      <c r="L870" t="s">
        <v>3142</v>
      </c>
    </row>
    <row r="871" spans="1:14">
      <c r="A871" t="s">
        <v>1824</v>
      </c>
      <c r="B871" t="s">
        <v>1825</v>
      </c>
      <c r="C871" t="s">
        <v>2247</v>
      </c>
      <c r="E871" t="s">
        <v>2249</v>
      </c>
      <c r="G871" t="s">
        <v>1967</v>
      </c>
      <c r="H871" t="s">
        <v>1968</v>
      </c>
      <c r="I871" t="s">
        <v>1976</v>
      </c>
      <c r="J871" t="s">
        <v>2058</v>
      </c>
      <c r="K871" t="s">
        <v>2059</v>
      </c>
      <c r="L871" t="s">
        <v>2250</v>
      </c>
    </row>
    <row r="872" spans="1:14">
      <c r="A872" t="s">
        <v>1826</v>
      </c>
      <c r="B872" t="s">
        <v>1827</v>
      </c>
      <c r="C872" t="s">
        <v>3755</v>
      </c>
      <c r="D872" t="s">
        <v>3756</v>
      </c>
      <c r="E872" t="s">
        <v>3757</v>
      </c>
      <c r="G872" t="s">
        <v>1967</v>
      </c>
      <c r="H872" t="s">
        <v>1968</v>
      </c>
      <c r="I872" t="s">
        <v>1976</v>
      </c>
      <c r="J872" t="s">
        <v>2058</v>
      </c>
      <c r="K872" t="s">
        <v>2059</v>
      </c>
      <c r="L872" t="s">
        <v>2143</v>
      </c>
    </row>
    <row r="873" spans="1:14">
      <c r="A873" t="s">
        <v>1828</v>
      </c>
      <c r="B873" t="s">
        <v>1829</v>
      </c>
      <c r="C873" t="s">
        <v>3758</v>
      </c>
      <c r="E873" t="s">
        <v>3759</v>
      </c>
      <c r="G873" t="s">
        <v>1967</v>
      </c>
      <c r="H873" t="s">
        <v>1968</v>
      </c>
      <c r="I873" t="s">
        <v>1982</v>
      </c>
      <c r="J873" t="s">
        <v>2077</v>
      </c>
      <c r="K873" t="s">
        <v>2315</v>
      </c>
      <c r="L873" t="s">
        <v>2316</v>
      </c>
      <c r="M873" t="s">
        <v>2317</v>
      </c>
    </row>
    <row r="874" spans="1:14">
      <c r="A874" t="s">
        <v>1830</v>
      </c>
      <c r="B874" t="s">
        <v>1831</v>
      </c>
      <c r="C874" t="s">
        <v>3278</v>
      </c>
      <c r="D874" t="s">
        <v>3760</v>
      </c>
      <c r="E874" t="s">
        <v>3280</v>
      </c>
      <c r="G874" t="s">
        <v>1967</v>
      </c>
      <c r="H874" t="s">
        <v>1968</v>
      </c>
      <c r="I874" t="s">
        <v>1969</v>
      </c>
      <c r="J874" t="s">
        <v>1970</v>
      </c>
      <c r="K874" t="s">
        <v>1988</v>
      </c>
      <c r="L874" t="s">
        <v>2202</v>
      </c>
    </row>
    <row r="875" spans="1:14">
      <c r="A875" t="s">
        <v>1832</v>
      </c>
      <c r="B875" t="s">
        <v>1833</v>
      </c>
      <c r="C875" t="s">
        <v>3761</v>
      </c>
      <c r="D875" t="s">
        <v>3762</v>
      </c>
      <c r="E875" t="s">
        <v>3763</v>
      </c>
      <c r="G875" t="s">
        <v>1967</v>
      </c>
      <c r="H875" t="s">
        <v>3764</v>
      </c>
    </row>
    <row r="876" spans="1:14">
      <c r="A876" t="s">
        <v>1834</v>
      </c>
      <c r="B876" t="s">
        <v>1835</v>
      </c>
      <c r="C876" t="s">
        <v>3765</v>
      </c>
      <c r="D876" t="s">
        <v>3765</v>
      </c>
      <c r="E876" t="s">
        <v>3766</v>
      </c>
      <c r="G876" t="s">
        <v>2128</v>
      </c>
      <c r="H876" t="s">
        <v>2129</v>
      </c>
    </row>
    <row r="877" spans="1:14">
      <c r="A877" t="s">
        <v>3767</v>
      </c>
      <c r="B877" t="s">
        <v>1837</v>
      </c>
      <c r="C877" t="s">
        <v>3768</v>
      </c>
      <c r="D877" t="s">
        <v>3769</v>
      </c>
      <c r="E877" t="s">
        <v>3770</v>
      </c>
      <c r="G877" t="s">
        <v>1967</v>
      </c>
      <c r="H877" t="s">
        <v>1968</v>
      </c>
      <c r="I877" t="s">
        <v>1976</v>
      </c>
      <c r="J877" t="s">
        <v>2058</v>
      </c>
      <c r="K877" t="s">
        <v>2059</v>
      </c>
      <c r="L877" t="s">
        <v>2160</v>
      </c>
    </row>
    <row r="878" spans="1:14">
      <c r="A878" t="s">
        <v>1838</v>
      </c>
      <c r="B878" t="s">
        <v>1839</v>
      </c>
      <c r="C878" t="s">
        <v>2580</v>
      </c>
      <c r="D878" t="s">
        <v>3771</v>
      </c>
      <c r="E878" t="s">
        <v>2582</v>
      </c>
      <c r="G878" t="s">
        <v>1967</v>
      </c>
      <c r="H878" t="s">
        <v>1968</v>
      </c>
      <c r="I878" t="s">
        <v>1976</v>
      </c>
      <c r="J878" t="s">
        <v>2020</v>
      </c>
      <c r="K878" t="s">
        <v>2021</v>
      </c>
      <c r="L878" t="s">
        <v>2022</v>
      </c>
    </row>
    <row r="879" spans="1:14">
      <c r="A879" t="s">
        <v>1840</v>
      </c>
      <c r="B879" t="s">
        <v>1841</v>
      </c>
      <c r="C879" t="s">
        <v>2114</v>
      </c>
      <c r="D879" t="s">
        <v>3772</v>
      </c>
      <c r="E879" t="s">
        <v>2116</v>
      </c>
      <c r="G879" t="s">
        <v>1967</v>
      </c>
      <c r="H879" t="s">
        <v>1968</v>
      </c>
      <c r="I879" t="s">
        <v>1982</v>
      </c>
      <c r="J879" t="s">
        <v>2067</v>
      </c>
      <c r="K879" t="s">
        <v>2068</v>
      </c>
      <c r="L879" t="s">
        <v>2117</v>
      </c>
      <c r="M879" t="s">
        <v>2118</v>
      </c>
      <c r="N879" t="s">
        <v>2119</v>
      </c>
    </row>
    <row r="880" spans="1:14">
      <c r="A880" t="s">
        <v>1842</v>
      </c>
      <c r="B880" t="s">
        <v>1843</v>
      </c>
      <c r="C880" t="s">
        <v>3773</v>
      </c>
      <c r="D880" t="s">
        <v>3772</v>
      </c>
      <c r="E880" t="s">
        <v>3774</v>
      </c>
      <c r="G880" t="s">
        <v>1967</v>
      </c>
      <c r="H880" t="s">
        <v>1968</v>
      </c>
      <c r="I880" t="s">
        <v>1982</v>
      </c>
      <c r="J880" t="s">
        <v>2067</v>
      </c>
      <c r="K880" t="s">
        <v>2068</v>
      </c>
      <c r="L880" t="s">
        <v>2117</v>
      </c>
      <c r="M880" t="s">
        <v>2118</v>
      </c>
      <c r="N880" t="s">
        <v>2119</v>
      </c>
    </row>
    <row r="881" spans="1:15">
      <c r="A881" t="s">
        <v>1844</v>
      </c>
      <c r="B881" t="s">
        <v>1845</v>
      </c>
      <c r="C881" t="s">
        <v>3773</v>
      </c>
      <c r="D881" t="s">
        <v>3775</v>
      </c>
      <c r="E881" t="s">
        <v>3774</v>
      </c>
      <c r="G881" t="s">
        <v>1967</v>
      </c>
      <c r="H881" t="s">
        <v>1968</v>
      </c>
      <c r="I881" t="s">
        <v>1982</v>
      </c>
      <c r="J881" t="s">
        <v>2067</v>
      </c>
      <c r="K881" t="s">
        <v>2068</v>
      </c>
      <c r="L881" t="s">
        <v>2117</v>
      </c>
      <c r="M881" t="s">
        <v>2118</v>
      </c>
      <c r="N881" t="s">
        <v>2119</v>
      </c>
    </row>
    <row r="882" spans="1:15">
      <c r="A882" t="s">
        <v>1846</v>
      </c>
      <c r="B882" t="s">
        <v>1847</v>
      </c>
      <c r="C882" t="s">
        <v>3776</v>
      </c>
      <c r="E882" t="s">
        <v>3777</v>
      </c>
      <c r="G882" t="s">
        <v>1967</v>
      </c>
      <c r="H882" t="s">
        <v>1968</v>
      </c>
      <c r="I882" t="s">
        <v>1982</v>
      </c>
      <c r="J882" t="s">
        <v>2077</v>
      </c>
      <c r="K882" t="s">
        <v>2078</v>
      </c>
      <c r="L882" t="s">
        <v>2079</v>
      </c>
      <c r="M882" t="s">
        <v>2170</v>
      </c>
      <c r="N882" t="s">
        <v>3778</v>
      </c>
      <c r="O882" t="s">
        <v>3779</v>
      </c>
    </row>
    <row r="883" spans="1:15">
      <c r="A883" t="s">
        <v>1848</v>
      </c>
      <c r="B883" t="s">
        <v>1849</v>
      </c>
      <c r="C883" t="s">
        <v>3780</v>
      </c>
      <c r="D883" t="s">
        <v>3781</v>
      </c>
      <c r="E883" t="s">
        <v>3782</v>
      </c>
      <c r="G883" t="s">
        <v>1967</v>
      </c>
      <c r="H883" t="s">
        <v>1968</v>
      </c>
      <c r="I883" t="s">
        <v>1976</v>
      </c>
      <c r="J883" t="s">
        <v>2232</v>
      </c>
      <c r="K883" t="s">
        <v>2233</v>
      </c>
      <c r="L883" t="s">
        <v>2290</v>
      </c>
      <c r="M883" t="s">
        <v>2291</v>
      </c>
    </row>
    <row r="884" spans="1:15">
      <c r="A884" t="s">
        <v>1850</v>
      </c>
      <c r="B884" t="s">
        <v>1851</v>
      </c>
      <c r="C884" t="s">
        <v>3783</v>
      </c>
      <c r="D884" t="s">
        <v>3784</v>
      </c>
      <c r="E884" t="s">
        <v>3785</v>
      </c>
      <c r="G884" t="s">
        <v>1967</v>
      </c>
      <c r="H884" t="s">
        <v>1968</v>
      </c>
      <c r="I884" t="s">
        <v>1976</v>
      </c>
      <c r="J884" t="s">
        <v>2232</v>
      </c>
      <c r="K884" t="s">
        <v>2233</v>
      </c>
      <c r="L884" t="s">
        <v>2234</v>
      </c>
    </row>
    <row r="885" spans="1:15">
      <c r="A885" t="s">
        <v>1852</v>
      </c>
      <c r="B885" t="s">
        <v>1853</v>
      </c>
      <c r="C885" t="s">
        <v>3786</v>
      </c>
      <c r="E885" t="s">
        <v>3787</v>
      </c>
      <c r="G885" t="s">
        <v>1967</v>
      </c>
      <c r="H885" t="s">
        <v>1968</v>
      </c>
      <c r="I885" t="s">
        <v>1982</v>
      </c>
      <c r="J885" t="s">
        <v>2067</v>
      </c>
      <c r="K885" t="s">
        <v>2215</v>
      </c>
      <c r="L885" t="s">
        <v>2216</v>
      </c>
    </row>
    <row r="886" spans="1:15">
      <c r="A886" t="s">
        <v>1856</v>
      </c>
      <c r="B886" t="s">
        <v>1857</v>
      </c>
      <c r="C886" t="s">
        <v>2580</v>
      </c>
      <c r="D886" t="s">
        <v>3788</v>
      </c>
      <c r="E886" t="s">
        <v>2582</v>
      </c>
      <c r="G886" t="s">
        <v>1967</v>
      </c>
      <c r="H886" t="s">
        <v>1968</v>
      </c>
      <c r="I886" t="s">
        <v>1976</v>
      </c>
      <c r="J886" t="s">
        <v>2020</v>
      </c>
      <c r="K886" t="s">
        <v>2021</v>
      </c>
      <c r="L886" t="s">
        <v>2022</v>
      </c>
    </row>
    <row r="887" spans="1:15">
      <c r="A887" t="s">
        <v>1858</v>
      </c>
      <c r="B887" t="s">
        <v>1859</v>
      </c>
      <c r="C887" t="s">
        <v>2580</v>
      </c>
      <c r="D887" t="s">
        <v>3789</v>
      </c>
      <c r="E887" t="s">
        <v>2582</v>
      </c>
      <c r="G887" t="s">
        <v>1967</v>
      </c>
      <c r="H887" t="s">
        <v>1968</v>
      </c>
      <c r="I887" t="s">
        <v>1976</v>
      </c>
      <c r="J887" t="s">
        <v>2020</v>
      </c>
      <c r="K887" t="s">
        <v>2021</v>
      </c>
      <c r="L887" t="s">
        <v>2022</v>
      </c>
    </row>
    <row r="888" spans="1:15">
      <c r="A888" t="s">
        <v>1860</v>
      </c>
      <c r="B888" t="s">
        <v>1861</v>
      </c>
      <c r="C888" t="s">
        <v>2737</v>
      </c>
      <c r="D888" t="s">
        <v>3790</v>
      </c>
      <c r="E888" t="s">
        <v>2739</v>
      </c>
      <c r="G888" t="s">
        <v>1967</v>
      </c>
      <c r="H888" t="s">
        <v>1968</v>
      </c>
      <c r="I888" t="s">
        <v>1982</v>
      </c>
      <c r="J888" t="s">
        <v>2067</v>
      </c>
      <c r="K888" t="s">
        <v>2068</v>
      </c>
      <c r="L888" t="s">
        <v>2117</v>
      </c>
      <c r="M888" t="s">
        <v>2325</v>
      </c>
    </row>
    <row r="889" spans="1:15">
      <c r="A889" t="s">
        <v>1862</v>
      </c>
      <c r="B889" t="s">
        <v>1863</v>
      </c>
      <c r="C889" t="s">
        <v>3791</v>
      </c>
      <c r="D889" t="s">
        <v>3650</v>
      </c>
      <c r="E889" t="s">
        <v>3792</v>
      </c>
      <c r="G889" t="s">
        <v>1967</v>
      </c>
      <c r="H889" t="s">
        <v>1968</v>
      </c>
      <c r="I889" t="s">
        <v>1982</v>
      </c>
      <c r="J889" t="s">
        <v>2067</v>
      </c>
      <c r="K889" t="s">
        <v>2068</v>
      </c>
      <c r="L889" t="s">
        <v>2117</v>
      </c>
      <c r="M889" t="s">
        <v>2325</v>
      </c>
    </row>
    <row r="890" spans="1:15">
      <c r="A890" t="s">
        <v>3793</v>
      </c>
      <c r="B890" t="s">
        <v>1865</v>
      </c>
      <c r="C890" t="s">
        <v>3794</v>
      </c>
      <c r="E890" t="s">
        <v>3795</v>
      </c>
      <c r="G890" t="s">
        <v>1967</v>
      </c>
      <c r="H890" t="s">
        <v>1968</v>
      </c>
      <c r="I890" t="s">
        <v>1982</v>
      </c>
      <c r="J890" t="s">
        <v>2067</v>
      </c>
      <c r="K890" t="s">
        <v>2083</v>
      </c>
      <c r="L890" t="s">
        <v>2084</v>
      </c>
    </row>
    <row r="891" spans="1:15">
      <c r="A891" t="s">
        <v>1866</v>
      </c>
      <c r="B891" t="s">
        <v>1867</v>
      </c>
      <c r="C891" t="s">
        <v>3786</v>
      </c>
      <c r="E891" t="s">
        <v>3787</v>
      </c>
      <c r="G891" t="s">
        <v>1967</v>
      </c>
      <c r="H891" t="s">
        <v>1968</v>
      </c>
      <c r="I891" t="s">
        <v>1982</v>
      </c>
      <c r="J891" t="s">
        <v>2067</v>
      </c>
      <c r="K891" t="s">
        <v>2215</v>
      </c>
      <c r="L891" t="s">
        <v>2216</v>
      </c>
    </row>
    <row r="892" spans="1:15">
      <c r="A892" t="s">
        <v>1868</v>
      </c>
      <c r="B892" t="s">
        <v>1869</v>
      </c>
      <c r="C892" t="s">
        <v>3649</v>
      </c>
      <c r="D892" t="s">
        <v>3796</v>
      </c>
      <c r="E892" t="s">
        <v>3651</v>
      </c>
      <c r="G892" t="s">
        <v>1967</v>
      </c>
      <c r="H892" t="s">
        <v>1968</v>
      </c>
      <c r="I892" t="s">
        <v>1982</v>
      </c>
      <c r="J892" t="s">
        <v>2067</v>
      </c>
      <c r="K892" t="s">
        <v>2068</v>
      </c>
      <c r="L892" t="s">
        <v>2117</v>
      </c>
      <c r="M892" t="s">
        <v>2325</v>
      </c>
    </row>
    <row r="893" spans="1:15">
      <c r="A893" t="s">
        <v>1870</v>
      </c>
      <c r="B893" t="s">
        <v>1871</v>
      </c>
      <c r="C893" t="s">
        <v>3797</v>
      </c>
      <c r="E893" t="s">
        <v>3798</v>
      </c>
      <c r="G893" t="s">
        <v>1967</v>
      </c>
      <c r="H893" t="s">
        <v>1968</v>
      </c>
      <c r="I893" t="s">
        <v>1982</v>
      </c>
      <c r="J893" t="s">
        <v>2067</v>
      </c>
      <c r="K893" t="s">
        <v>2967</v>
      </c>
      <c r="L893" t="s">
        <v>2968</v>
      </c>
    </row>
    <row r="894" spans="1:15">
      <c r="A894" t="s">
        <v>1872</v>
      </c>
      <c r="B894" t="s">
        <v>1873</v>
      </c>
      <c r="C894" t="s">
        <v>3797</v>
      </c>
      <c r="E894" t="s">
        <v>3798</v>
      </c>
      <c r="G894" t="s">
        <v>1967</v>
      </c>
      <c r="H894" t="s">
        <v>1968</v>
      </c>
      <c r="I894" t="s">
        <v>1982</v>
      </c>
      <c r="J894" t="s">
        <v>2067</v>
      </c>
      <c r="K894" t="s">
        <v>2967</v>
      </c>
      <c r="L894" t="s">
        <v>2968</v>
      </c>
    </row>
    <row r="895" spans="1:15">
      <c r="A895" t="s">
        <v>1874</v>
      </c>
      <c r="B895" t="s">
        <v>1875</v>
      </c>
      <c r="C895" t="s">
        <v>3799</v>
      </c>
      <c r="E895" t="s">
        <v>3800</v>
      </c>
      <c r="G895" t="s">
        <v>1967</v>
      </c>
      <c r="H895" t="s">
        <v>1968</v>
      </c>
      <c r="I895" t="s">
        <v>1976</v>
      </c>
      <c r="J895" t="s">
        <v>2232</v>
      </c>
      <c r="K895" t="s">
        <v>2233</v>
      </c>
      <c r="L895" t="s">
        <v>2234</v>
      </c>
    </row>
    <row r="896" spans="1:15">
      <c r="A896" t="s">
        <v>1876</v>
      </c>
      <c r="B896" t="s">
        <v>1877</v>
      </c>
      <c r="C896" t="s">
        <v>3801</v>
      </c>
      <c r="E896" t="s">
        <v>3802</v>
      </c>
      <c r="G896" t="s">
        <v>1967</v>
      </c>
      <c r="H896" t="s">
        <v>1968</v>
      </c>
      <c r="I896" t="s">
        <v>1976</v>
      </c>
      <c r="J896" t="s">
        <v>2232</v>
      </c>
      <c r="K896" t="s">
        <v>2233</v>
      </c>
      <c r="L896" t="s">
        <v>2234</v>
      </c>
    </row>
    <row r="897" spans="1:14">
      <c r="A897" t="s">
        <v>1878</v>
      </c>
      <c r="B897" t="s">
        <v>1879</v>
      </c>
      <c r="C897" t="s">
        <v>3801</v>
      </c>
      <c r="D897" t="s">
        <v>3803</v>
      </c>
      <c r="E897" t="s">
        <v>3802</v>
      </c>
      <c r="G897" t="s">
        <v>1967</v>
      </c>
      <c r="H897" t="s">
        <v>1968</v>
      </c>
      <c r="I897" t="s">
        <v>1976</v>
      </c>
      <c r="J897" t="s">
        <v>2232</v>
      </c>
      <c r="K897" t="s">
        <v>2233</v>
      </c>
      <c r="L897" t="s">
        <v>2234</v>
      </c>
    </row>
    <row r="898" spans="1:14">
      <c r="A898" t="s">
        <v>1880</v>
      </c>
      <c r="B898" t="s">
        <v>1881</v>
      </c>
      <c r="C898" t="s">
        <v>3804</v>
      </c>
      <c r="E898" t="s">
        <v>3805</v>
      </c>
      <c r="G898" t="s">
        <v>1967</v>
      </c>
      <c r="H898" t="s">
        <v>1968</v>
      </c>
      <c r="I898" t="s">
        <v>1982</v>
      </c>
      <c r="J898" t="s">
        <v>2077</v>
      </c>
      <c r="K898" t="s">
        <v>2315</v>
      </c>
      <c r="L898" t="s">
        <v>3647</v>
      </c>
      <c r="M898" t="s">
        <v>3648</v>
      </c>
    </row>
    <row r="899" spans="1:14">
      <c r="A899" t="s">
        <v>1882</v>
      </c>
      <c r="B899" t="s">
        <v>1883</v>
      </c>
      <c r="C899" t="s">
        <v>3806</v>
      </c>
      <c r="E899" t="s">
        <v>3807</v>
      </c>
      <c r="G899" t="s">
        <v>1967</v>
      </c>
      <c r="H899" t="s">
        <v>1968</v>
      </c>
      <c r="I899" t="s">
        <v>1982</v>
      </c>
      <c r="J899" t="s">
        <v>2077</v>
      </c>
      <c r="K899" t="s">
        <v>2315</v>
      </c>
      <c r="L899" t="s">
        <v>3644</v>
      </c>
    </row>
    <row r="900" spans="1:14">
      <c r="A900" t="s">
        <v>1884</v>
      </c>
      <c r="B900" t="s">
        <v>1885</v>
      </c>
      <c r="C900" t="s">
        <v>2552</v>
      </c>
      <c r="D900" t="s">
        <v>3808</v>
      </c>
      <c r="E900" t="s">
        <v>2553</v>
      </c>
      <c r="G900" t="s">
        <v>1967</v>
      </c>
      <c r="H900" t="s">
        <v>2370</v>
      </c>
    </row>
    <row r="901" spans="1:14">
      <c r="A901" t="s">
        <v>1886</v>
      </c>
      <c r="B901" t="s">
        <v>1887</v>
      </c>
      <c r="C901" t="s">
        <v>3678</v>
      </c>
      <c r="D901" t="s">
        <v>3809</v>
      </c>
      <c r="E901" t="s">
        <v>3680</v>
      </c>
      <c r="G901" t="s">
        <v>1967</v>
      </c>
      <c r="H901" t="s">
        <v>1968</v>
      </c>
      <c r="I901" t="s">
        <v>1976</v>
      </c>
      <c r="J901" t="s">
        <v>2611</v>
      </c>
      <c r="K901" t="s">
        <v>2612</v>
      </c>
      <c r="L901" t="s">
        <v>3149</v>
      </c>
    </row>
    <row r="902" spans="1:14">
      <c r="A902" t="s">
        <v>1888</v>
      </c>
      <c r="B902" t="s">
        <v>1889</v>
      </c>
      <c r="C902" t="s">
        <v>2114</v>
      </c>
      <c r="D902" t="s">
        <v>3810</v>
      </c>
      <c r="E902" t="s">
        <v>2116</v>
      </c>
      <c r="G902" t="s">
        <v>1967</v>
      </c>
      <c r="H902" t="s">
        <v>1968</v>
      </c>
      <c r="I902" t="s">
        <v>1982</v>
      </c>
      <c r="J902" t="s">
        <v>2067</v>
      </c>
      <c r="K902" t="s">
        <v>2068</v>
      </c>
      <c r="L902" t="s">
        <v>2117</v>
      </c>
      <c r="M902" t="s">
        <v>2118</v>
      </c>
      <c r="N902" t="s">
        <v>2119</v>
      </c>
    </row>
    <row r="903" spans="1:14">
      <c r="A903" t="s">
        <v>1890</v>
      </c>
      <c r="B903" t="s">
        <v>1891</v>
      </c>
      <c r="C903" t="s">
        <v>3811</v>
      </c>
      <c r="E903" t="s">
        <v>3812</v>
      </c>
      <c r="G903" t="s">
        <v>1967</v>
      </c>
      <c r="H903" t="s">
        <v>1968</v>
      </c>
      <c r="I903" t="s">
        <v>1969</v>
      </c>
      <c r="J903" t="s">
        <v>1970</v>
      </c>
      <c r="K903" t="s">
        <v>1971</v>
      </c>
      <c r="L903" t="s">
        <v>2307</v>
      </c>
    </row>
    <row r="904" spans="1:14">
      <c r="A904" t="s">
        <v>3813</v>
      </c>
      <c r="B904" t="s">
        <v>1893</v>
      </c>
      <c r="C904" t="s">
        <v>2552</v>
      </c>
      <c r="D904" t="s">
        <v>3814</v>
      </c>
      <c r="E904" t="s">
        <v>2553</v>
      </c>
      <c r="G904" t="s">
        <v>1967</v>
      </c>
      <c r="H904" t="s">
        <v>2370</v>
      </c>
    </row>
    <row r="905" spans="1:14">
      <c r="A905" t="s">
        <v>3815</v>
      </c>
      <c r="B905" t="s">
        <v>1895</v>
      </c>
      <c r="C905" t="s">
        <v>2552</v>
      </c>
      <c r="D905" t="s">
        <v>3816</v>
      </c>
      <c r="E905" t="s">
        <v>2553</v>
      </c>
      <c r="G905" t="s">
        <v>1967</v>
      </c>
      <c r="H905" t="s">
        <v>2370</v>
      </c>
    </row>
    <row r="906" spans="1:14">
      <c r="A906" t="s">
        <v>1896</v>
      </c>
      <c r="B906" t="s">
        <v>1897</v>
      </c>
      <c r="C906" t="s">
        <v>3817</v>
      </c>
      <c r="E906" t="s">
        <v>3818</v>
      </c>
      <c r="G906" t="s">
        <v>1967</v>
      </c>
      <c r="H906" t="s">
        <v>1968</v>
      </c>
      <c r="I906" t="s">
        <v>1982</v>
      </c>
      <c r="J906" t="s">
        <v>2077</v>
      </c>
      <c r="K906" t="s">
        <v>2078</v>
      </c>
      <c r="L906" t="s">
        <v>2079</v>
      </c>
      <c r="M906" t="s">
        <v>2170</v>
      </c>
      <c r="N906" t="s">
        <v>2174</v>
      </c>
    </row>
    <row r="907" spans="1:14">
      <c r="A907" t="s">
        <v>1898</v>
      </c>
      <c r="B907" t="s">
        <v>1899</v>
      </c>
      <c r="C907" t="s">
        <v>3819</v>
      </c>
      <c r="D907" t="s">
        <v>3820</v>
      </c>
      <c r="E907" t="s">
        <v>3821</v>
      </c>
      <c r="G907" t="s">
        <v>1967</v>
      </c>
      <c r="H907" t="s">
        <v>1968</v>
      </c>
      <c r="I907" t="s">
        <v>1982</v>
      </c>
      <c r="J907" t="s">
        <v>2067</v>
      </c>
      <c r="K907" t="s">
        <v>2068</v>
      </c>
      <c r="L907" t="s">
        <v>2069</v>
      </c>
      <c r="M907" t="s">
        <v>2070</v>
      </c>
    </row>
    <row r="908" spans="1:14">
      <c r="A908" t="s">
        <v>1900</v>
      </c>
      <c r="B908" t="s">
        <v>1901</v>
      </c>
      <c r="C908" t="s">
        <v>2114</v>
      </c>
      <c r="E908" t="s">
        <v>2116</v>
      </c>
      <c r="G908" t="s">
        <v>1967</v>
      </c>
      <c r="H908" t="s">
        <v>1968</v>
      </c>
      <c r="I908" t="s">
        <v>1982</v>
      </c>
      <c r="J908" t="s">
        <v>2067</v>
      </c>
      <c r="K908" t="s">
        <v>2068</v>
      </c>
      <c r="L908" t="s">
        <v>2117</v>
      </c>
      <c r="M908" t="s">
        <v>2118</v>
      </c>
      <c r="N908" t="s">
        <v>2119</v>
      </c>
    </row>
    <row r="909" spans="1:14">
      <c r="A909" t="s">
        <v>1902</v>
      </c>
      <c r="B909" t="s">
        <v>1903</v>
      </c>
      <c r="C909" t="s">
        <v>2114</v>
      </c>
      <c r="D909" t="s">
        <v>3822</v>
      </c>
      <c r="E909" t="s">
        <v>2116</v>
      </c>
      <c r="G909" t="s">
        <v>1967</v>
      </c>
      <c r="H909" t="s">
        <v>1968</v>
      </c>
      <c r="I909" t="s">
        <v>1982</v>
      </c>
      <c r="J909" t="s">
        <v>2067</v>
      </c>
      <c r="K909" t="s">
        <v>2068</v>
      </c>
      <c r="L909" t="s">
        <v>2117</v>
      </c>
      <c r="M909" t="s">
        <v>2118</v>
      </c>
      <c r="N909" t="s">
        <v>2119</v>
      </c>
    </row>
    <row r="910" spans="1:14">
      <c r="A910" t="s">
        <v>1904</v>
      </c>
      <c r="B910" t="s">
        <v>1905</v>
      </c>
      <c r="C910" t="s">
        <v>2114</v>
      </c>
      <c r="D910" t="s">
        <v>3823</v>
      </c>
      <c r="E910" t="s">
        <v>2116</v>
      </c>
      <c r="G910" t="s">
        <v>1967</v>
      </c>
      <c r="H910" t="s">
        <v>1968</v>
      </c>
      <c r="I910" t="s">
        <v>1982</v>
      </c>
      <c r="J910" t="s">
        <v>2067</v>
      </c>
      <c r="K910" t="s">
        <v>2068</v>
      </c>
      <c r="L910" t="s">
        <v>2117</v>
      </c>
      <c r="M910" t="s">
        <v>2118</v>
      </c>
      <c r="N910" t="s">
        <v>2119</v>
      </c>
    </row>
    <row r="911" spans="1:14">
      <c r="A911" t="s">
        <v>1906</v>
      </c>
      <c r="B911" t="s">
        <v>1907</v>
      </c>
      <c r="C911" t="s">
        <v>3824</v>
      </c>
      <c r="D911" t="s">
        <v>3825</v>
      </c>
      <c r="E911" t="s">
        <v>3826</v>
      </c>
      <c r="G911" t="s">
        <v>1967</v>
      </c>
      <c r="H911" t="s">
        <v>1968</v>
      </c>
      <c r="I911" t="s">
        <v>1982</v>
      </c>
      <c r="J911" t="s">
        <v>2067</v>
      </c>
      <c r="K911" t="s">
        <v>2967</v>
      </c>
      <c r="L911" t="s">
        <v>2968</v>
      </c>
    </row>
    <row r="912" spans="1:14">
      <c r="A912" t="s">
        <v>1908</v>
      </c>
      <c r="B912" t="s">
        <v>1909</v>
      </c>
      <c r="C912" t="s">
        <v>3824</v>
      </c>
      <c r="D912" t="s">
        <v>3827</v>
      </c>
      <c r="E912" t="s">
        <v>3826</v>
      </c>
      <c r="G912" t="s">
        <v>1967</v>
      </c>
      <c r="H912" t="s">
        <v>1968</v>
      </c>
      <c r="I912" t="s">
        <v>1982</v>
      </c>
      <c r="J912" t="s">
        <v>2067</v>
      </c>
      <c r="K912" t="s">
        <v>2967</v>
      </c>
      <c r="L912" t="s">
        <v>2968</v>
      </c>
    </row>
    <row r="913" spans="1:14">
      <c r="A913" t="s">
        <v>1910</v>
      </c>
      <c r="B913" t="s">
        <v>1911</v>
      </c>
      <c r="C913" t="s">
        <v>3828</v>
      </c>
      <c r="E913" t="s">
        <v>3829</v>
      </c>
      <c r="G913" t="s">
        <v>1967</v>
      </c>
      <c r="H913" t="s">
        <v>1968</v>
      </c>
      <c r="I913" t="s">
        <v>1982</v>
      </c>
      <c r="J913" t="s">
        <v>2237</v>
      </c>
      <c r="K913" t="s">
        <v>2238</v>
      </c>
      <c r="L913" t="s">
        <v>2239</v>
      </c>
    </row>
    <row r="914" spans="1:14">
      <c r="A914" t="s">
        <v>1912</v>
      </c>
      <c r="B914" t="s">
        <v>1913</v>
      </c>
      <c r="C914" t="s">
        <v>3275</v>
      </c>
      <c r="D914" t="s">
        <v>3830</v>
      </c>
      <c r="E914" t="s">
        <v>3277</v>
      </c>
      <c r="G914" t="s">
        <v>1967</v>
      </c>
      <c r="H914" t="s">
        <v>1968</v>
      </c>
      <c r="I914" t="s">
        <v>1969</v>
      </c>
      <c r="J914" t="s">
        <v>1970</v>
      </c>
      <c r="K914" t="s">
        <v>1988</v>
      </c>
      <c r="L914" t="s">
        <v>2156</v>
      </c>
    </row>
    <row r="915" spans="1:14">
      <c r="A915" t="s">
        <v>1914</v>
      </c>
      <c r="B915" t="s">
        <v>1915</v>
      </c>
      <c r="C915" t="s">
        <v>2247</v>
      </c>
      <c r="D915" t="s">
        <v>3831</v>
      </c>
      <c r="E915" t="s">
        <v>2249</v>
      </c>
      <c r="G915" t="s">
        <v>1967</v>
      </c>
      <c r="H915" t="s">
        <v>1968</v>
      </c>
      <c r="I915" t="s">
        <v>1976</v>
      </c>
      <c r="J915" t="s">
        <v>2058</v>
      </c>
      <c r="K915" t="s">
        <v>2059</v>
      </c>
      <c r="L915" t="s">
        <v>2250</v>
      </c>
    </row>
    <row r="916" spans="1:14">
      <c r="A916" t="s">
        <v>1916</v>
      </c>
      <c r="B916" t="s">
        <v>1917</v>
      </c>
      <c r="C916" t="s">
        <v>3832</v>
      </c>
      <c r="D916" t="s">
        <v>3833</v>
      </c>
      <c r="E916" t="s">
        <v>3834</v>
      </c>
      <c r="G916" t="s">
        <v>1967</v>
      </c>
      <c r="H916" t="s">
        <v>1968</v>
      </c>
      <c r="I916" t="s">
        <v>1976</v>
      </c>
      <c r="J916" t="s">
        <v>2611</v>
      </c>
      <c r="K916" t="s">
        <v>2612</v>
      </c>
      <c r="L916" t="s">
        <v>2613</v>
      </c>
    </row>
    <row r="917" spans="1:14">
      <c r="A917" t="s">
        <v>1918</v>
      </c>
      <c r="B917" t="s">
        <v>1919</v>
      </c>
      <c r="C917" t="s">
        <v>2247</v>
      </c>
      <c r="D917" t="s">
        <v>3835</v>
      </c>
      <c r="E917" t="s">
        <v>2249</v>
      </c>
      <c r="G917" t="s">
        <v>1967</v>
      </c>
      <c r="H917" t="s">
        <v>1968</v>
      </c>
      <c r="I917" t="s">
        <v>1976</v>
      </c>
      <c r="J917" t="s">
        <v>2058</v>
      </c>
      <c r="K917" t="s">
        <v>2059</v>
      </c>
      <c r="L917" t="s">
        <v>2250</v>
      </c>
    </row>
    <row r="918" spans="1:14">
      <c r="A918" t="s">
        <v>1920</v>
      </c>
      <c r="B918" t="s">
        <v>1921</v>
      </c>
      <c r="C918" t="s">
        <v>2194</v>
      </c>
      <c r="D918" t="s">
        <v>3836</v>
      </c>
      <c r="E918" t="s">
        <v>2196</v>
      </c>
      <c r="G918" t="s">
        <v>1967</v>
      </c>
      <c r="H918" t="s">
        <v>1968</v>
      </c>
      <c r="I918" t="s">
        <v>1982</v>
      </c>
      <c r="J918" t="s">
        <v>2067</v>
      </c>
      <c r="K918" t="s">
        <v>2068</v>
      </c>
      <c r="L918" t="s">
        <v>2117</v>
      </c>
      <c r="M918" t="s">
        <v>2197</v>
      </c>
    </row>
    <row r="919" spans="1:14">
      <c r="A919" t="s">
        <v>1922</v>
      </c>
      <c r="B919" t="s">
        <v>1923</v>
      </c>
      <c r="C919" t="s">
        <v>2194</v>
      </c>
      <c r="D919" t="s">
        <v>3837</v>
      </c>
      <c r="E919" t="s">
        <v>2196</v>
      </c>
      <c r="G919" t="s">
        <v>1967</v>
      </c>
      <c r="H919" t="s">
        <v>1968</v>
      </c>
      <c r="I919" t="s">
        <v>1982</v>
      </c>
      <c r="J919" t="s">
        <v>2067</v>
      </c>
      <c r="K919" t="s">
        <v>2068</v>
      </c>
      <c r="L919" t="s">
        <v>2117</v>
      </c>
      <c r="M919" t="s">
        <v>2197</v>
      </c>
    </row>
    <row r="920" spans="1:14">
      <c r="A920" t="s">
        <v>1924</v>
      </c>
      <c r="B920" t="s">
        <v>1925</v>
      </c>
      <c r="C920" t="s">
        <v>3838</v>
      </c>
      <c r="E920" t="s">
        <v>3839</v>
      </c>
      <c r="G920" t="s">
        <v>1967</v>
      </c>
      <c r="H920" t="s">
        <v>1968</v>
      </c>
      <c r="I920" t="s">
        <v>1976</v>
      </c>
      <c r="J920" t="s">
        <v>2232</v>
      </c>
      <c r="K920" t="s">
        <v>2233</v>
      </c>
      <c r="L920" t="s">
        <v>2295</v>
      </c>
    </row>
    <row r="921" spans="1:14">
      <c r="A921" t="s">
        <v>1926</v>
      </c>
      <c r="B921" t="s">
        <v>1927</v>
      </c>
      <c r="C921" t="s">
        <v>3838</v>
      </c>
      <c r="D921" t="s">
        <v>3840</v>
      </c>
      <c r="E921" t="s">
        <v>3839</v>
      </c>
      <c r="G921" t="s">
        <v>1967</v>
      </c>
      <c r="H921" t="s">
        <v>1968</v>
      </c>
      <c r="I921" t="s">
        <v>1976</v>
      </c>
      <c r="J921" t="s">
        <v>2232</v>
      </c>
      <c r="K921" t="s">
        <v>2233</v>
      </c>
      <c r="L921" t="s">
        <v>2295</v>
      </c>
    </row>
    <row r="922" spans="1:14">
      <c r="A922" t="s">
        <v>1928</v>
      </c>
      <c r="B922" t="s">
        <v>1929</v>
      </c>
      <c r="C922" t="s">
        <v>2114</v>
      </c>
      <c r="D922" t="s">
        <v>3107</v>
      </c>
      <c r="E922" t="s">
        <v>2116</v>
      </c>
      <c r="G922" t="s">
        <v>1967</v>
      </c>
      <c r="H922" t="s">
        <v>1968</v>
      </c>
      <c r="I922" t="s">
        <v>1982</v>
      </c>
      <c r="J922" t="s">
        <v>2067</v>
      </c>
      <c r="K922" t="s">
        <v>2068</v>
      </c>
      <c r="L922" t="s">
        <v>2117</v>
      </c>
      <c r="M922" t="s">
        <v>2118</v>
      </c>
      <c r="N922" t="s">
        <v>2119</v>
      </c>
    </row>
    <row r="923" spans="1:14">
      <c r="A923" t="s">
        <v>1930</v>
      </c>
      <c r="B923" t="s">
        <v>1931</v>
      </c>
      <c r="C923" t="s">
        <v>3841</v>
      </c>
      <c r="D923" t="s">
        <v>3841</v>
      </c>
      <c r="E923" t="s">
        <v>3842</v>
      </c>
      <c r="G923" t="s">
        <v>2128</v>
      </c>
      <c r="H923" t="s">
        <v>2129</v>
      </c>
    </row>
    <row r="924" spans="1:14">
      <c r="A924" t="s">
        <v>1932</v>
      </c>
      <c r="B924" t="s">
        <v>1933</v>
      </c>
      <c r="C924" t="s">
        <v>3843</v>
      </c>
      <c r="E924" t="s">
        <v>3844</v>
      </c>
      <c r="G924" t="s">
        <v>1967</v>
      </c>
      <c r="H924" t="s">
        <v>1968</v>
      </c>
      <c r="I924" t="s">
        <v>1976</v>
      </c>
      <c r="J924" t="s">
        <v>2094</v>
      </c>
      <c r="K924" t="s">
        <v>2095</v>
      </c>
      <c r="L924" t="s">
        <v>2096</v>
      </c>
    </row>
    <row r="925" spans="1:14">
      <c r="A925" t="s">
        <v>1934</v>
      </c>
      <c r="B925" t="s">
        <v>1935</v>
      </c>
      <c r="C925" t="s">
        <v>2114</v>
      </c>
      <c r="D925" t="s">
        <v>3845</v>
      </c>
      <c r="E925" t="s">
        <v>2116</v>
      </c>
      <c r="G925" t="s">
        <v>1967</v>
      </c>
      <c r="H925" t="s">
        <v>1968</v>
      </c>
      <c r="I925" t="s">
        <v>1982</v>
      </c>
      <c r="J925" t="s">
        <v>2067</v>
      </c>
      <c r="K925" t="s">
        <v>2068</v>
      </c>
      <c r="L925" t="s">
        <v>2117</v>
      </c>
      <c r="M925" t="s">
        <v>2118</v>
      </c>
      <c r="N925" t="s">
        <v>2119</v>
      </c>
    </row>
    <row r="926" spans="1:14">
      <c r="A926" t="s">
        <v>1936</v>
      </c>
      <c r="B926" t="s">
        <v>1937</v>
      </c>
      <c r="C926" t="s">
        <v>2471</v>
      </c>
      <c r="D926" t="s">
        <v>3846</v>
      </c>
      <c r="E926" t="s">
        <v>2473</v>
      </c>
      <c r="G926" t="s">
        <v>1967</v>
      </c>
      <c r="H926" t="s">
        <v>1968</v>
      </c>
      <c r="I926" t="s">
        <v>1982</v>
      </c>
      <c r="J926" t="s">
        <v>2067</v>
      </c>
      <c r="K926" t="s">
        <v>2068</v>
      </c>
      <c r="L926" t="s">
        <v>2069</v>
      </c>
      <c r="M926" t="s">
        <v>2070</v>
      </c>
    </row>
    <row r="927" spans="1:14">
      <c r="A927" t="s">
        <v>1938</v>
      </c>
      <c r="B927" t="s">
        <v>1939</v>
      </c>
      <c r="C927" t="s">
        <v>3773</v>
      </c>
      <c r="D927" t="s">
        <v>3847</v>
      </c>
      <c r="E927" t="s">
        <v>3774</v>
      </c>
      <c r="G927" t="s">
        <v>1967</v>
      </c>
      <c r="H927" t="s">
        <v>1968</v>
      </c>
      <c r="I927" t="s">
        <v>1982</v>
      </c>
      <c r="J927" t="s">
        <v>2067</v>
      </c>
      <c r="K927" t="s">
        <v>2068</v>
      </c>
      <c r="L927" t="s">
        <v>2117</v>
      </c>
      <c r="M927" t="s">
        <v>2118</v>
      </c>
      <c r="N927" t="s">
        <v>2119</v>
      </c>
    </row>
    <row r="928" spans="1:14">
      <c r="A928" t="s">
        <v>1940</v>
      </c>
      <c r="B928" t="s">
        <v>1941</v>
      </c>
      <c r="C928" t="s">
        <v>3848</v>
      </c>
      <c r="D928" t="s">
        <v>3849</v>
      </c>
      <c r="E928" t="s">
        <v>3850</v>
      </c>
      <c r="G928" t="s">
        <v>1967</v>
      </c>
      <c r="H928" t="s">
        <v>1968</v>
      </c>
      <c r="I928" t="s">
        <v>1982</v>
      </c>
      <c r="J928" t="s">
        <v>2067</v>
      </c>
      <c r="K928" t="s">
        <v>2068</v>
      </c>
      <c r="L928" t="s">
        <v>2117</v>
      </c>
      <c r="M928" t="s">
        <v>2118</v>
      </c>
      <c r="N928" t="s">
        <v>2119</v>
      </c>
    </row>
    <row r="929" spans="1:14">
      <c r="A929" t="s">
        <v>1942</v>
      </c>
      <c r="B929" t="s">
        <v>1943</v>
      </c>
      <c r="C929" t="s">
        <v>3741</v>
      </c>
      <c r="E929" t="s">
        <v>3742</v>
      </c>
      <c r="G929" t="s">
        <v>1967</v>
      </c>
      <c r="H929" t="s">
        <v>1968</v>
      </c>
      <c r="I929" t="s">
        <v>1982</v>
      </c>
      <c r="J929" t="s">
        <v>2067</v>
      </c>
      <c r="K929" t="s">
        <v>2215</v>
      </c>
      <c r="L929" t="s">
        <v>2216</v>
      </c>
    </row>
    <row r="930" spans="1:14">
      <c r="A930" t="s">
        <v>1944</v>
      </c>
      <c r="B930" t="s">
        <v>1945</v>
      </c>
      <c r="C930" t="s">
        <v>3739</v>
      </c>
      <c r="E930" t="s">
        <v>3740</v>
      </c>
      <c r="G930" t="s">
        <v>1967</v>
      </c>
      <c r="H930" t="s">
        <v>1968</v>
      </c>
      <c r="I930" t="s">
        <v>1982</v>
      </c>
      <c r="J930" t="s">
        <v>2067</v>
      </c>
      <c r="K930" t="s">
        <v>2215</v>
      </c>
      <c r="L930" t="s">
        <v>2216</v>
      </c>
    </row>
    <row r="931" spans="1:14">
      <c r="A931" t="s">
        <v>1946</v>
      </c>
      <c r="B931" t="s">
        <v>1947</v>
      </c>
      <c r="C931" t="s">
        <v>3851</v>
      </c>
      <c r="E931" t="s">
        <v>3852</v>
      </c>
      <c r="G931" t="s">
        <v>1967</v>
      </c>
      <c r="H931" t="s">
        <v>1968</v>
      </c>
      <c r="I931" t="s">
        <v>1982</v>
      </c>
      <c r="J931" t="s">
        <v>2067</v>
      </c>
      <c r="K931" t="s">
        <v>2112</v>
      </c>
      <c r="L931" t="s">
        <v>2113</v>
      </c>
    </row>
    <row r="932" spans="1:14">
      <c r="A932" t="s">
        <v>1948</v>
      </c>
      <c r="B932" t="s">
        <v>1949</v>
      </c>
      <c r="C932" t="s">
        <v>3853</v>
      </c>
      <c r="E932" t="s">
        <v>3854</v>
      </c>
      <c r="G932" t="s">
        <v>1967</v>
      </c>
      <c r="H932" t="s">
        <v>1968</v>
      </c>
      <c r="I932" t="s">
        <v>1982</v>
      </c>
      <c r="J932" t="s">
        <v>2067</v>
      </c>
      <c r="K932" t="s">
        <v>2112</v>
      </c>
      <c r="L932" t="s">
        <v>2113</v>
      </c>
    </row>
    <row r="933" spans="1:14">
      <c r="A933" t="s">
        <v>1950</v>
      </c>
      <c r="B933" t="s">
        <v>1951</v>
      </c>
      <c r="C933" t="s">
        <v>2692</v>
      </c>
      <c r="E933" t="s">
        <v>2693</v>
      </c>
      <c r="G933" t="s">
        <v>1967</v>
      </c>
      <c r="H933" t="s">
        <v>1968</v>
      </c>
      <c r="I933" t="s">
        <v>1982</v>
      </c>
      <c r="J933" t="s">
        <v>2067</v>
      </c>
      <c r="K933" t="s">
        <v>2112</v>
      </c>
      <c r="L933" t="s">
        <v>2113</v>
      </c>
    </row>
    <row r="934" spans="1:14">
      <c r="A934" t="s">
        <v>1952</v>
      </c>
      <c r="B934" t="s">
        <v>1953</v>
      </c>
      <c r="C934" t="s">
        <v>3855</v>
      </c>
      <c r="E934" t="s">
        <v>3856</v>
      </c>
      <c r="G934" t="s">
        <v>1967</v>
      </c>
      <c r="H934" t="s">
        <v>1968</v>
      </c>
      <c r="I934" t="s">
        <v>1982</v>
      </c>
      <c r="J934" t="s">
        <v>2067</v>
      </c>
      <c r="K934" t="s">
        <v>2112</v>
      </c>
      <c r="L934" t="s">
        <v>2113</v>
      </c>
    </row>
    <row r="935" spans="1:14">
      <c r="A935" t="s">
        <v>1954</v>
      </c>
      <c r="B935" t="s">
        <v>1955</v>
      </c>
      <c r="C935" t="s">
        <v>2114</v>
      </c>
      <c r="D935" t="s">
        <v>3857</v>
      </c>
      <c r="E935" t="s">
        <v>2116</v>
      </c>
      <c r="G935" t="s">
        <v>1967</v>
      </c>
      <c r="H935" t="s">
        <v>1968</v>
      </c>
      <c r="I935" t="s">
        <v>1982</v>
      </c>
      <c r="J935" t="s">
        <v>2067</v>
      </c>
      <c r="K935" t="s">
        <v>2068</v>
      </c>
      <c r="L935" t="s">
        <v>2117</v>
      </c>
      <c r="M935" t="s">
        <v>2118</v>
      </c>
      <c r="N935" t="s">
        <v>2119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L1246"/>
  <sheetViews>
    <sheetView topLeftCell="A109" workbookViewId="0">
      <selection activeCell="E2" sqref="E2"/>
    </sheetView>
  </sheetViews>
  <sheetFormatPr defaultRowHeight="15"/>
  <cols>
    <col min="1" max="1" width="13" customWidth="1"/>
    <col min="2" max="2" width="11.140625" customWidth="1"/>
    <col min="3" max="3" width="23.7109375" customWidth="1"/>
    <col min="4" max="4" width="25.140625" customWidth="1"/>
    <col min="5" max="5" width="26.28515625" customWidth="1"/>
    <col min="6" max="6" width="28" customWidth="1"/>
    <col min="7" max="7" width="24.28515625" customWidth="1"/>
    <col min="8" max="8" width="33" customWidth="1"/>
    <col min="9" max="9" width="37.42578125" customWidth="1"/>
    <col min="10" max="10" width="36.85546875" customWidth="1"/>
    <col min="11" max="11" width="26.140625" customWidth="1"/>
    <col min="12" max="12" width="23.7109375" bestFit="1" customWidth="1"/>
  </cols>
  <sheetData>
    <row r="3" spans="1:12">
      <c r="A3" s="1" t="s">
        <v>1956</v>
      </c>
      <c r="B3" s="1" t="s">
        <v>3</v>
      </c>
      <c r="C3" s="1" t="s">
        <v>3858</v>
      </c>
      <c r="D3" s="1" t="s">
        <v>3859</v>
      </c>
      <c r="E3" s="1" t="s">
        <v>3860</v>
      </c>
      <c r="F3" s="1" t="s">
        <v>3861</v>
      </c>
      <c r="G3" s="1" t="s">
        <v>3862</v>
      </c>
      <c r="H3" s="1" t="s">
        <v>3863</v>
      </c>
      <c r="I3" s="1" t="s">
        <v>3864</v>
      </c>
      <c r="J3" s="1" t="s">
        <v>3865</v>
      </c>
      <c r="K3" s="1" t="s">
        <v>3866</v>
      </c>
      <c r="L3" t="s">
        <v>3869</v>
      </c>
    </row>
    <row r="4" spans="1:12">
      <c r="A4" s="2" t="s">
        <v>9</v>
      </c>
      <c r="B4" s="2" t="s">
        <v>10</v>
      </c>
      <c r="C4" s="2" t="s">
        <v>1967</v>
      </c>
      <c r="D4" s="2" t="s">
        <v>1968</v>
      </c>
      <c r="E4" s="2" t="s">
        <v>1969</v>
      </c>
      <c r="F4" s="2" t="s">
        <v>1970</v>
      </c>
      <c r="G4" s="2" t="s">
        <v>1971</v>
      </c>
      <c r="H4" s="2" t="s">
        <v>1972</v>
      </c>
      <c r="I4" s="2" t="s">
        <v>1973</v>
      </c>
      <c r="J4" s="2">
        <v>0</v>
      </c>
      <c r="K4" s="2">
        <v>0</v>
      </c>
      <c r="L4" s="3">
        <v>94</v>
      </c>
    </row>
    <row r="5" spans="1:12">
      <c r="A5" s="2" t="s">
        <v>13</v>
      </c>
      <c r="B5" s="2" t="s">
        <v>10</v>
      </c>
      <c r="C5" s="2" t="s">
        <v>1967</v>
      </c>
      <c r="D5" s="2" t="s">
        <v>1968</v>
      </c>
      <c r="E5" s="2" t="s">
        <v>1976</v>
      </c>
      <c r="F5" s="2" t="s">
        <v>1977</v>
      </c>
      <c r="G5" s="2" t="s">
        <v>1978</v>
      </c>
      <c r="H5" s="2" t="s">
        <v>1979</v>
      </c>
      <c r="I5" s="2">
        <v>0</v>
      </c>
      <c r="J5" s="2">
        <v>0</v>
      </c>
      <c r="K5" s="2">
        <v>0</v>
      </c>
      <c r="L5" s="3">
        <v>86</v>
      </c>
    </row>
    <row r="6" spans="1:12">
      <c r="A6" s="2" t="s">
        <v>15</v>
      </c>
      <c r="B6" s="2" t="s">
        <v>10</v>
      </c>
      <c r="C6" s="2" t="s">
        <v>1967</v>
      </c>
      <c r="D6" s="2" t="s">
        <v>1968</v>
      </c>
      <c r="E6" s="2" t="s">
        <v>1982</v>
      </c>
      <c r="F6" s="2" t="s">
        <v>1983</v>
      </c>
      <c r="G6" s="2" t="s">
        <v>1984</v>
      </c>
      <c r="H6" s="2" t="s">
        <v>1985</v>
      </c>
      <c r="I6" s="2">
        <v>0</v>
      </c>
      <c r="J6" s="2">
        <v>0</v>
      </c>
      <c r="K6" s="2">
        <v>0</v>
      </c>
      <c r="L6" s="3">
        <v>90</v>
      </c>
    </row>
    <row r="7" spans="1:12">
      <c r="A7" s="2" t="s">
        <v>17</v>
      </c>
      <c r="B7" s="2" t="s">
        <v>10</v>
      </c>
      <c r="C7" s="2" t="s">
        <v>1967</v>
      </c>
      <c r="D7" s="2" t="s">
        <v>1968</v>
      </c>
      <c r="E7" s="2" t="s">
        <v>1982</v>
      </c>
      <c r="F7" s="2" t="s">
        <v>1983</v>
      </c>
      <c r="G7" s="2" t="s">
        <v>1984</v>
      </c>
      <c r="H7" s="2" t="s">
        <v>1985</v>
      </c>
      <c r="I7" s="2">
        <v>0</v>
      </c>
      <c r="J7" s="2">
        <v>0</v>
      </c>
      <c r="K7" s="2">
        <v>0</v>
      </c>
      <c r="L7" s="3">
        <v>93</v>
      </c>
    </row>
    <row r="8" spans="1:12">
      <c r="A8" s="2" t="s">
        <v>19</v>
      </c>
      <c r="B8" s="2" t="s">
        <v>10</v>
      </c>
      <c r="C8" s="2" t="s">
        <v>1967</v>
      </c>
      <c r="D8" s="2" t="s">
        <v>1968</v>
      </c>
      <c r="E8" s="2" t="s">
        <v>1982</v>
      </c>
      <c r="F8" s="2" t="s">
        <v>1983</v>
      </c>
      <c r="G8" s="2" t="s">
        <v>1984</v>
      </c>
      <c r="H8" s="2" t="s">
        <v>1985</v>
      </c>
      <c r="I8" s="2">
        <v>0</v>
      </c>
      <c r="J8" s="2">
        <v>0</v>
      </c>
      <c r="K8" s="2">
        <v>0</v>
      </c>
      <c r="L8" s="3">
        <v>89</v>
      </c>
    </row>
    <row r="9" spans="1:12">
      <c r="A9" s="2" t="s">
        <v>21</v>
      </c>
      <c r="B9" s="2" t="s">
        <v>10</v>
      </c>
      <c r="C9" s="2" t="s">
        <v>1967</v>
      </c>
      <c r="D9" s="2" t="s">
        <v>1968</v>
      </c>
      <c r="E9" s="2" t="s">
        <v>1969</v>
      </c>
      <c r="F9" s="2" t="s">
        <v>1970</v>
      </c>
      <c r="G9" s="2" t="s">
        <v>1988</v>
      </c>
      <c r="H9" s="2" t="s">
        <v>1989</v>
      </c>
      <c r="I9" s="2">
        <v>0</v>
      </c>
      <c r="J9" s="2">
        <v>0</v>
      </c>
      <c r="K9" s="2">
        <v>0</v>
      </c>
      <c r="L9" s="3">
        <v>86</v>
      </c>
    </row>
    <row r="10" spans="1:12">
      <c r="A10" s="2" t="s">
        <v>23</v>
      </c>
      <c r="B10" s="2" t="s">
        <v>10</v>
      </c>
      <c r="C10" s="2" t="s">
        <v>1967</v>
      </c>
      <c r="D10" s="2" t="s">
        <v>1968</v>
      </c>
      <c r="E10" s="2" t="s">
        <v>1969</v>
      </c>
      <c r="F10" s="2" t="s">
        <v>1970</v>
      </c>
      <c r="G10" s="2" t="s">
        <v>1988</v>
      </c>
      <c r="H10" s="2" t="s">
        <v>1992</v>
      </c>
      <c r="I10" s="2">
        <v>0</v>
      </c>
      <c r="J10" s="2">
        <v>0</v>
      </c>
      <c r="K10" s="2">
        <v>0</v>
      </c>
      <c r="L10" s="3">
        <v>94</v>
      </c>
    </row>
    <row r="11" spans="1:12">
      <c r="A11" s="2" t="s">
        <v>25</v>
      </c>
      <c r="B11" s="2" t="s">
        <v>10</v>
      </c>
      <c r="C11" s="2" t="s">
        <v>1967</v>
      </c>
      <c r="D11" s="2" t="s">
        <v>1968</v>
      </c>
      <c r="E11" s="2" t="s">
        <v>1969</v>
      </c>
      <c r="F11" s="2" t="s">
        <v>1970</v>
      </c>
      <c r="G11" s="2" t="s">
        <v>1988</v>
      </c>
      <c r="H11" s="2" t="s">
        <v>1992</v>
      </c>
      <c r="I11" s="2">
        <v>0</v>
      </c>
      <c r="J11" s="2">
        <v>0</v>
      </c>
      <c r="K11" s="2">
        <v>0</v>
      </c>
      <c r="L11" s="3">
        <v>90</v>
      </c>
    </row>
    <row r="12" spans="1:12">
      <c r="A12" s="2" t="s">
        <v>27</v>
      </c>
      <c r="B12" s="2" t="s">
        <v>10</v>
      </c>
      <c r="C12" s="2" t="s">
        <v>1967</v>
      </c>
      <c r="D12" s="2" t="s">
        <v>1968</v>
      </c>
      <c r="E12" s="2" t="s">
        <v>1969</v>
      </c>
      <c r="F12" s="2" t="s">
        <v>1970</v>
      </c>
      <c r="G12" s="2" t="s">
        <v>1988</v>
      </c>
      <c r="H12" s="2" t="s">
        <v>1989</v>
      </c>
      <c r="I12" s="2">
        <v>0</v>
      </c>
      <c r="J12" s="2">
        <v>0</v>
      </c>
      <c r="K12" s="2">
        <v>0</v>
      </c>
      <c r="L12" s="3">
        <v>87</v>
      </c>
    </row>
    <row r="13" spans="1:12">
      <c r="A13" s="2" t="s">
        <v>29</v>
      </c>
      <c r="B13" s="2" t="s">
        <v>10</v>
      </c>
      <c r="C13" s="2" t="s">
        <v>1967</v>
      </c>
      <c r="D13" s="2" t="s">
        <v>1968</v>
      </c>
      <c r="E13" s="2" t="s">
        <v>1969</v>
      </c>
      <c r="F13" s="2" t="s">
        <v>1970</v>
      </c>
      <c r="G13" s="2" t="s">
        <v>1988</v>
      </c>
      <c r="H13" s="2" t="s">
        <v>1989</v>
      </c>
      <c r="I13" s="2">
        <v>0</v>
      </c>
      <c r="J13" s="2">
        <v>0</v>
      </c>
      <c r="K13" s="2">
        <v>0</v>
      </c>
      <c r="L13" s="3">
        <v>86</v>
      </c>
    </row>
    <row r="14" spans="1:12">
      <c r="A14" s="2" t="s">
        <v>31</v>
      </c>
      <c r="B14" s="2" t="s">
        <v>34</v>
      </c>
      <c r="C14" s="2" t="s">
        <v>1967</v>
      </c>
      <c r="D14" s="2" t="s">
        <v>1968</v>
      </c>
      <c r="E14" s="2" t="s">
        <v>2000</v>
      </c>
      <c r="F14" s="2" t="s">
        <v>2001</v>
      </c>
      <c r="G14" s="2" t="s">
        <v>2002</v>
      </c>
      <c r="H14" s="2" t="s">
        <v>2003</v>
      </c>
      <c r="I14" s="2">
        <v>0</v>
      </c>
      <c r="J14" s="2">
        <v>0</v>
      </c>
      <c r="K14" s="2">
        <v>0</v>
      </c>
      <c r="L14" s="3">
        <v>206</v>
      </c>
    </row>
    <row r="15" spans="1:12">
      <c r="B15" s="2" t="s">
        <v>10</v>
      </c>
      <c r="C15" s="2" t="s">
        <v>1967</v>
      </c>
      <c r="D15" s="2" t="s">
        <v>1968</v>
      </c>
      <c r="E15" s="2" t="s">
        <v>2000</v>
      </c>
      <c r="F15" s="2" t="s">
        <v>2001</v>
      </c>
      <c r="G15" s="2" t="s">
        <v>2002</v>
      </c>
      <c r="H15" s="2" t="s">
        <v>2003</v>
      </c>
      <c r="I15" s="2">
        <v>0</v>
      </c>
      <c r="J15" s="2">
        <v>0</v>
      </c>
      <c r="K15" s="2">
        <v>0</v>
      </c>
      <c r="L15" s="3">
        <v>86</v>
      </c>
    </row>
    <row r="16" spans="1:12">
      <c r="B16" s="2" t="s">
        <v>32</v>
      </c>
      <c r="C16" s="2" t="s">
        <v>1967</v>
      </c>
      <c r="D16" s="2" t="s">
        <v>1968</v>
      </c>
      <c r="E16" s="2" t="s">
        <v>2000</v>
      </c>
      <c r="F16" s="2" t="s">
        <v>2001</v>
      </c>
      <c r="G16" s="2" t="s">
        <v>2002</v>
      </c>
      <c r="H16" s="2" t="s">
        <v>2003</v>
      </c>
      <c r="I16" s="2">
        <v>0</v>
      </c>
      <c r="J16" s="2">
        <v>0</v>
      </c>
      <c r="K16" s="2">
        <v>0</v>
      </c>
      <c r="L16" s="3">
        <v>300</v>
      </c>
    </row>
    <row r="17" spans="1:12">
      <c r="A17" s="2" t="s">
        <v>37</v>
      </c>
      <c r="B17" s="2" t="s">
        <v>10</v>
      </c>
      <c r="C17" s="2" t="s">
        <v>1967</v>
      </c>
      <c r="D17" s="2" t="s">
        <v>1968</v>
      </c>
      <c r="E17" s="2" t="s">
        <v>1976</v>
      </c>
      <c r="F17" s="2" t="s">
        <v>2006</v>
      </c>
      <c r="G17" s="2" t="s">
        <v>2007</v>
      </c>
      <c r="H17" s="2" t="s">
        <v>2008</v>
      </c>
      <c r="I17" s="2">
        <v>0</v>
      </c>
      <c r="J17" s="2">
        <v>0</v>
      </c>
      <c r="K17" s="2">
        <v>0</v>
      </c>
      <c r="L17" s="3">
        <v>93</v>
      </c>
    </row>
    <row r="18" spans="1:12">
      <c r="A18" s="2" t="s">
        <v>39</v>
      </c>
      <c r="B18" s="2" t="s">
        <v>10</v>
      </c>
      <c r="C18" s="2" t="s">
        <v>1967</v>
      </c>
      <c r="D18" s="2" t="s">
        <v>2011</v>
      </c>
      <c r="E18" s="2" t="s">
        <v>2012</v>
      </c>
      <c r="F18" s="2" t="s">
        <v>2013</v>
      </c>
      <c r="G18" s="2" t="s">
        <v>2014</v>
      </c>
      <c r="H18" s="2">
        <v>0</v>
      </c>
      <c r="I18" s="2">
        <v>0</v>
      </c>
      <c r="J18" s="2">
        <v>0</v>
      </c>
      <c r="K18" s="2">
        <v>0</v>
      </c>
      <c r="L18" s="3">
        <v>88</v>
      </c>
    </row>
    <row r="19" spans="1:12">
      <c r="A19" s="2" t="s">
        <v>41</v>
      </c>
      <c r="B19" s="2" t="s">
        <v>10</v>
      </c>
      <c r="C19" s="2" t="s">
        <v>1967</v>
      </c>
      <c r="D19" s="2" t="s">
        <v>1968</v>
      </c>
      <c r="E19" s="2" t="s">
        <v>1982</v>
      </c>
      <c r="F19" s="2" t="s">
        <v>1983</v>
      </c>
      <c r="G19" s="2" t="s">
        <v>1984</v>
      </c>
      <c r="H19" s="2" t="s">
        <v>2017</v>
      </c>
      <c r="I19" s="2">
        <v>0</v>
      </c>
      <c r="J19" s="2">
        <v>0</v>
      </c>
      <c r="K19" s="2">
        <v>0</v>
      </c>
      <c r="L19" s="3">
        <v>83</v>
      </c>
    </row>
    <row r="20" spans="1:12">
      <c r="A20" s="2" t="s">
        <v>43</v>
      </c>
      <c r="B20" s="2" t="s">
        <v>10</v>
      </c>
      <c r="C20" s="2" t="s">
        <v>1967</v>
      </c>
      <c r="D20" s="2" t="s">
        <v>1968</v>
      </c>
      <c r="E20" s="2" t="s">
        <v>1976</v>
      </c>
      <c r="F20" s="2" t="s">
        <v>2020</v>
      </c>
      <c r="G20" s="2" t="s">
        <v>2021</v>
      </c>
      <c r="H20" s="2" t="s">
        <v>2022</v>
      </c>
      <c r="I20" s="2">
        <v>0</v>
      </c>
      <c r="J20" s="2">
        <v>0</v>
      </c>
      <c r="K20" s="2">
        <v>0</v>
      </c>
      <c r="L20" s="3">
        <v>87</v>
      </c>
    </row>
    <row r="21" spans="1:12">
      <c r="A21" s="2" t="s">
        <v>45</v>
      </c>
      <c r="B21" s="2" t="s">
        <v>10</v>
      </c>
      <c r="C21" s="2" t="s">
        <v>1967</v>
      </c>
      <c r="D21" s="2" t="s">
        <v>1968</v>
      </c>
      <c r="E21" s="2" t="s">
        <v>1982</v>
      </c>
      <c r="F21" s="2" t="s">
        <v>1983</v>
      </c>
      <c r="G21" s="2" t="s">
        <v>1984</v>
      </c>
      <c r="H21" s="2" t="s">
        <v>2025</v>
      </c>
      <c r="I21" s="2">
        <v>0</v>
      </c>
      <c r="J21" s="2">
        <v>0</v>
      </c>
      <c r="K21" s="2">
        <v>0</v>
      </c>
      <c r="L21" s="3">
        <v>86</v>
      </c>
    </row>
    <row r="22" spans="1:12">
      <c r="A22" s="2" t="s">
        <v>47</v>
      </c>
      <c r="B22" s="2" t="s">
        <v>10</v>
      </c>
      <c r="C22" s="2" t="s">
        <v>1967</v>
      </c>
      <c r="D22" s="2" t="s">
        <v>1968</v>
      </c>
      <c r="E22" s="2" t="s">
        <v>1982</v>
      </c>
      <c r="F22" s="2" t="s">
        <v>1983</v>
      </c>
      <c r="G22" s="2" t="s">
        <v>1984</v>
      </c>
      <c r="H22" s="2" t="s">
        <v>2028</v>
      </c>
      <c r="I22" s="2">
        <v>0</v>
      </c>
      <c r="J22" s="2">
        <v>0</v>
      </c>
      <c r="K22" s="2">
        <v>0</v>
      </c>
      <c r="L22" s="3">
        <v>58</v>
      </c>
    </row>
    <row r="23" spans="1:12">
      <c r="A23" s="2" t="s">
        <v>49</v>
      </c>
      <c r="B23" s="2" t="s">
        <v>10</v>
      </c>
      <c r="C23" s="2" t="s">
        <v>1967</v>
      </c>
      <c r="D23" s="2" t="s">
        <v>1968</v>
      </c>
      <c r="E23" s="2" t="s">
        <v>1982</v>
      </c>
      <c r="F23" s="2" t="s">
        <v>1983</v>
      </c>
      <c r="G23" s="2" t="s">
        <v>1984</v>
      </c>
      <c r="H23" s="2" t="s">
        <v>2028</v>
      </c>
      <c r="I23" s="2">
        <v>0</v>
      </c>
      <c r="J23" s="2">
        <v>0</v>
      </c>
      <c r="K23" s="2">
        <v>0</v>
      </c>
      <c r="L23" s="3">
        <v>86</v>
      </c>
    </row>
    <row r="24" spans="1:12">
      <c r="A24" s="2" t="s">
        <v>51</v>
      </c>
      <c r="B24" s="2" t="s">
        <v>10</v>
      </c>
      <c r="C24" s="2" t="s">
        <v>1967</v>
      </c>
      <c r="D24" s="2" t="s">
        <v>1968</v>
      </c>
      <c r="E24" s="2" t="s">
        <v>1982</v>
      </c>
      <c r="F24" s="2" t="s">
        <v>1983</v>
      </c>
      <c r="G24" s="2" t="s">
        <v>1984</v>
      </c>
      <c r="H24" s="2" t="s">
        <v>2031</v>
      </c>
      <c r="I24" s="2">
        <v>0</v>
      </c>
      <c r="J24" s="2">
        <v>0</v>
      </c>
      <c r="K24" s="2">
        <v>0</v>
      </c>
      <c r="L24" s="3">
        <v>87</v>
      </c>
    </row>
    <row r="25" spans="1:12">
      <c r="A25" s="2" t="s">
        <v>53</v>
      </c>
      <c r="B25" s="2" t="s">
        <v>10</v>
      </c>
      <c r="C25" s="2" t="s">
        <v>1967</v>
      </c>
      <c r="D25" s="2" t="s">
        <v>1968</v>
      </c>
      <c r="E25" s="2" t="s">
        <v>1982</v>
      </c>
      <c r="F25" s="2" t="s">
        <v>1983</v>
      </c>
      <c r="G25" s="2" t="s">
        <v>1984</v>
      </c>
      <c r="H25" s="2" t="s">
        <v>2031</v>
      </c>
      <c r="I25" s="2">
        <v>0</v>
      </c>
      <c r="J25" s="2">
        <v>0</v>
      </c>
      <c r="K25" s="2">
        <v>0</v>
      </c>
      <c r="L25" s="3">
        <v>87</v>
      </c>
    </row>
    <row r="26" spans="1:12">
      <c r="A26" s="2" t="s">
        <v>55</v>
      </c>
      <c r="B26" s="2" t="s">
        <v>10</v>
      </c>
      <c r="C26" s="2" t="s">
        <v>1967</v>
      </c>
      <c r="D26" s="2" t="s">
        <v>1968</v>
      </c>
      <c r="E26" s="2" t="s">
        <v>1982</v>
      </c>
      <c r="F26" s="2" t="s">
        <v>1983</v>
      </c>
      <c r="G26" s="2" t="s">
        <v>1984</v>
      </c>
      <c r="H26" s="2" t="s">
        <v>2031</v>
      </c>
      <c r="I26" s="2">
        <v>0</v>
      </c>
      <c r="J26" s="2">
        <v>0</v>
      </c>
      <c r="K26" s="2">
        <v>0</v>
      </c>
      <c r="L26" s="3">
        <v>87</v>
      </c>
    </row>
    <row r="27" spans="1:12">
      <c r="A27" s="2" t="s">
        <v>57</v>
      </c>
      <c r="B27" s="2" t="s">
        <v>10</v>
      </c>
      <c r="C27" s="2" t="s">
        <v>1967</v>
      </c>
      <c r="D27" s="2" t="s">
        <v>1968</v>
      </c>
      <c r="E27" s="2" t="s">
        <v>1982</v>
      </c>
      <c r="F27" s="2" t="s">
        <v>1983</v>
      </c>
      <c r="G27" s="2" t="s">
        <v>1984</v>
      </c>
      <c r="H27" s="2" t="s">
        <v>2031</v>
      </c>
      <c r="I27" s="2">
        <v>0</v>
      </c>
      <c r="J27" s="2">
        <v>0</v>
      </c>
      <c r="K27" s="2">
        <v>0</v>
      </c>
      <c r="L27" s="3">
        <v>61</v>
      </c>
    </row>
    <row r="28" spans="1:12">
      <c r="A28" s="2" t="s">
        <v>59</v>
      </c>
      <c r="B28" s="2" t="s">
        <v>10</v>
      </c>
      <c r="C28" s="2" t="s">
        <v>1967</v>
      </c>
      <c r="D28" s="2" t="s">
        <v>1968</v>
      </c>
      <c r="E28" s="2" t="s">
        <v>1982</v>
      </c>
      <c r="F28" s="2" t="s">
        <v>1983</v>
      </c>
      <c r="G28" s="2" t="s">
        <v>2034</v>
      </c>
      <c r="H28" s="2" t="s">
        <v>2035</v>
      </c>
      <c r="I28" s="2">
        <v>0</v>
      </c>
      <c r="J28" s="2">
        <v>0</v>
      </c>
      <c r="K28" s="2">
        <v>0</v>
      </c>
      <c r="L28" s="3">
        <v>86</v>
      </c>
    </row>
    <row r="29" spans="1:12">
      <c r="A29" s="2" t="s">
        <v>61</v>
      </c>
      <c r="B29" s="2" t="s">
        <v>10</v>
      </c>
      <c r="C29" s="2" t="s">
        <v>1967</v>
      </c>
      <c r="D29" s="2" t="s">
        <v>1968</v>
      </c>
      <c r="E29" s="2" t="s">
        <v>1982</v>
      </c>
      <c r="F29" s="2" t="s">
        <v>1983</v>
      </c>
      <c r="G29" s="2" t="s">
        <v>1984</v>
      </c>
      <c r="H29" s="2" t="s">
        <v>2038</v>
      </c>
      <c r="I29" s="2">
        <v>0</v>
      </c>
      <c r="J29" s="2">
        <v>0</v>
      </c>
      <c r="K29" s="2">
        <v>0</v>
      </c>
      <c r="L29" s="3">
        <v>85</v>
      </c>
    </row>
    <row r="30" spans="1:12">
      <c r="A30" s="2" t="s">
        <v>63</v>
      </c>
      <c r="B30" s="2" t="s">
        <v>10</v>
      </c>
      <c r="C30" s="2" t="s">
        <v>1967</v>
      </c>
      <c r="D30" s="2" t="s">
        <v>1968</v>
      </c>
      <c r="E30" s="2" t="s">
        <v>1982</v>
      </c>
      <c r="F30" s="2" t="s">
        <v>1983</v>
      </c>
      <c r="G30" s="2" t="s">
        <v>1984</v>
      </c>
      <c r="H30" s="2" t="s">
        <v>2038</v>
      </c>
      <c r="I30" s="2">
        <v>0</v>
      </c>
      <c r="J30" s="2">
        <v>0</v>
      </c>
      <c r="K30" s="2">
        <v>0</v>
      </c>
      <c r="L30" s="3">
        <v>87</v>
      </c>
    </row>
    <row r="31" spans="1:12">
      <c r="A31" s="2" t="s">
        <v>65</v>
      </c>
      <c r="B31" s="2" t="s">
        <v>10</v>
      </c>
      <c r="C31" s="2" t="s">
        <v>1967</v>
      </c>
      <c r="D31" s="2" t="s">
        <v>1968</v>
      </c>
      <c r="E31" s="2" t="s">
        <v>1982</v>
      </c>
      <c r="F31" s="2" t="s">
        <v>1983</v>
      </c>
      <c r="G31" s="2" t="s">
        <v>1984</v>
      </c>
      <c r="H31" s="2" t="s">
        <v>2025</v>
      </c>
      <c r="I31" s="2">
        <v>0</v>
      </c>
      <c r="J31" s="2">
        <v>0</v>
      </c>
      <c r="K31" s="2">
        <v>0</v>
      </c>
      <c r="L31" s="3">
        <v>86</v>
      </c>
    </row>
    <row r="32" spans="1:12">
      <c r="A32" s="2" t="s">
        <v>67</v>
      </c>
      <c r="B32" s="2" t="s">
        <v>10</v>
      </c>
      <c r="C32" s="2" t="s">
        <v>1967</v>
      </c>
      <c r="D32" s="2" t="s">
        <v>1968</v>
      </c>
      <c r="E32" s="2" t="s">
        <v>1982</v>
      </c>
      <c r="F32" s="2" t="s">
        <v>1983</v>
      </c>
      <c r="G32" s="2" t="s">
        <v>1984</v>
      </c>
      <c r="H32" s="2" t="s">
        <v>2025</v>
      </c>
      <c r="I32" s="2">
        <v>0</v>
      </c>
      <c r="J32" s="2">
        <v>0</v>
      </c>
      <c r="K32" s="2">
        <v>0</v>
      </c>
      <c r="L32" s="3">
        <v>81</v>
      </c>
    </row>
    <row r="33" spans="1:12">
      <c r="A33" s="2" t="s">
        <v>69</v>
      </c>
      <c r="B33" s="2" t="s">
        <v>10</v>
      </c>
      <c r="C33" s="2" t="s">
        <v>1967</v>
      </c>
      <c r="D33" s="2" t="s">
        <v>1968</v>
      </c>
      <c r="E33" s="2" t="s">
        <v>1982</v>
      </c>
      <c r="F33" s="2" t="s">
        <v>1983</v>
      </c>
      <c r="G33" s="2" t="s">
        <v>1984</v>
      </c>
      <c r="H33" s="2" t="s">
        <v>2025</v>
      </c>
      <c r="I33" s="2">
        <v>0</v>
      </c>
      <c r="J33" s="2">
        <v>0</v>
      </c>
      <c r="K33" s="2">
        <v>0</v>
      </c>
      <c r="L33" s="3">
        <v>80</v>
      </c>
    </row>
    <row r="34" spans="1:12">
      <c r="A34" s="2" t="s">
        <v>71</v>
      </c>
      <c r="B34" s="2" t="s">
        <v>10</v>
      </c>
      <c r="C34" s="2" t="s">
        <v>1967</v>
      </c>
      <c r="D34" s="2" t="s">
        <v>1968</v>
      </c>
      <c r="E34" s="2" t="s">
        <v>1982</v>
      </c>
      <c r="F34" s="2" t="s">
        <v>1983</v>
      </c>
      <c r="G34" s="2" t="s">
        <v>1984</v>
      </c>
      <c r="H34" s="2" t="s">
        <v>2025</v>
      </c>
      <c r="I34" s="2">
        <v>0</v>
      </c>
      <c r="J34" s="2">
        <v>0</v>
      </c>
      <c r="K34" s="2">
        <v>0</v>
      </c>
      <c r="L34" s="3">
        <v>87</v>
      </c>
    </row>
    <row r="35" spans="1:12">
      <c r="A35" s="2" t="s">
        <v>73</v>
      </c>
      <c r="B35" s="2" t="s">
        <v>10</v>
      </c>
      <c r="C35" s="2" t="s">
        <v>1967</v>
      </c>
      <c r="D35" s="2" t="s">
        <v>1968</v>
      </c>
      <c r="E35" s="2" t="s">
        <v>1982</v>
      </c>
      <c r="F35" s="2" t="s">
        <v>2043</v>
      </c>
      <c r="G35" s="2" t="s">
        <v>2044</v>
      </c>
      <c r="H35" s="2" t="s">
        <v>2045</v>
      </c>
      <c r="I35" s="2">
        <v>0</v>
      </c>
      <c r="J35" s="2">
        <v>0</v>
      </c>
      <c r="K35" s="2">
        <v>0</v>
      </c>
      <c r="L35" s="3">
        <v>89</v>
      </c>
    </row>
    <row r="36" spans="1:12">
      <c r="A36" s="2" t="s">
        <v>75</v>
      </c>
      <c r="B36" s="2" t="s">
        <v>10</v>
      </c>
      <c r="C36" s="2" t="s">
        <v>1967</v>
      </c>
      <c r="D36" s="2" t="s">
        <v>1968</v>
      </c>
      <c r="E36" s="2" t="s">
        <v>1982</v>
      </c>
      <c r="F36" s="2" t="s">
        <v>1983</v>
      </c>
      <c r="G36" s="2" t="s">
        <v>1984</v>
      </c>
      <c r="H36" s="2" t="s">
        <v>2048</v>
      </c>
      <c r="I36" s="2">
        <v>0</v>
      </c>
      <c r="J36" s="2">
        <v>0</v>
      </c>
      <c r="K36" s="2">
        <v>0</v>
      </c>
      <c r="L36" s="3">
        <v>86</v>
      </c>
    </row>
    <row r="37" spans="1:12">
      <c r="A37" s="2" t="s">
        <v>77</v>
      </c>
      <c r="B37" s="2" t="s">
        <v>10</v>
      </c>
      <c r="C37" s="2" t="s">
        <v>1967</v>
      </c>
      <c r="D37" s="2" t="s">
        <v>1968</v>
      </c>
      <c r="E37" s="2" t="s">
        <v>1982</v>
      </c>
      <c r="F37" s="2" t="s">
        <v>1983</v>
      </c>
      <c r="G37" s="2" t="s">
        <v>1984</v>
      </c>
      <c r="H37" s="2" t="s">
        <v>2048</v>
      </c>
      <c r="I37" s="2">
        <v>0</v>
      </c>
      <c r="J37" s="2">
        <v>0</v>
      </c>
      <c r="K37" s="2">
        <v>0</v>
      </c>
      <c r="L37" s="3">
        <v>87</v>
      </c>
    </row>
    <row r="38" spans="1:12">
      <c r="A38" s="2" t="s">
        <v>79</v>
      </c>
      <c r="B38" s="2" t="s">
        <v>34</v>
      </c>
      <c r="C38" s="2" t="s">
        <v>1967</v>
      </c>
      <c r="D38" s="2" t="s">
        <v>1968</v>
      </c>
      <c r="E38" s="2" t="s">
        <v>2000</v>
      </c>
      <c r="F38" s="2" t="s">
        <v>2001</v>
      </c>
      <c r="G38" s="2" t="s">
        <v>2002</v>
      </c>
      <c r="H38" s="2" t="s">
        <v>2003</v>
      </c>
      <c r="I38" s="2">
        <v>0</v>
      </c>
      <c r="J38" s="2">
        <v>0</v>
      </c>
      <c r="K38" s="2">
        <v>0</v>
      </c>
      <c r="L38" s="3">
        <v>206</v>
      </c>
    </row>
    <row r="39" spans="1:12">
      <c r="B39" s="2" t="s">
        <v>10</v>
      </c>
      <c r="C39" s="2" t="s">
        <v>1967</v>
      </c>
      <c r="D39" s="2" t="s">
        <v>1968</v>
      </c>
      <c r="E39" s="2" t="s">
        <v>2000</v>
      </c>
      <c r="F39" s="2" t="s">
        <v>2001</v>
      </c>
      <c r="G39" s="2" t="s">
        <v>2002</v>
      </c>
      <c r="H39" s="2" t="s">
        <v>2003</v>
      </c>
      <c r="I39" s="2">
        <v>0</v>
      </c>
      <c r="J39" s="2">
        <v>0</v>
      </c>
      <c r="K39" s="2">
        <v>0</v>
      </c>
      <c r="L39" s="3">
        <v>86</v>
      </c>
    </row>
    <row r="40" spans="1:12">
      <c r="B40" s="2" t="s">
        <v>32</v>
      </c>
      <c r="C40" s="2" t="s">
        <v>1967</v>
      </c>
      <c r="D40" s="2" t="s">
        <v>1968</v>
      </c>
      <c r="E40" s="2" t="s">
        <v>2000</v>
      </c>
      <c r="F40" s="2" t="s">
        <v>2001</v>
      </c>
      <c r="G40" s="2" t="s">
        <v>2002</v>
      </c>
      <c r="H40" s="2" t="s">
        <v>2003</v>
      </c>
      <c r="I40" s="2">
        <v>0</v>
      </c>
      <c r="J40" s="2">
        <v>0</v>
      </c>
      <c r="K40" s="2">
        <v>0</v>
      </c>
      <c r="L40" s="3">
        <v>300</v>
      </c>
    </row>
    <row r="41" spans="1:12">
      <c r="A41" s="2" t="s">
        <v>81</v>
      </c>
      <c r="B41" s="2" t="s">
        <v>10</v>
      </c>
      <c r="C41" s="2" t="s">
        <v>1967</v>
      </c>
      <c r="D41" s="2" t="s">
        <v>1968</v>
      </c>
      <c r="E41" s="2" t="s">
        <v>1976</v>
      </c>
      <c r="F41" s="2" t="s">
        <v>2053</v>
      </c>
      <c r="G41" s="2" t="s">
        <v>2054</v>
      </c>
      <c r="H41" s="2" t="s">
        <v>2055</v>
      </c>
      <c r="I41" s="2">
        <v>0</v>
      </c>
      <c r="J41" s="2">
        <v>0</v>
      </c>
      <c r="K41" s="2">
        <v>0</v>
      </c>
      <c r="L41" s="3">
        <v>87</v>
      </c>
    </row>
    <row r="42" spans="1:12">
      <c r="A42" s="2" t="s">
        <v>83</v>
      </c>
      <c r="B42" s="2" t="s">
        <v>84</v>
      </c>
      <c r="C42" s="2" t="s">
        <v>1967</v>
      </c>
      <c r="D42" s="2" t="s">
        <v>1968</v>
      </c>
      <c r="E42" s="2" t="s">
        <v>1976</v>
      </c>
      <c r="F42" s="2" t="s">
        <v>2058</v>
      </c>
      <c r="G42" s="2" t="s">
        <v>2059</v>
      </c>
      <c r="H42" s="2" t="s">
        <v>2060</v>
      </c>
      <c r="I42" s="2">
        <v>0</v>
      </c>
      <c r="J42" s="2">
        <v>0</v>
      </c>
      <c r="K42" s="2">
        <v>0</v>
      </c>
      <c r="L42" s="3">
        <v>81</v>
      </c>
    </row>
    <row r="43" spans="1:12">
      <c r="B43" s="2" t="s">
        <v>34</v>
      </c>
      <c r="C43" s="2" t="s">
        <v>1967</v>
      </c>
      <c r="D43" s="2" t="s">
        <v>1968</v>
      </c>
      <c r="E43" s="2" t="s">
        <v>1976</v>
      </c>
      <c r="F43" s="2" t="s">
        <v>2058</v>
      </c>
      <c r="G43" s="2" t="s">
        <v>2059</v>
      </c>
      <c r="H43" s="2" t="s">
        <v>2060</v>
      </c>
      <c r="I43" s="2">
        <v>0</v>
      </c>
      <c r="J43" s="2">
        <v>0</v>
      </c>
      <c r="K43" s="2">
        <v>0</v>
      </c>
      <c r="L43" s="3">
        <v>203</v>
      </c>
    </row>
    <row r="44" spans="1:12">
      <c r="B44" s="2" t="s">
        <v>10</v>
      </c>
      <c r="C44" s="2" t="s">
        <v>1967</v>
      </c>
      <c r="D44" s="2" t="s">
        <v>1968</v>
      </c>
      <c r="E44" s="2" t="s">
        <v>1976</v>
      </c>
      <c r="F44" s="2" t="s">
        <v>2058</v>
      </c>
      <c r="G44" s="2" t="s">
        <v>2059</v>
      </c>
      <c r="H44" s="2" t="s">
        <v>2060</v>
      </c>
      <c r="I44" s="2">
        <v>0</v>
      </c>
      <c r="J44" s="2">
        <v>0</v>
      </c>
      <c r="K44" s="2">
        <v>0</v>
      </c>
      <c r="L44" s="3">
        <v>83</v>
      </c>
    </row>
    <row r="45" spans="1:12">
      <c r="B45" s="2" t="s">
        <v>32</v>
      </c>
      <c r="C45" s="2" t="s">
        <v>1967</v>
      </c>
      <c r="D45" s="2" t="s">
        <v>1968</v>
      </c>
      <c r="E45" s="2" t="s">
        <v>1976</v>
      </c>
      <c r="F45" s="2" t="s">
        <v>2058</v>
      </c>
      <c r="G45" s="2" t="s">
        <v>2059</v>
      </c>
      <c r="H45" s="2" t="s">
        <v>2060</v>
      </c>
      <c r="I45" s="2">
        <v>0</v>
      </c>
      <c r="J45" s="2">
        <v>0</v>
      </c>
      <c r="K45" s="2">
        <v>0</v>
      </c>
      <c r="L45" s="3">
        <v>295</v>
      </c>
    </row>
    <row r="46" spans="1:12">
      <c r="A46" s="2" t="s">
        <v>86</v>
      </c>
      <c r="B46" s="2" t="s">
        <v>10</v>
      </c>
      <c r="C46" s="2" t="s">
        <v>1967</v>
      </c>
      <c r="D46" s="2" t="s">
        <v>1968</v>
      </c>
      <c r="E46" s="2" t="s">
        <v>1969</v>
      </c>
      <c r="F46" s="2" t="s">
        <v>1970</v>
      </c>
      <c r="G46" s="2" t="s">
        <v>1971</v>
      </c>
      <c r="H46" s="2" t="s">
        <v>1972</v>
      </c>
      <c r="I46" s="2" t="s">
        <v>1973</v>
      </c>
      <c r="J46" s="2">
        <v>0</v>
      </c>
      <c r="K46" s="2">
        <v>0</v>
      </c>
      <c r="L46" s="3">
        <v>94</v>
      </c>
    </row>
    <row r="47" spans="1:12">
      <c r="A47" s="2" t="s">
        <v>88</v>
      </c>
      <c r="B47" s="2" t="s">
        <v>10</v>
      </c>
      <c r="C47" s="2" t="s">
        <v>1967</v>
      </c>
      <c r="D47" s="2" t="s">
        <v>1968</v>
      </c>
      <c r="E47" s="2" t="s">
        <v>1969</v>
      </c>
      <c r="F47" s="2" t="s">
        <v>1970</v>
      </c>
      <c r="G47" s="2" t="s">
        <v>1971</v>
      </c>
      <c r="H47" s="2" t="s">
        <v>1972</v>
      </c>
      <c r="I47" s="2" t="s">
        <v>1973</v>
      </c>
      <c r="J47" s="2">
        <v>0</v>
      </c>
      <c r="K47" s="2">
        <v>0</v>
      </c>
      <c r="L47" s="3">
        <v>66</v>
      </c>
    </row>
    <row r="48" spans="1:12">
      <c r="A48" s="2" t="s">
        <v>90</v>
      </c>
      <c r="B48" s="2" t="s">
        <v>10</v>
      </c>
      <c r="C48" s="2" t="s">
        <v>1967</v>
      </c>
      <c r="D48" s="2" t="s">
        <v>1968</v>
      </c>
      <c r="E48" s="2" t="s">
        <v>1982</v>
      </c>
      <c r="F48" s="2" t="s">
        <v>2067</v>
      </c>
      <c r="G48" s="2" t="s">
        <v>2068</v>
      </c>
      <c r="H48" s="2" t="s">
        <v>2069</v>
      </c>
      <c r="I48" s="2" t="s">
        <v>2070</v>
      </c>
      <c r="J48" s="2">
        <v>0</v>
      </c>
      <c r="K48" s="2">
        <v>0</v>
      </c>
      <c r="L48" s="3">
        <v>91</v>
      </c>
    </row>
    <row r="49" spans="1:12">
      <c r="A49" s="2" t="s">
        <v>92</v>
      </c>
      <c r="B49" s="2" t="s">
        <v>10</v>
      </c>
      <c r="C49" s="2" t="s">
        <v>1967</v>
      </c>
      <c r="D49" s="2" t="s">
        <v>1968</v>
      </c>
      <c r="E49" s="2" t="s">
        <v>1982</v>
      </c>
      <c r="F49" s="2" t="s">
        <v>1983</v>
      </c>
      <c r="G49" s="2" t="s">
        <v>1984</v>
      </c>
      <c r="H49" s="2" t="s">
        <v>2074</v>
      </c>
      <c r="I49" s="2">
        <v>0</v>
      </c>
      <c r="J49" s="2">
        <v>0</v>
      </c>
      <c r="K49" s="2">
        <v>0</v>
      </c>
      <c r="L49" s="3">
        <v>91</v>
      </c>
    </row>
    <row r="50" spans="1:12">
      <c r="A50" s="2" t="s">
        <v>94</v>
      </c>
      <c r="B50" s="2" t="s">
        <v>10</v>
      </c>
      <c r="C50" s="2" t="s">
        <v>1967</v>
      </c>
      <c r="D50" s="2" t="s">
        <v>1968</v>
      </c>
      <c r="E50" s="2" t="s">
        <v>1982</v>
      </c>
      <c r="F50" s="2" t="s">
        <v>2077</v>
      </c>
      <c r="G50" s="2" t="s">
        <v>2078</v>
      </c>
      <c r="H50" s="2" t="s">
        <v>2079</v>
      </c>
      <c r="I50" s="2" t="s">
        <v>2080</v>
      </c>
      <c r="J50" s="2">
        <v>0</v>
      </c>
      <c r="K50" s="2">
        <v>0</v>
      </c>
      <c r="L50" s="3">
        <v>90</v>
      </c>
    </row>
    <row r="51" spans="1:12">
      <c r="A51" s="2" t="s">
        <v>96</v>
      </c>
      <c r="B51" s="2" t="s">
        <v>10</v>
      </c>
      <c r="C51" s="2" t="s">
        <v>1967</v>
      </c>
      <c r="D51" s="2" t="s">
        <v>1968</v>
      </c>
      <c r="E51" s="2" t="s">
        <v>1982</v>
      </c>
      <c r="F51" s="2" t="s">
        <v>2067</v>
      </c>
      <c r="G51" s="2" t="s">
        <v>2083</v>
      </c>
      <c r="H51" s="2" t="s">
        <v>2084</v>
      </c>
      <c r="I51" s="2">
        <v>0</v>
      </c>
      <c r="J51" s="2">
        <v>0</v>
      </c>
      <c r="K51" s="2">
        <v>0</v>
      </c>
      <c r="L51" s="3">
        <v>83</v>
      </c>
    </row>
    <row r="52" spans="1:12">
      <c r="A52" s="2" t="s">
        <v>98</v>
      </c>
      <c r="B52" s="2" t="s">
        <v>10</v>
      </c>
      <c r="C52" s="2" t="s">
        <v>1967</v>
      </c>
      <c r="D52" s="2" t="s">
        <v>1968</v>
      </c>
      <c r="E52" s="2" t="s">
        <v>1982</v>
      </c>
      <c r="F52" s="2" t="s">
        <v>2067</v>
      </c>
      <c r="G52" s="2" t="s">
        <v>2083</v>
      </c>
      <c r="H52" s="2" t="s">
        <v>2084</v>
      </c>
      <c r="I52" s="2">
        <v>0</v>
      </c>
      <c r="J52" s="2">
        <v>0</v>
      </c>
      <c r="K52" s="2">
        <v>0</v>
      </c>
      <c r="L52" s="3">
        <v>87</v>
      </c>
    </row>
    <row r="53" spans="1:12">
      <c r="A53" s="2" t="s">
        <v>100</v>
      </c>
      <c r="B53" s="2" t="s">
        <v>10</v>
      </c>
      <c r="C53" s="2" t="s">
        <v>1967</v>
      </c>
      <c r="D53" s="2" t="s">
        <v>1968</v>
      </c>
      <c r="E53" s="2" t="s">
        <v>1982</v>
      </c>
      <c r="F53" s="2" t="s">
        <v>2067</v>
      </c>
      <c r="G53" s="2" t="s">
        <v>2083</v>
      </c>
      <c r="H53" s="2" t="s">
        <v>2084</v>
      </c>
      <c r="I53" s="2">
        <v>0</v>
      </c>
      <c r="J53" s="2">
        <v>0</v>
      </c>
      <c r="K53" s="2">
        <v>0</v>
      </c>
      <c r="L53" s="3">
        <v>86</v>
      </c>
    </row>
    <row r="54" spans="1:12">
      <c r="A54" s="2" t="s">
        <v>102</v>
      </c>
      <c r="B54" s="2" t="s">
        <v>10</v>
      </c>
      <c r="C54" s="2" t="s">
        <v>1967</v>
      </c>
      <c r="D54" s="2" t="s">
        <v>1968</v>
      </c>
      <c r="E54" s="2" t="s">
        <v>1982</v>
      </c>
      <c r="F54" s="2" t="s">
        <v>2067</v>
      </c>
      <c r="G54" s="2" t="s">
        <v>2083</v>
      </c>
      <c r="H54" s="2" t="s">
        <v>2084</v>
      </c>
      <c r="I54" s="2">
        <v>0</v>
      </c>
      <c r="J54" s="2">
        <v>0</v>
      </c>
      <c r="K54" s="2">
        <v>0</v>
      </c>
      <c r="L54" s="3">
        <v>89</v>
      </c>
    </row>
    <row r="55" spans="1:12">
      <c r="A55" s="2" t="s">
        <v>104</v>
      </c>
      <c r="B55" s="2" t="s">
        <v>10</v>
      </c>
      <c r="C55" s="2" t="s">
        <v>1967</v>
      </c>
      <c r="D55" s="2" t="s">
        <v>1968</v>
      </c>
      <c r="E55" s="2" t="s">
        <v>1982</v>
      </c>
      <c r="F55" s="2" t="s">
        <v>2067</v>
      </c>
      <c r="G55" s="2" t="s">
        <v>2083</v>
      </c>
      <c r="H55" s="2" t="s">
        <v>2084</v>
      </c>
      <c r="I55" s="2">
        <v>0</v>
      </c>
      <c r="J55" s="2">
        <v>0</v>
      </c>
      <c r="K55" s="2">
        <v>0</v>
      </c>
      <c r="L55" s="3">
        <v>92</v>
      </c>
    </row>
    <row r="56" spans="1:12">
      <c r="A56" s="2" t="s">
        <v>106</v>
      </c>
      <c r="B56" s="2" t="s">
        <v>10</v>
      </c>
      <c r="C56" s="2" t="s">
        <v>1967</v>
      </c>
      <c r="D56" s="2" t="s">
        <v>1968</v>
      </c>
      <c r="E56" s="2" t="s">
        <v>1982</v>
      </c>
      <c r="F56" s="2" t="s">
        <v>2089</v>
      </c>
      <c r="G56" s="2" t="s">
        <v>2090</v>
      </c>
      <c r="H56" s="2" t="s">
        <v>2091</v>
      </c>
      <c r="I56" s="2">
        <v>0</v>
      </c>
      <c r="J56" s="2">
        <v>0</v>
      </c>
      <c r="K56" s="2">
        <v>0</v>
      </c>
      <c r="L56" s="3">
        <v>90</v>
      </c>
    </row>
    <row r="57" spans="1:12">
      <c r="A57" s="2" t="s">
        <v>108</v>
      </c>
      <c r="B57" s="2" t="s">
        <v>10</v>
      </c>
      <c r="C57" s="2" t="s">
        <v>1967</v>
      </c>
      <c r="D57" s="2" t="s">
        <v>1968</v>
      </c>
      <c r="E57" s="2" t="s">
        <v>1976</v>
      </c>
      <c r="F57" s="2" t="s">
        <v>2094</v>
      </c>
      <c r="G57" s="2" t="s">
        <v>2095</v>
      </c>
      <c r="H57" s="2" t="s">
        <v>2096</v>
      </c>
      <c r="I57" s="2">
        <v>0</v>
      </c>
      <c r="J57" s="2">
        <v>0</v>
      </c>
      <c r="K57" s="2">
        <v>0</v>
      </c>
      <c r="L57" s="3">
        <v>86</v>
      </c>
    </row>
    <row r="58" spans="1:12">
      <c r="A58" s="2" t="s">
        <v>110</v>
      </c>
      <c r="B58" s="2" t="s">
        <v>10</v>
      </c>
      <c r="C58" s="2" t="s">
        <v>1967</v>
      </c>
      <c r="D58" s="2" t="s">
        <v>1968</v>
      </c>
      <c r="E58" s="2" t="s">
        <v>1976</v>
      </c>
      <c r="F58" s="2" t="s">
        <v>2094</v>
      </c>
      <c r="G58" s="2" t="s">
        <v>2095</v>
      </c>
      <c r="H58" s="2" t="s">
        <v>2096</v>
      </c>
      <c r="I58" s="2">
        <v>0</v>
      </c>
      <c r="J58" s="2">
        <v>0</v>
      </c>
      <c r="K58" s="2">
        <v>0</v>
      </c>
      <c r="L58" s="3">
        <v>68</v>
      </c>
    </row>
    <row r="59" spans="1:12">
      <c r="A59" s="2" t="s">
        <v>112</v>
      </c>
      <c r="B59" s="2" t="s">
        <v>10</v>
      </c>
      <c r="C59" s="2" t="s">
        <v>1967</v>
      </c>
      <c r="D59" s="2" t="s">
        <v>1968</v>
      </c>
      <c r="E59" s="2" t="s">
        <v>1982</v>
      </c>
      <c r="F59" s="2" t="s">
        <v>2043</v>
      </c>
      <c r="G59" s="2" t="s">
        <v>2044</v>
      </c>
      <c r="H59" s="2" t="s">
        <v>2045</v>
      </c>
      <c r="I59" s="2">
        <v>0</v>
      </c>
      <c r="J59" s="2">
        <v>0</v>
      </c>
      <c r="K59" s="2">
        <v>0</v>
      </c>
      <c r="L59" s="3">
        <v>89</v>
      </c>
    </row>
    <row r="60" spans="1:12">
      <c r="A60" s="2" t="s">
        <v>114</v>
      </c>
      <c r="B60" s="2" t="s">
        <v>10</v>
      </c>
      <c r="C60" s="2" t="s">
        <v>1967</v>
      </c>
      <c r="D60" s="2" t="s">
        <v>1968</v>
      </c>
      <c r="E60" s="2" t="s">
        <v>1982</v>
      </c>
      <c r="F60" s="2" t="s">
        <v>2043</v>
      </c>
      <c r="G60" s="2" t="s">
        <v>2044</v>
      </c>
      <c r="H60" s="2" t="s">
        <v>2045</v>
      </c>
      <c r="I60" s="2">
        <v>0</v>
      </c>
      <c r="J60" s="2">
        <v>0</v>
      </c>
      <c r="K60" s="2">
        <v>0</v>
      </c>
      <c r="L60" s="3">
        <v>86</v>
      </c>
    </row>
    <row r="61" spans="1:12">
      <c r="A61" s="2" t="s">
        <v>116</v>
      </c>
      <c r="B61" s="2" t="s">
        <v>10</v>
      </c>
      <c r="C61" s="2" t="s">
        <v>1967</v>
      </c>
      <c r="D61" s="2" t="s">
        <v>2101</v>
      </c>
      <c r="E61" s="2" t="s">
        <v>2102</v>
      </c>
      <c r="F61" s="2" t="s">
        <v>2103</v>
      </c>
      <c r="G61" s="2" t="s">
        <v>2104</v>
      </c>
      <c r="H61" s="2">
        <v>0</v>
      </c>
      <c r="I61" s="2">
        <v>0</v>
      </c>
      <c r="J61" s="2">
        <v>0</v>
      </c>
      <c r="K61" s="2">
        <v>0</v>
      </c>
      <c r="L61" s="3">
        <v>86</v>
      </c>
    </row>
    <row r="62" spans="1:12">
      <c r="A62" s="2" t="s">
        <v>118</v>
      </c>
      <c r="B62" s="2" t="s">
        <v>10</v>
      </c>
      <c r="C62" s="2" t="s">
        <v>1967</v>
      </c>
      <c r="D62" s="2" t="s">
        <v>1968</v>
      </c>
      <c r="E62" s="2" t="s">
        <v>1982</v>
      </c>
      <c r="F62" s="2" t="s">
        <v>2043</v>
      </c>
      <c r="G62" s="2" t="s">
        <v>2107</v>
      </c>
      <c r="H62" s="2" t="s">
        <v>2108</v>
      </c>
      <c r="I62" s="2">
        <v>0</v>
      </c>
      <c r="J62" s="2">
        <v>0</v>
      </c>
      <c r="K62" s="2">
        <v>0</v>
      </c>
      <c r="L62" s="3">
        <v>85</v>
      </c>
    </row>
    <row r="63" spans="1:12">
      <c r="A63" s="2" t="s">
        <v>120</v>
      </c>
      <c r="B63" s="2" t="s">
        <v>10</v>
      </c>
      <c r="C63" s="2" t="s">
        <v>1967</v>
      </c>
      <c r="D63" s="2" t="s">
        <v>1968</v>
      </c>
      <c r="E63" s="2" t="s">
        <v>1982</v>
      </c>
      <c r="F63" s="2" t="s">
        <v>2043</v>
      </c>
      <c r="G63" s="2" t="s">
        <v>2107</v>
      </c>
      <c r="H63" s="2" t="s">
        <v>2108</v>
      </c>
      <c r="I63" s="2">
        <v>0</v>
      </c>
      <c r="J63" s="2">
        <v>0</v>
      </c>
      <c r="K63" s="2">
        <v>0</v>
      </c>
      <c r="L63" s="3">
        <v>92</v>
      </c>
    </row>
    <row r="64" spans="1:12">
      <c r="A64" s="2" t="s">
        <v>122</v>
      </c>
      <c r="B64" s="2" t="s">
        <v>10</v>
      </c>
      <c r="C64" s="2" t="s">
        <v>1967</v>
      </c>
      <c r="D64" s="2" t="s">
        <v>1968</v>
      </c>
      <c r="E64" s="2" t="s">
        <v>1982</v>
      </c>
      <c r="F64" s="2" t="s">
        <v>2043</v>
      </c>
      <c r="G64" s="2" t="s">
        <v>2107</v>
      </c>
      <c r="H64" s="2" t="s">
        <v>2108</v>
      </c>
      <c r="I64" s="2">
        <v>0</v>
      </c>
      <c r="J64" s="2">
        <v>0</v>
      </c>
      <c r="K64" s="2">
        <v>0</v>
      </c>
      <c r="L64" s="3">
        <v>92</v>
      </c>
    </row>
    <row r="65" spans="1:12">
      <c r="A65" s="2" t="s">
        <v>124</v>
      </c>
      <c r="B65" s="2" t="s">
        <v>10</v>
      </c>
      <c r="C65" s="2" t="s">
        <v>1967</v>
      </c>
      <c r="D65" s="2" t="s">
        <v>1968</v>
      </c>
      <c r="E65" s="2" t="s">
        <v>1982</v>
      </c>
      <c r="F65" s="2" t="s">
        <v>2067</v>
      </c>
      <c r="G65" s="2" t="s">
        <v>2112</v>
      </c>
      <c r="H65" s="2" t="s">
        <v>2113</v>
      </c>
      <c r="I65" s="2">
        <v>0</v>
      </c>
      <c r="J65" s="2">
        <v>0</v>
      </c>
      <c r="K65" s="2">
        <v>0</v>
      </c>
      <c r="L65" s="3">
        <v>101</v>
      </c>
    </row>
    <row r="66" spans="1:12">
      <c r="A66" s="2" t="s">
        <v>126</v>
      </c>
      <c r="B66" s="2" t="s">
        <v>10</v>
      </c>
      <c r="C66" s="2" t="s">
        <v>1967</v>
      </c>
      <c r="D66" s="2" t="s">
        <v>1968</v>
      </c>
      <c r="E66" s="2" t="s">
        <v>1982</v>
      </c>
      <c r="F66" s="2" t="s">
        <v>2067</v>
      </c>
      <c r="G66" s="2" t="s">
        <v>2068</v>
      </c>
      <c r="H66" s="2" t="s">
        <v>2117</v>
      </c>
      <c r="I66" s="2" t="s">
        <v>2118</v>
      </c>
      <c r="J66" s="2" t="s">
        <v>2119</v>
      </c>
      <c r="K66" s="2">
        <v>0</v>
      </c>
      <c r="L66" s="3">
        <v>91</v>
      </c>
    </row>
    <row r="67" spans="1:12">
      <c r="A67" s="2" t="s">
        <v>128</v>
      </c>
      <c r="B67" s="2" t="s">
        <v>10</v>
      </c>
      <c r="C67" s="2" t="s">
        <v>1967</v>
      </c>
      <c r="D67" s="2" t="s">
        <v>1968</v>
      </c>
      <c r="E67" s="2" t="s">
        <v>1982</v>
      </c>
      <c r="F67" s="2" t="s">
        <v>2067</v>
      </c>
      <c r="G67" s="2" t="s">
        <v>2068</v>
      </c>
      <c r="H67" s="2" t="s">
        <v>2117</v>
      </c>
      <c r="I67" s="2" t="s">
        <v>2118</v>
      </c>
      <c r="J67" s="2" t="s">
        <v>2119</v>
      </c>
      <c r="K67" s="2">
        <v>0</v>
      </c>
      <c r="L67" s="3">
        <v>90</v>
      </c>
    </row>
    <row r="68" spans="1:12">
      <c r="A68" s="2" t="s">
        <v>130</v>
      </c>
      <c r="B68" s="2" t="s">
        <v>10</v>
      </c>
      <c r="C68" s="2" t="s">
        <v>1967</v>
      </c>
      <c r="D68" s="2" t="s">
        <v>1968</v>
      </c>
      <c r="E68" s="2" t="s">
        <v>1982</v>
      </c>
      <c r="F68" s="2" t="s">
        <v>1983</v>
      </c>
      <c r="G68" s="2" t="s">
        <v>1984</v>
      </c>
      <c r="H68" s="2" t="s">
        <v>2025</v>
      </c>
      <c r="I68" s="2">
        <v>0</v>
      </c>
      <c r="J68" s="2">
        <v>0</v>
      </c>
      <c r="K68" s="2">
        <v>0</v>
      </c>
      <c r="L68" s="3">
        <v>87</v>
      </c>
    </row>
    <row r="69" spans="1:12">
      <c r="A69" s="2" t="s">
        <v>132</v>
      </c>
      <c r="B69" s="2" t="s">
        <v>10</v>
      </c>
      <c r="C69" s="2" t="s">
        <v>1967</v>
      </c>
      <c r="D69" s="2" t="s">
        <v>1968</v>
      </c>
      <c r="E69" s="2" t="s">
        <v>1969</v>
      </c>
      <c r="F69" s="2" t="s">
        <v>1970</v>
      </c>
      <c r="G69" s="2" t="s">
        <v>1971</v>
      </c>
      <c r="H69" s="2" t="s">
        <v>2124</v>
      </c>
      <c r="I69" s="2">
        <v>0</v>
      </c>
      <c r="J69" s="2">
        <v>0</v>
      </c>
      <c r="K69" s="2">
        <v>0</v>
      </c>
      <c r="L69" s="3">
        <v>79</v>
      </c>
    </row>
    <row r="70" spans="1:12">
      <c r="A70" s="2" t="s">
        <v>134</v>
      </c>
      <c r="B70" s="2" t="s">
        <v>10</v>
      </c>
      <c r="C70" s="2" t="s">
        <v>2128</v>
      </c>
      <c r="D70" s="2" t="s">
        <v>2129</v>
      </c>
      <c r="E70" s="2">
        <v>0</v>
      </c>
      <c r="F70" s="2">
        <v>0</v>
      </c>
      <c r="G70" s="2">
        <v>0</v>
      </c>
      <c r="H70" s="2">
        <v>0</v>
      </c>
      <c r="I70" s="2">
        <v>0</v>
      </c>
      <c r="J70" s="2">
        <v>0</v>
      </c>
      <c r="K70" s="2">
        <v>0</v>
      </c>
      <c r="L70" s="3">
        <v>86</v>
      </c>
    </row>
    <row r="71" spans="1:12">
      <c r="A71" s="2" t="s">
        <v>136</v>
      </c>
      <c r="B71" s="2" t="s">
        <v>10</v>
      </c>
      <c r="C71" s="2" t="s">
        <v>1967</v>
      </c>
      <c r="D71" s="2" t="s">
        <v>1968</v>
      </c>
      <c r="E71" s="2" t="s">
        <v>1982</v>
      </c>
      <c r="F71" s="2" t="s">
        <v>2067</v>
      </c>
      <c r="G71" s="2" t="s">
        <v>2068</v>
      </c>
      <c r="H71" s="2" t="s">
        <v>2069</v>
      </c>
      <c r="I71" s="2" t="s">
        <v>2070</v>
      </c>
      <c r="J71" s="2">
        <v>0</v>
      </c>
      <c r="K71" s="2">
        <v>0</v>
      </c>
      <c r="L71" s="3">
        <v>90</v>
      </c>
    </row>
    <row r="72" spans="1:12">
      <c r="A72" s="2" t="s">
        <v>138</v>
      </c>
      <c r="B72" s="2" t="s">
        <v>10</v>
      </c>
      <c r="C72" s="2" t="s">
        <v>1967</v>
      </c>
      <c r="D72" s="2" t="s">
        <v>1968</v>
      </c>
      <c r="E72" s="2" t="s">
        <v>1982</v>
      </c>
      <c r="F72" s="2" t="s">
        <v>2067</v>
      </c>
      <c r="G72" s="2" t="s">
        <v>2068</v>
      </c>
      <c r="H72" s="2" t="s">
        <v>2069</v>
      </c>
      <c r="I72" s="2" t="s">
        <v>2070</v>
      </c>
      <c r="J72" s="2">
        <v>0</v>
      </c>
      <c r="K72" s="2">
        <v>0</v>
      </c>
      <c r="L72" s="3">
        <v>90</v>
      </c>
    </row>
    <row r="73" spans="1:12">
      <c r="A73" s="2" t="s">
        <v>140</v>
      </c>
      <c r="B73" s="2" t="s">
        <v>10</v>
      </c>
      <c r="C73" s="2" t="s">
        <v>1967</v>
      </c>
      <c r="D73" s="2" t="s">
        <v>1968</v>
      </c>
      <c r="E73" s="2" t="s">
        <v>1982</v>
      </c>
      <c r="F73" s="2" t="s">
        <v>2067</v>
      </c>
      <c r="G73" s="2" t="s">
        <v>2068</v>
      </c>
      <c r="H73" s="2" t="s">
        <v>2069</v>
      </c>
      <c r="I73" s="2" t="s">
        <v>2070</v>
      </c>
      <c r="J73" s="2">
        <v>0</v>
      </c>
      <c r="K73" s="2">
        <v>0</v>
      </c>
      <c r="L73" s="3">
        <v>94</v>
      </c>
    </row>
    <row r="74" spans="1:12">
      <c r="A74" s="2" t="s">
        <v>142</v>
      </c>
      <c r="B74" s="2" t="s">
        <v>10</v>
      </c>
      <c r="C74" s="2" t="s">
        <v>1967</v>
      </c>
      <c r="D74" s="2" t="s">
        <v>1968</v>
      </c>
      <c r="E74" s="2" t="s">
        <v>1976</v>
      </c>
      <c r="F74" s="2" t="s">
        <v>2020</v>
      </c>
      <c r="G74" s="2" t="s">
        <v>2021</v>
      </c>
      <c r="H74" s="2" t="s">
        <v>2022</v>
      </c>
      <c r="I74" s="2">
        <v>0</v>
      </c>
      <c r="J74" s="2">
        <v>0</v>
      </c>
      <c r="K74" s="2">
        <v>0</v>
      </c>
      <c r="L74" s="3">
        <v>87</v>
      </c>
    </row>
    <row r="75" spans="1:12">
      <c r="A75" s="2" t="s">
        <v>144</v>
      </c>
      <c r="B75" s="2" t="s">
        <v>10</v>
      </c>
      <c r="C75" s="2" t="s">
        <v>1967</v>
      </c>
      <c r="D75" s="2" t="s">
        <v>1968</v>
      </c>
      <c r="E75" s="2" t="s">
        <v>1982</v>
      </c>
      <c r="F75" s="2" t="s">
        <v>2067</v>
      </c>
      <c r="G75" s="2" t="s">
        <v>2112</v>
      </c>
      <c r="H75" s="2" t="s">
        <v>2138</v>
      </c>
      <c r="I75" s="2">
        <v>0</v>
      </c>
      <c r="J75" s="2">
        <v>0</v>
      </c>
      <c r="K75" s="2">
        <v>0</v>
      </c>
      <c r="L75" s="3">
        <v>93</v>
      </c>
    </row>
    <row r="76" spans="1:12">
      <c r="A76" s="2" t="s">
        <v>146</v>
      </c>
      <c r="B76" s="2" t="s">
        <v>10</v>
      </c>
      <c r="C76" s="2" t="s">
        <v>1967</v>
      </c>
      <c r="D76" s="2" t="s">
        <v>1968</v>
      </c>
      <c r="E76" s="2" t="s">
        <v>1982</v>
      </c>
      <c r="F76" s="2" t="s">
        <v>2067</v>
      </c>
      <c r="G76" s="2" t="s">
        <v>2112</v>
      </c>
      <c r="H76" s="2" t="s">
        <v>2138</v>
      </c>
      <c r="I76" s="2">
        <v>0</v>
      </c>
      <c r="J76" s="2">
        <v>0</v>
      </c>
      <c r="K76" s="2">
        <v>0</v>
      </c>
      <c r="L76" s="3">
        <v>90</v>
      </c>
    </row>
    <row r="77" spans="1:12">
      <c r="A77" s="2" t="s">
        <v>148</v>
      </c>
      <c r="B77" s="2" t="s">
        <v>10</v>
      </c>
      <c r="C77" s="2" t="s">
        <v>1967</v>
      </c>
      <c r="D77" s="2" t="s">
        <v>1968</v>
      </c>
      <c r="E77" s="2" t="s">
        <v>1982</v>
      </c>
      <c r="F77" s="2" t="s">
        <v>2067</v>
      </c>
      <c r="G77" s="2" t="s">
        <v>2112</v>
      </c>
      <c r="H77" s="2" t="s">
        <v>2138</v>
      </c>
      <c r="I77" s="2">
        <v>0</v>
      </c>
      <c r="J77" s="2">
        <v>0</v>
      </c>
      <c r="K77" s="2">
        <v>0</v>
      </c>
      <c r="L77" s="3">
        <v>94</v>
      </c>
    </row>
    <row r="78" spans="1:12">
      <c r="A78" s="2" t="s">
        <v>150</v>
      </c>
      <c r="B78" s="2" t="s">
        <v>10</v>
      </c>
      <c r="C78" s="2" t="s">
        <v>1967</v>
      </c>
      <c r="D78" s="2" t="s">
        <v>1968</v>
      </c>
      <c r="E78" s="2" t="s">
        <v>1976</v>
      </c>
      <c r="F78" s="2" t="s">
        <v>2058</v>
      </c>
      <c r="G78" s="2" t="s">
        <v>2059</v>
      </c>
      <c r="H78" s="2" t="s">
        <v>2143</v>
      </c>
      <c r="I78" s="2">
        <v>0</v>
      </c>
      <c r="J78" s="2">
        <v>0</v>
      </c>
      <c r="K78" s="2">
        <v>0</v>
      </c>
      <c r="L78" s="3">
        <v>86</v>
      </c>
    </row>
    <row r="79" spans="1:12">
      <c r="A79" s="2" t="s">
        <v>152</v>
      </c>
      <c r="B79" s="2" t="s">
        <v>10</v>
      </c>
      <c r="C79" s="2" t="s">
        <v>1967</v>
      </c>
      <c r="D79" s="2" t="s">
        <v>1968</v>
      </c>
      <c r="E79" s="2" t="s">
        <v>1982</v>
      </c>
      <c r="F79" s="2" t="s">
        <v>2067</v>
      </c>
      <c r="G79" s="2" t="s">
        <v>2146</v>
      </c>
      <c r="H79" s="2" t="s">
        <v>2147</v>
      </c>
      <c r="I79" s="2">
        <v>0</v>
      </c>
      <c r="J79" s="2">
        <v>0</v>
      </c>
      <c r="K79" s="2">
        <v>0</v>
      </c>
      <c r="L79" s="3">
        <v>90</v>
      </c>
    </row>
    <row r="80" spans="1:12">
      <c r="A80" s="2" t="s">
        <v>154</v>
      </c>
      <c r="B80" s="2" t="s">
        <v>10</v>
      </c>
      <c r="C80" s="2" t="s">
        <v>1967</v>
      </c>
      <c r="D80" s="2" t="s">
        <v>1968</v>
      </c>
      <c r="E80" s="2" t="s">
        <v>1982</v>
      </c>
      <c r="F80" s="2" t="s">
        <v>2067</v>
      </c>
      <c r="G80" s="2" t="s">
        <v>2146</v>
      </c>
      <c r="H80" s="2" t="s">
        <v>2147</v>
      </c>
      <c r="I80" s="2">
        <v>0</v>
      </c>
      <c r="J80" s="2">
        <v>0</v>
      </c>
      <c r="K80" s="2">
        <v>0</v>
      </c>
      <c r="L80" s="3">
        <v>85</v>
      </c>
    </row>
    <row r="81" spans="1:12">
      <c r="A81" s="2" t="s">
        <v>156</v>
      </c>
      <c r="B81" s="2" t="s">
        <v>10</v>
      </c>
      <c r="C81" s="2" t="s">
        <v>1967</v>
      </c>
      <c r="D81" s="2" t="s">
        <v>1968</v>
      </c>
      <c r="E81" s="2" t="s">
        <v>1982</v>
      </c>
      <c r="F81" s="2" t="s">
        <v>2067</v>
      </c>
      <c r="G81" s="2" t="s">
        <v>2150</v>
      </c>
      <c r="H81" s="2" t="s">
        <v>2151</v>
      </c>
      <c r="I81" s="2">
        <v>0</v>
      </c>
      <c r="J81" s="2">
        <v>0</v>
      </c>
      <c r="K81" s="2">
        <v>0</v>
      </c>
      <c r="L81" s="3">
        <v>88</v>
      </c>
    </row>
    <row r="82" spans="1:12">
      <c r="A82" s="2" t="s">
        <v>158</v>
      </c>
      <c r="B82" s="2" t="s">
        <v>10</v>
      </c>
      <c r="C82" s="2" t="s">
        <v>1967</v>
      </c>
      <c r="D82" s="2" t="s">
        <v>1968</v>
      </c>
      <c r="E82" s="2" t="s">
        <v>1982</v>
      </c>
      <c r="F82" s="2" t="s">
        <v>2067</v>
      </c>
      <c r="G82" s="2" t="s">
        <v>2150</v>
      </c>
      <c r="H82" s="2" t="s">
        <v>2151</v>
      </c>
      <c r="I82" s="2">
        <v>0</v>
      </c>
      <c r="J82" s="2">
        <v>0</v>
      </c>
      <c r="K82" s="2">
        <v>0</v>
      </c>
      <c r="L82" s="3">
        <v>90</v>
      </c>
    </row>
    <row r="83" spans="1:12">
      <c r="A83" s="2" t="s">
        <v>160</v>
      </c>
      <c r="B83" s="2" t="s">
        <v>10</v>
      </c>
      <c r="C83" s="2" t="s">
        <v>1967</v>
      </c>
      <c r="D83" s="2" t="s">
        <v>1968</v>
      </c>
      <c r="E83" s="2" t="s">
        <v>1982</v>
      </c>
      <c r="F83" s="2" t="s">
        <v>2067</v>
      </c>
      <c r="G83" s="2" t="s">
        <v>2150</v>
      </c>
      <c r="H83" s="2" t="s">
        <v>2151</v>
      </c>
      <c r="I83" s="2">
        <v>0</v>
      </c>
      <c r="J83" s="2">
        <v>0</v>
      </c>
      <c r="K83" s="2">
        <v>0</v>
      </c>
      <c r="L83" s="3">
        <v>90</v>
      </c>
    </row>
    <row r="84" spans="1:12">
      <c r="A84" s="2" t="s">
        <v>162</v>
      </c>
      <c r="B84" s="2" t="s">
        <v>10</v>
      </c>
      <c r="C84" s="2" t="s">
        <v>1967</v>
      </c>
      <c r="D84" s="2" t="s">
        <v>1968</v>
      </c>
      <c r="E84" s="2" t="s">
        <v>1982</v>
      </c>
      <c r="F84" s="2" t="s">
        <v>2067</v>
      </c>
      <c r="G84" s="2" t="s">
        <v>2150</v>
      </c>
      <c r="H84" s="2" t="s">
        <v>2151</v>
      </c>
      <c r="I84" s="2">
        <v>0</v>
      </c>
      <c r="J84" s="2">
        <v>0</v>
      </c>
      <c r="K84" s="2">
        <v>0</v>
      </c>
      <c r="L84" s="3">
        <v>90</v>
      </c>
    </row>
    <row r="85" spans="1:12">
      <c r="A85" s="2" t="s">
        <v>164</v>
      </c>
      <c r="B85" s="2" t="s">
        <v>10</v>
      </c>
      <c r="C85" s="2" t="s">
        <v>1967</v>
      </c>
      <c r="D85" s="2" t="s">
        <v>1968</v>
      </c>
      <c r="E85" s="2" t="s">
        <v>1982</v>
      </c>
      <c r="F85" s="2" t="s">
        <v>2067</v>
      </c>
      <c r="G85" s="2" t="s">
        <v>2150</v>
      </c>
      <c r="H85" s="2" t="s">
        <v>2151</v>
      </c>
      <c r="I85" s="2">
        <v>0</v>
      </c>
      <c r="J85" s="2">
        <v>0</v>
      </c>
      <c r="K85" s="2">
        <v>0</v>
      </c>
      <c r="L85" s="3">
        <v>87</v>
      </c>
    </row>
    <row r="86" spans="1:12">
      <c r="A86" s="2" t="s">
        <v>166</v>
      </c>
      <c r="B86" s="2" t="s">
        <v>10</v>
      </c>
      <c r="C86" s="2" t="s">
        <v>1967</v>
      </c>
      <c r="D86" s="2" t="s">
        <v>1968</v>
      </c>
      <c r="E86" s="2" t="s">
        <v>1982</v>
      </c>
      <c r="F86" s="2" t="s">
        <v>2067</v>
      </c>
      <c r="G86" s="2" t="s">
        <v>2150</v>
      </c>
      <c r="H86" s="2" t="s">
        <v>2151</v>
      </c>
      <c r="I86" s="2">
        <v>0</v>
      </c>
      <c r="J86" s="2">
        <v>0</v>
      </c>
      <c r="K86" s="2">
        <v>0</v>
      </c>
      <c r="L86" s="3">
        <v>85</v>
      </c>
    </row>
    <row r="87" spans="1:12">
      <c r="A87" s="2" t="s">
        <v>168</v>
      </c>
      <c r="B87" s="2" t="s">
        <v>10</v>
      </c>
      <c r="C87" s="2" t="s">
        <v>1967</v>
      </c>
      <c r="D87" s="2" t="s">
        <v>1968</v>
      </c>
      <c r="E87" s="2" t="s">
        <v>1982</v>
      </c>
      <c r="F87" s="2" t="s">
        <v>2067</v>
      </c>
      <c r="G87" s="2" t="s">
        <v>2150</v>
      </c>
      <c r="H87" s="2" t="s">
        <v>2151</v>
      </c>
      <c r="I87" s="2">
        <v>0</v>
      </c>
      <c r="J87" s="2">
        <v>0</v>
      </c>
      <c r="K87" s="2">
        <v>0</v>
      </c>
      <c r="L87" s="3">
        <v>92</v>
      </c>
    </row>
    <row r="88" spans="1:12">
      <c r="A88" s="2" t="s">
        <v>170</v>
      </c>
      <c r="B88" s="2" t="s">
        <v>10</v>
      </c>
      <c r="C88" s="2" t="s">
        <v>1967</v>
      </c>
      <c r="D88" s="2" t="s">
        <v>1968</v>
      </c>
      <c r="E88" s="2" t="s">
        <v>1969</v>
      </c>
      <c r="F88" s="2" t="s">
        <v>1970</v>
      </c>
      <c r="G88" s="2" t="s">
        <v>1988</v>
      </c>
      <c r="H88" s="2" t="s">
        <v>2156</v>
      </c>
      <c r="I88" s="2">
        <v>0</v>
      </c>
      <c r="J88" s="2">
        <v>0</v>
      </c>
      <c r="K88" s="2">
        <v>0</v>
      </c>
      <c r="L88" s="3">
        <v>86</v>
      </c>
    </row>
    <row r="89" spans="1:12">
      <c r="A89" s="2" t="s">
        <v>172</v>
      </c>
      <c r="B89" s="2" t="s">
        <v>10</v>
      </c>
      <c r="C89" s="2" t="s">
        <v>1967</v>
      </c>
      <c r="D89" s="2" t="s">
        <v>1968</v>
      </c>
      <c r="E89" s="2" t="s">
        <v>1976</v>
      </c>
      <c r="F89" s="2" t="s">
        <v>2058</v>
      </c>
      <c r="G89" s="2" t="s">
        <v>2059</v>
      </c>
      <c r="H89" s="2" t="s">
        <v>2160</v>
      </c>
      <c r="I89" s="2">
        <v>0</v>
      </c>
      <c r="J89" s="2">
        <v>0</v>
      </c>
      <c r="K89" s="2">
        <v>0</v>
      </c>
      <c r="L89" s="3">
        <v>92</v>
      </c>
    </row>
    <row r="90" spans="1:12">
      <c r="A90" s="2" t="s">
        <v>174</v>
      </c>
      <c r="B90" s="2" t="s">
        <v>84</v>
      </c>
      <c r="C90" s="2" t="s">
        <v>1967</v>
      </c>
      <c r="D90" s="2" t="s">
        <v>1968</v>
      </c>
      <c r="E90" s="2" t="s">
        <v>1976</v>
      </c>
      <c r="F90" s="2" t="s">
        <v>2058</v>
      </c>
      <c r="G90" s="2" t="s">
        <v>2059</v>
      </c>
      <c r="H90" s="2" t="s">
        <v>2164</v>
      </c>
      <c r="I90" s="2">
        <v>0</v>
      </c>
      <c r="J90" s="2">
        <v>0</v>
      </c>
      <c r="K90" s="2">
        <v>0</v>
      </c>
      <c r="L90" s="3">
        <v>81</v>
      </c>
    </row>
    <row r="91" spans="1:12">
      <c r="B91" s="2" t="s">
        <v>34</v>
      </c>
      <c r="C91" s="2" t="s">
        <v>1967</v>
      </c>
      <c r="D91" s="2" t="s">
        <v>1968</v>
      </c>
      <c r="E91" s="2" t="s">
        <v>1976</v>
      </c>
      <c r="F91" s="2" t="s">
        <v>2058</v>
      </c>
      <c r="G91" s="2" t="s">
        <v>2059</v>
      </c>
      <c r="H91" s="2" t="s">
        <v>2164</v>
      </c>
      <c r="I91" s="2">
        <v>0</v>
      </c>
      <c r="J91" s="2">
        <v>0</v>
      </c>
      <c r="K91" s="2">
        <v>0</v>
      </c>
      <c r="L91" s="3">
        <v>203</v>
      </c>
    </row>
    <row r="92" spans="1:12">
      <c r="B92" s="2" t="s">
        <v>10</v>
      </c>
      <c r="C92" s="2" t="s">
        <v>1967</v>
      </c>
      <c r="D92" s="2" t="s">
        <v>1968</v>
      </c>
      <c r="E92" s="2" t="s">
        <v>1976</v>
      </c>
      <c r="F92" s="2" t="s">
        <v>2058</v>
      </c>
      <c r="G92" s="2" t="s">
        <v>2059</v>
      </c>
      <c r="H92" s="2" t="s">
        <v>2164</v>
      </c>
      <c r="I92" s="2">
        <v>0</v>
      </c>
      <c r="J92" s="2">
        <v>0</v>
      </c>
      <c r="K92" s="2">
        <v>0</v>
      </c>
      <c r="L92" s="3">
        <v>83</v>
      </c>
    </row>
    <row r="93" spans="1:12">
      <c r="B93" s="2" t="s">
        <v>32</v>
      </c>
      <c r="C93" s="2" t="s">
        <v>1967</v>
      </c>
      <c r="D93" s="2" t="s">
        <v>1968</v>
      </c>
      <c r="E93" s="2" t="s">
        <v>1976</v>
      </c>
      <c r="F93" s="2" t="s">
        <v>2058</v>
      </c>
      <c r="G93" s="2" t="s">
        <v>2059</v>
      </c>
      <c r="H93" s="2" t="s">
        <v>2164</v>
      </c>
      <c r="I93" s="2">
        <v>0</v>
      </c>
      <c r="J93" s="2">
        <v>0</v>
      </c>
      <c r="K93" s="2">
        <v>0</v>
      </c>
      <c r="L93" s="3">
        <v>295</v>
      </c>
    </row>
    <row r="94" spans="1:12">
      <c r="A94" s="2" t="s">
        <v>176</v>
      </c>
      <c r="B94" s="2" t="s">
        <v>84</v>
      </c>
      <c r="C94" s="2" t="s">
        <v>1967</v>
      </c>
      <c r="D94" s="2" t="s">
        <v>1968</v>
      </c>
      <c r="E94" s="2" t="s">
        <v>1976</v>
      </c>
      <c r="F94" s="2" t="s">
        <v>2058</v>
      </c>
      <c r="G94" s="2" t="s">
        <v>2059</v>
      </c>
      <c r="H94" s="2" t="s">
        <v>2167</v>
      </c>
      <c r="I94" s="2">
        <v>0</v>
      </c>
      <c r="J94" s="2">
        <v>0</v>
      </c>
      <c r="K94" s="2">
        <v>0</v>
      </c>
      <c r="L94" s="3">
        <v>81</v>
      </c>
    </row>
    <row r="95" spans="1:12">
      <c r="B95" s="2" t="s">
        <v>34</v>
      </c>
      <c r="C95" s="2" t="s">
        <v>1967</v>
      </c>
      <c r="D95" s="2" t="s">
        <v>1968</v>
      </c>
      <c r="E95" s="2" t="s">
        <v>1976</v>
      </c>
      <c r="F95" s="2" t="s">
        <v>2058</v>
      </c>
      <c r="G95" s="2" t="s">
        <v>2059</v>
      </c>
      <c r="H95" s="2" t="s">
        <v>2167</v>
      </c>
      <c r="I95" s="2">
        <v>0</v>
      </c>
      <c r="J95" s="2">
        <v>0</v>
      </c>
      <c r="K95" s="2">
        <v>0</v>
      </c>
      <c r="L95" s="3">
        <v>203</v>
      </c>
    </row>
    <row r="96" spans="1:12">
      <c r="B96" s="2" t="s">
        <v>10</v>
      </c>
      <c r="C96" s="2" t="s">
        <v>1967</v>
      </c>
      <c r="D96" s="2" t="s">
        <v>1968</v>
      </c>
      <c r="E96" s="2" t="s">
        <v>1976</v>
      </c>
      <c r="F96" s="2" t="s">
        <v>2058</v>
      </c>
      <c r="G96" s="2" t="s">
        <v>2059</v>
      </c>
      <c r="H96" s="2" t="s">
        <v>2167</v>
      </c>
      <c r="I96" s="2">
        <v>0</v>
      </c>
      <c r="J96" s="2">
        <v>0</v>
      </c>
      <c r="K96" s="2">
        <v>0</v>
      </c>
      <c r="L96" s="3">
        <v>83</v>
      </c>
    </row>
    <row r="97" spans="1:12">
      <c r="B97" s="2" t="s">
        <v>32</v>
      </c>
      <c r="C97" s="2" t="s">
        <v>1967</v>
      </c>
      <c r="D97" s="2" t="s">
        <v>1968</v>
      </c>
      <c r="E97" s="2" t="s">
        <v>1976</v>
      </c>
      <c r="F97" s="2" t="s">
        <v>2058</v>
      </c>
      <c r="G97" s="2" t="s">
        <v>2059</v>
      </c>
      <c r="H97" s="2" t="s">
        <v>2167</v>
      </c>
      <c r="I97" s="2">
        <v>0</v>
      </c>
      <c r="J97" s="2">
        <v>0</v>
      </c>
      <c r="K97" s="2">
        <v>0</v>
      </c>
      <c r="L97" s="3">
        <v>296</v>
      </c>
    </row>
    <row r="98" spans="1:12">
      <c r="A98" s="2" t="s">
        <v>178</v>
      </c>
      <c r="B98" s="2" t="s">
        <v>10</v>
      </c>
      <c r="C98" s="2" t="s">
        <v>1967</v>
      </c>
      <c r="D98" s="2" t="s">
        <v>1968</v>
      </c>
      <c r="E98" s="2" t="s">
        <v>1982</v>
      </c>
      <c r="F98" s="2" t="s">
        <v>2077</v>
      </c>
      <c r="G98" s="2" t="s">
        <v>2078</v>
      </c>
      <c r="H98" s="2" t="s">
        <v>2079</v>
      </c>
      <c r="I98" s="2" t="s">
        <v>2170</v>
      </c>
      <c r="J98" s="2" t="s">
        <v>2171</v>
      </c>
      <c r="K98" s="2">
        <v>0</v>
      </c>
      <c r="L98" s="3">
        <v>90</v>
      </c>
    </row>
    <row r="99" spans="1:12">
      <c r="A99" s="2" t="s">
        <v>180</v>
      </c>
      <c r="B99" s="2" t="s">
        <v>10</v>
      </c>
      <c r="C99" s="2" t="s">
        <v>1967</v>
      </c>
      <c r="D99" s="2" t="s">
        <v>1968</v>
      </c>
      <c r="E99" s="2" t="s">
        <v>1982</v>
      </c>
      <c r="F99" s="2" t="s">
        <v>2077</v>
      </c>
      <c r="G99" s="2" t="s">
        <v>2078</v>
      </c>
      <c r="H99" s="2" t="s">
        <v>2079</v>
      </c>
      <c r="I99" s="2" t="s">
        <v>2170</v>
      </c>
      <c r="J99" s="2" t="s">
        <v>2174</v>
      </c>
      <c r="K99" s="2">
        <v>0</v>
      </c>
      <c r="L99" s="3">
        <v>90</v>
      </c>
    </row>
    <row r="100" spans="1:12">
      <c r="A100" s="2" t="s">
        <v>182</v>
      </c>
      <c r="B100" s="2" t="s">
        <v>10</v>
      </c>
      <c r="C100" s="2" t="s">
        <v>1967</v>
      </c>
      <c r="D100" s="2" t="s">
        <v>1968</v>
      </c>
      <c r="E100" s="2" t="s">
        <v>1982</v>
      </c>
      <c r="F100" s="2" t="s">
        <v>2077</v>
      </c>
      <c r="G100" s="2" t="s">
        <v>2078</v>
      </c>
      <c r="H100" s="2" t="s">
        <v>2079</v>
      </c>
      <c r="I100" s="2" t="s">
        <v>2170</v>
      </c>
      <c r="J100" s="2" t="s">
        <v>2174</v>
      </c>
      <c r="K100" s="2">
        <v>0</v>
      </c>
      <c r="L100" s="3">
        <v>90</v>
      </c>
    </row>
    <row r="101" spans="1:12">
      <c r="A101" s="2" t="s">
        <v>184</v>
      </c>
      <c r="B101" s="2" t="s">
        <v>10</v>
      </c>
      <c r="C101" s="2" t="s">
        <v>1967</v>
      </c>
      <c r="D101" s="2" t="s">
        <v>1968</v>
      </c>
      <c r="E101" s="2" t="s">
        <v>1982</v>
      </c>
      <c r="F101" s="2" t="s">
        <v>2077</v>
      </c>
      <c r="G101" s="2" t="s">
        <v>2078</v>
      </c>
      <c r="H101" s="2" t="s">
        <v>2079</v>
      </c>
      <c r="I101" s="2" t="s">
        <v>2170</v>
      </c>
      <c r="J101" s="2" t="s">
        <v>2174</v>
      </c>
      <c r="K101" s="2">
        <v>0</v>
      </c>
      <c r="L101" s="3">
        <v>90</v>
      </c>
    </row>
    <row r="102" spans="1:12">
      <c r="A102" s="2" t="s">
        <v>186</v>
      </c>
      <c r="B102" s="2" t="s">
        <v>10</v>
      </c>
      <c r="C102" s="2" t="s">
        <v>1967</v>
      </c>
      <c r="D102" s="2" t="s">
        <v>1968</v>
      </c>
      <c r="E102" s="2" t="s">
        <v>1982</v>
      </c>
      <c r="F102" s="2" t="s">
        <v>2077</v>
      </c>
      <c r="G102" s="2" t="s">
        <v>2078</v>
      </c>
      <c r="H102" s="2" t="s">
        <v>2079</v>
      </c>
      <c r="I102" s="2" t="s">
        <v>2170</v>
      </c>
      <c r="J102" s="2" t="s">
        <v>2171</v>
      </c>
      <c r="K102" s="2">
        <v>0</v>
      </c>
      <c r="L102" s="3">
        <v>90</v>
      </c>
    </row>
    <row r="103" spans="1:12">
      <c r="A103" s="2" t="s">
        <v>188</v>
      </c>
      <c r="B103" s="2" t="s">
        <v>10</v>
      </c>
      <c r="C103" s="2" t="s">
        <v>1967</v>
      </c>
      <c r="D103" s="2" t="s">
        <v>1968</v>
      </c>
      <c r="E103" s="2" t="s">
        <v>1982</v>
      </c>
      <c r="F103" s="2" t="s">
        <v>2067</v>
      </c>
      <c r="G103" s="2" t="s">
        <v>2150</v>
      </c>
      <c r="H103" s="2" t="s">
        <v>2183</v>
      </c>
      <c r="I103" s="2">
        <v>0</v>
      </c>
      <c r="J103" s="2">
        <v>0</v>
      </c>
      <c r="K103" s="2">
        <v>0</v>
      </c>
      <c r="L103" s="3">
        <v>86</v>
      </c>
    </row>
    <row r="104" spans="1:12">
      <c r="A104" s="2" t="s">
        <v>190</v>
      </c>
      <c r="B104" s="2" t="s">
        <v>10</v>
      </c>
      <c r="C104" s="2" t="s">
        <v>1967</v>
      </c>
      <c r="D104" s="2" t="s">
        <v>1968</v>
      </c>
      <c r="E104" s="2" t="s">
        <v>1982</v>
      </c>
      <c r="F104" s="2" t="s">
        <v>1983</v>
      </c>
      <c r="G104" s="2" t="s">
        <v>1984</v>
      </c>
      <c r="H104" s="2" t="s">
        <v>2187</v>
      </c>
      <c r="I104" s="2">
        <v>0</v>
      </c>
      <c r="J104" s="2">
        <v>0</v>
      </c>
      <c r="K104" s="2">
        <v>0</v>
      </c>
      <c r="L104" s="3">
        <v>87</v>
      </c>
    </row>
    <row r="105" spans="1:12">
      <c r="A105" s="2" t="s">
        <v>192</v>
      </c>
      <c r="B105" s="2" t="s">
        <v>10</v>
      </c>
      <c r="C105" s="2" t="s">
        <v>1967</v>
      </c>
      <c r="D105" s="2" t="s">
        <v>1968</v>
      </c>
      <c r="E105" s="2" t="s">
        <v>1982</v>
      </c>
      <c r="F105" s="2" t="s">
        <v>1983</v>
      </c>
      <c r="G105" s="2" t="s">
        <v>1984</v>
      </c>
      <c r="H105" s="2" t="s">
        <v>2187</v>
      </c>
      <c r="I105" s="2">
        <v>0</v>
      </c>
      <c r="J105" s="2">
        <v>0</v>
      </c>
      <c r="K105" s="2">
        <v>0</v>
      </c>
      <c r="L105" s="3">
        <v>87</v>
      </c>
    </row>
    <row r="106" spans="1:12">
      <c r="A106" s="2" t="s">
        <v>194</v>
      </c>
      <c r="B106" s="2" t="s">
        <v>10</v>
      </c>
      <c r="C106" s="2" t="s">
        <v>1967</v>
      </c>
      <c r="D106" s="2" t="s">
        <v>1968</v>
      </c>
      <c r="E106" s="2" t="s">
        <v>1976</v>
      </c>
      <c r="F106" s="2" t="s">
        <v>2094</v>
      </c>
      <c r="G106" s="2" t="s">
        <v>2191</v>
      </c>
      <c r="H106" s="2" t="s">
        <v>2192</v>
      </c>
      <c r="I106" s="2">
        <v>0</v>
      </c>
      <c r="J106" s="2">
        <v>0</v>
      </c>
      <c r="K106" s="2">
        <v>0</v>
      </c>
      <c r="L106" s="3">
        <v>87</v>
      </c>
    </row>
    <row r="107" spans="1:12">
      <c r="A107" s="2" t="s">
        <v>196</v>
      </c>
      <c r="B107" s="2" t="s">
        <v>10</v>
      </c>
      <c r="C107" s="2" t="s">
        <v>1967</v>
      </c>
      <c r="D107" s="2" t="s">
        <v>1968</v>
      </c>
      <c r="E107" s="2" t="s">
        <v>1976</v>
      </c>
      <c r="F107" s="2" t="s">
        <v>2094</v>
      </c>
      <c r="G107" s="2" t="s">
        <v>2191</v>
      </c>
      <c r="H107" s="2" t="s">
        <v>2192</v>
      </c>
      <c r="I107" s="2">
        <v>0</v>
      </c>
      <c r="J107" s="2">
        <v>0</v>
      </c>
      <c r="K107" s="2">
        <v>0</v>
      </c>
      <c r="L107" s="3">
        <v>89</v>
      </c>
    </row>
    <row r="108" spans="1:12">
      <c r="A108" s="2" t="s">
        <v>198</v>
      </c>
      <c r="B108" s="2" t="s">
        <v>10</v>
      </c>
      <c r="C108" s="2" t="s">
        <v>1967</v>
      </c>
      <c r="D108" s="2" t="s">
        <v>1968</v>
      </c>
      <c r="E108" s="2" t="s">
        <v>1976</v>
      </c>
      <c r="F108" s="2" t="s">
        <v>2058</v>
      </c>
      <c r="G108" s="2" t="s">
        <v>2059</v>
      </c>
      <c r="H108" s="2" t="s">
        <v>2160</v>
      </c>
      <c r="I108" s="2">
        <v>0</v>
      </c>
      <c r="J108" s="2">
        <v>0</v>
      </c>
      <c r="K108" s="2">
        <v>0</v>
      </c>
      <c r="L108" s="3">
        <v>92</v>
      </c>
    </row>
    <row r="109" spans="1:12">
      <c r="A109" s="2" t="s">
        <v>200</v>
      </c>
      <c r="B109" s="2" t="s">
        <v>10</v>
      </c>
      <c r="C109" s="2" t="s">
        <v>1967</v>
      </c>
      <c r="D109" s="2" t="s">
        <v>1968</v>
      </c>
      <c r="E109" s="2" t="s">
        <v>1982</v>
      </c>
      <c r="F109" s="2" t="s">
        <v>2067</v>
      </c>
      <c r="G109" s="2" t="s">
        <v>2068</v>
      </c>
      <c r="H109" s="2" t="s">
        <v>2117</v>
      </c>
      <c r="I109" s="2" t="s">
        <v>2197</v>
      </c>
      <c r="J109" s="2">
        <v>0</v>
      </c>
      <c r="K109" s="2">
        <v>0</v>
      </c>
      <c r="L109" s="3">
        <v>91</v>
      </c>
    </row>
    <row r="110" spans="1:12">
      <c r="A110" s="2" t="s">
        <v>202</v>
      </c>
      <c r="B110" s="2" t="s">
        <v>10</v>
      </c>
      <c r="C110" s="2" t="s">
        <v>1967</v>
      </c>
      <c r="D110" s="2" t="s">
        <v>1968</v>
      </c>
      <c r="E110" s="2" t="s">
        <v>1969</v>
      </c>
      <c r="F110" s="2" t="s">
        <v>1970</v>
      </c>
      <c r="G110" s="2" t="s">
        <v>1971</v>
      </c>
      <c r="H110" s="2" t="s">
        <v>1972</v>
      </c>
      <c r="I110" s="2" t="s">
        <v>1973</v>
      </c>
      <c r="J110" s="2">
        <v>0</v>
      </c>
      <c r="K110" s="2">
        <v>0</v>
      </c>
      <c r="L110" s="3">
        <v>91</v>
      </c>
    </row>
    <row r="111" spans="1:12">
      <c r="A111" s="2" t="s">
        <v>204</v>
      </c>
      <c r="B111" s="2" t="s">
        <v>10</v>
      </c>
      <c r="C111" s="2" t="s">
        <v>1967</v>
      </c>
      <c r="D111" s="2" t="s">
        <v>1968</v>
      </c>
      <c r="E111" s="2" t="s">
        <v>1969</v>
      </c>
      <c r="F111" s="2" t="s">
        <v>1970</v>
      </c>
      <c r="G111" s="2" t="s">
        <v>1971</v>
      </c>
      <c r="H111" s="2" t="s">
        <v>1972</v>
      </c>
      <c r="I111" s="2" t="s">
        <v>1973</v>
      </c>
      <c r="J111" s="2">
        <v>0</v>
      </c>
      <c r="K111" s="2">
        <v>0</v>
      </c>
      <c r="L111" s="3">
        <v>63</v>
      </c>
    </row>
    <row r="112" spans="1:12">
      <c r="A112" s="2" t="s">
        <v>206</v>
      </c>
      <c r="B112" s="2" t="s">
        <v>10</v>
      </c>
      <c r="C112" s="2" t="s">
        <v>1967</v>
      </c>
      <c r="D112" s="2" t="s">
        <v>1968</v>
      </c>
      <c r="E112" s="2" t="s">
        <v>1969</v>
      </c>
      <c r="F112" s="2" t="s">
        <v>1970</v>
      </c>
      <c r="G112" s="2" t="s">
        <v>1988</v>
      </c>
      <c r="H112" s="2" t="s">
        <v>2202</v>
      </c>
      <c r="I112" s="2">
        <v>0</v>
      </c>
      <c r="J112" s="2">
        <v>0</v>
      </c>
      <c r="K112" s="2">
        <v>0</v>
      </c>
      <c r="L112" s="3">
        <v>87</v>
      </c>
    </row>
    <row r="113" spans="1:12">
      <c r="A113" s="2" t="s">
        <v>208</v>
      </c>
      <c r="B113" s="2" t="s">
        <v>10</v>
      </c>
      <c r="C113" s="2" t="s">
        <v>1967</v>
      </c>
      <c r="D113" s="2" t="s">
        <v>1968</v>
      </c>
      <c r="E113" s="2" t="s">
        <v>1969</v>
      </c>
      <c r="F113" s="2" t="s">
        <v>1970</v>
      </c>
      <c r="G113" s="2" t="s">
        <v>1988</v>
      </c>
      <c r="H113" s="2" t="s">
        <v>2202</v>
      </c>
      <c r="I113" s="2">
        <v>0</v>
      </c>
      <c r="J113" s="2">
        <v>0</v>
      </c>
      <c r="K113" s="2">
        <v>0</v>
      </c>
      <c r="L113" s="3">
        <v>87</v>
      </c>
    </row>
    <row r="114" spans="1:12">
      <c r="A114" s="2" t="s">
        <v>210</v>
      </c>
      <c r="B114" s="2" t="s">
        <v>10</v>
      </c>
      <c r="C114" s="2" t="s">
        <v>1967</v>
      </c>
      <c r="D114" s="2" t="s">
        <v>1968</v>
      </c>
      <c r="E114" s="2" t="s">
        <v>1982</v>
      </c>
      <c r="F114" s="2" t="s">
        <v>1983</v>
      </c>
      <c r="G114" s="2" t="s">
        <v>1984</v>
      </c>
      <c r="H114" s="2" t="s">
        <v>2205</v>
      </c>
      <c r="I114" s="2">
        <v>0</v>
      </c>
      <c r="J114" s="2">
        <v>0</v>
      </c>
      <c r="K114" s="2">
        <v>0</v>
      </c>
      <c r="L114" s="3">
        <v>61</v>
      </c>
    </row>
    <row r="115" spans="1:12">
      <c r="A115" s="2" t="s">
        <v>212</v>
      </c>
      <c r="B115" s="2" t="s">
        <v>10</v>
      </c>
      <c r="C115" s="2" t="s">
        <v>1967</v>
      </c>
      <c r="D115" s="2" t="s">
        <v>1968</v>
      </c>
      <c r="E115" s="2" t="s">
        <v>1982</v>
      </c>
      <c r="F115" s="2" t="s">
        <v>1983</v>
      </c>
      <c r="G115" s="2" t="s">
        <v>1984</v>
      </c>
      <c r="H115" s="2" t="s">
        <v>2205</v>
      </c>
      <c r="I115" s="2">
        <v>0</v>
      </c>
      <c r="J115" s="2">
        <v>0</v>
      </c>
      <c r="K115" s="2">
        <v>0</v>
      </c>
      <c r="L115" s="3">
        <v>65</v>
      </c>
    </row>
    <row r="116" spans="1:12">
      <c r="A116" s="2" t="s">
        <v>214</v>
      </c>
      <c r="B116" s="2" t="s">
        <v>10</v>
      </c>
      <c r="C116" s="2" t="s">
        <v>1967</v>
      </c>
      <c r="D116" s="2" t="s">
        <v>1968</v>
      </c>
      <c r="E116" s="2" t="s">
        <v>1982</v>
      </c>
      <c r="F116" s="2" t="s">
        <v>1983</v>
      </c>
      <c r="G116" s="2" t="s">
        <v>1984</v>
      </c>
      <c r="H116" s="2" t="s">
        <v>2205</v>
      </c>
      <c r="I116" s="2">
        <v>0</v>
      </c>
      <c r="J116" s="2">
        <v>0</v>
      </c>
      <c r="K116" s="2">
        <v>0</v>
      </c>
      <c r="L116" s="3">
        <v>86</v>
      </c>
    </row>
    <row r="117" spans="1:12">
      <c r="A117" s="2" t="s">
        <v>216</v>
      </c>
      <c r="B117" s="2" t="s">
        <v>10</v>
      </c>
      <c r="C117" s="2" t="s">
        <v>3868</v>
      </c>
      <c r="D117" s="2" t="s">
        <v>3868</v>
      </c>
      <c r="E117" s="2" t="s">
        <v>3868</v>
      </c>
      <c r="F117" s="2" t="s">
        <v>3868</v>
      </c>
      <c r="G117" s="2" t="s">
        <v>3868</v>
      </c>
      <c r="H117" s="2" t="s">
        <v>3868</v>
      </c>
      <c r="I117" s="2" t="s">
        <v>3868</v>
      </c>
      <c r="J117" s="2" t="s">
        <v>3868</v>
      </c>
      <c r="K117" s="2" t="s">
        <v>3868</v>
      </c>
      <c r="L117" s="3">
        <v>86</v>
      </c>
    </row>
    <row r="118" spans="1:12">
      <c r="A118" s="2" t="s">
        <v>218</v>
      </c>
      <c r="B118" s="2" t="s">
        <v>10</v>
      </c>
      <c r="C118" s="2" t="s">
        <v>1967</v>
      </c>
      <c r="D118" s="2" t="s">
        <v>1968</v>
      </c>
      <c r="E118" s="2" t="s">
        <v>1982</v>
      </c>
      <c r="F118" s="2" t="s">
        <v>2089</v>
      </c>
      <c r="G118" s="2" t="s">
        <v>2090</v>
      </c>
      <c r="H118" s="2" t="s">
        <v>2208</v>
      </c>
      <c r="I118" s="2">
        <v>0</v>
      </c>
      <c r="J118" s="2">
        <v>0</v>
      </c>
      <c r="K118" s="2">
        <v>0</v>
      </c>
      <c r="L118" s="3">
        <v>90</v>
      </c>
    </row>
    <row r="119" spans="1:12">
      <c r="A119" s="2" t="s">
        <v>220</v>
      </c>
      <c r="B119" s="2" t="s">
        <v>10</v>
      </c>
      <c r="C119" s="2" t="s">
        <v>1967</v>
      </c>
      <c r="D119" s="2" t="s">
        <v>1968</v>
      </c>
      <c r="E119" s="2" t="s">
        <v>1982</v>
      </c>
      <c r="F119" s="2" t="s">
        <v>2089</v>
      </c>
      <c r="G119" s="2" t="s">
        <v>2090</v>
      </c>
      <c r="H119" s="2" t="s">
        <v>2208</v>
      </c>
      <c r="I119" s="2">
        <v>0</v>
      </c>
      <c r="J119" s="2">
        <v>0</v>
      </c>
      <c r="K119" s="2">
        <v>0</v>
      </c>
      <c r="L119" s="3">
        <v>84</v>
      </c>
    </row>
    <row r="120" spans="1:12">
      <c r="A120" s="2" t="s">
        <v>222</v>
      </c>
      <c r="B120" s="2" t="s">
        <v>10</v>
      </c>
      <c r="C120" s="2" t="s">
        <v>1967</v>
      </c>
      <c r="D120" s="2" t="s">
        <v>1968</v>
      </c>
      <c r="E120" s="2" t="s">
        <v>1982</v>
      </c>
      <c r="F120" s="2" t="s">
        <v>2089</v>
      </c>
      <c r="G120" s="2" t="s">
        <v>2090</v>
      </c>
      <c r="H120" s="2" t="s">
        <v>2208</v>
      </c>
      <c r="I120" s="2">
        <v>0</v>
      </c>
      <c r="J120" s="2">
        <v>0</v>
      </c>
      <c r="K120" s="2">
        <v>0</v>
      </c>
      <c r="L120" s="3">
        <v>90</v>
      </c>
    </row>
    <row r="121" spans="1:12">
      <c r="A121" s="2" t="s">
        <v>224</v>
      </c>
      <c r="B121" s="2" t="s">
        <v>10</v>
      </c>
      <c r="C121" s="2" t="s">
        <v>1967</v>
      </c>
      <c r="D121" s="2" t="s">
        <v>1968</v>
      </c>
      <c r="E121" s="2" t="s">
        <v>1982</v>
      </c>
      <c r="F121" s="2" t="s">
        <v>2089</v>
      </c>
      <c r="G121" s="2" t="s">
        <v>2090</v>
      </c>
      <c r="H121" s="2" t="s">
        <v>2208</v>
      </c>
      <c r="I121" s="2">
        <v>0</v>
      </c>
      <c r="J121" s="2">
        <v>0</v>
      </c>
      <c r="K121" s="2">
        <v>0</v>
      </c>
      <c r="L121" s="3">
        <v>89</v>
      </c>
    </row>
    <row r="122" spans="1:12">
      <c r="A122" s="2" t="s">
        <v>226</v>
      </c>
      <c r="B122" s="2" t="s">
        <v>10</v>
      </c>
      <c r="C122" s="2" t="s">
        <v>1967</v>
      </c>
      <c r="D122" s="2" t="s">
        <v>1968</v>
      </c>
      <c r="E122" s="2" t="s">
        <v>1969</v>
      </c>
      <c r="F122" s="2" t="s">
        <v>1970</v>
      </c>
      <c r="G122" s="2" t="s">
        <v>2211</v>
      </c>
      <c r="H122" s="2" t="s">
        <v>2212</v>
      </c>
      <c r="I122" s="2">
        <v>0</v>
      </c>
      <c r="J122" s="2">
        <v>0</v>
      </c>
      <c r="K122" s="2">
        <v>0</v>
      </c>
      <c r="L122" s="3">
        <v>87</v>
      </c>
    </row>
    <row r="123" spans="1:12">
      <c r="A123" s="2" t="s">
        <v>228</v>
      </c>
      <c r="B123" s="2" t="s">
        <v>10</v>
      </c>
      <c r="C123" s="2" t="s">
        <v>1967</v>
      </c>
      <c r="D123" s="2" t="s">
        <v>1968</v>
      </c>
      <c r="E123" s="2" t="s">
        <v>1969</v>
      </c>
      <c r="F123" s="2" t="s">
        <v>1970</v>
      </c>
      <c r="G123" s="2" t="s">
        <v>2211</v>
      </c>
      <c r="H123" s="2" t="s">
        <v>2212</v>
      </c>
      <c r="I123" s="2">
        <v>0</v>
      </c>
      <c r="J123" s="2">
        <v>0</v>
      </c>
      <c r="K123" s="2">
        <v>0</v>
      </c>
      <c r="L123" s="3">
        <v>83</v>
      </c>
    </row>
    <row r="124" spans="1:12">
      <c r="A124" s="2" t="s">
        <v>230</v>
      </c>
      <c r="B124" s="2" t="s">
        <v>10</v>
      </c>
      <c r="C124" s="2" t="s">
        <v>1967</v>
      </c>
      <c r="D124" s="2" t="s">
        <v>1968</v>
      </c>
      <c r="E124" s="2" t="s">
        <v>1969</v>
      </c>
      <c r="F124" s="2" t="s">
        <v>1970</v>
      </c>
      <c r="G124" s="2" t="s">
        <v>2211</v>
      </c>
      <c r="H124" s="2" t="s">
        <v>2212</v>
      </c>
      <c r="I124" s="2">
        <v>0</v>
      </c>
      <c r="J124" s="2">
        <v>0</v>
      </c>
      <c r="K124" s="2">
        <v>0</v>
      </c>
      <c r="L124" s="3">
        <v>87</v>
      </c>
    </row>
    <row r="125" spans="1:12">
      <c r="A125" s="2" t="s">
        <v>232</v>
      </c>
      <c r="B125" s="2" t="s">
        <v>10</v>
      </c>
      <c r="C125" s="2" t="s">
        <v>1967</v>
      </c>
      <c r="D125" s="2" t="s">
        <v>1968</v>
      </c>
      <c r="E125" s="2" t="s">
        <v>1982</v>
      </c>
      <c r="F125" s="2" t="s">
        <v>2067</v>
      </c>
      <c r="G125" s="2" t="s">
        <v>2215</v>
      </c>
      <c r="H125" s="2" t="s">
        <v>2216</v>
      </c>
      <c r="I125" s="2">
        <v>0</v>
      </c>
      <c r="J125" s="2">
        <v>0</v>
      </c>
      <c r="K125" s="2">
        <v>0</v>
      </c>
      <c r="L125" s="3">
        <v>86</v>
      </c>
    </row>
    <row r="126" spans="1:12">
      <c r="A126" s="2" t="s">
        <v>234</v>
      </c>
      <c r="B126" s="2" t="s">
        <v>10</v>
      </c>
      <c r="C126" s="2" t="s">
        <v>1967</v>
      </c>
      <c r="D126" s="2" t="s">
        <v>1968</v>
      </c>
      <c r="E126" s="2" t="s">
        <v>1982</v>
      </c>
      <c r="F126" s="2" t="s">
        <v>2067</v>
      </c>
      <c r="G126" s="2" t="s">
        <v>2215</v>
      </c>
      <c r="H126" s="2" t="s">
        <v>2216</v>
      </c>
      <c r="I126" s="2">
        <v>0</v>
      </c>
      <c r="J126" s="2">
        <v>0</v>
      </c>
      <c r="K126" s="2">
        <v>0</v>
      </c>
      <c r="L126" s="3">
        <v>92</v>
      </c>
    </row>
    <row r="127" spans="1:12">
      <c r="A127" s="2" t="s">
        <v>236</v>
      </c>
      <c r="B127" s="2" t="s">
        <v>10</v>
      </c>
      <c r="C127" s="2" t="s">
        <v>1967</v>
      </c>
      <c r="D127" s="2" t="s">
        <v>1968</v>
      </c>
      <c r="E127" s="2" t="s">
        <v>1982</v>
      </c>
      <c r="F127" s="2" t="s">
        <v>2067</v>
      </c>
      <c r="G127" s="2" t="s">
        <v>2215</v>
      </c>
      <c r="H127" s="2" t="s">
        <v>2216</v>
      </c>
      <c r="I127" s="2">
        <v>0</v>
      </c>
      <c r="J127" s="2">
        <v>0</v>
      </c>
      <c r="K127" s="2">
        <v>0</v>
      </c>
      <c r="L127" s="3">
        <v>90</v>
      </c>
    </row>
    <row r="128" spans="1:12">
      <c r="A128" s="2" t="s">
        <v>238</v>
      </c>
      <c r="B128" s="2" t="s">
        <v>34</v>
      </c>
      <c r="C128" s="2" t="s">
        <v>1967</v>
      </c>
      <c r="D128" s="2" t="s">
        <v>1968</v>
      </c>
      <c r="E128" s="2" t="s">
        <v>1976</v>
      </c>
      <c r="F128" s="2" t="s">
        <v>2058</v>
      </c>
      <c r="G128" s="2" t="s">
        <v>2059</v>
      </c>
      <c r="H128" s="2" t="s">
        <v>2160</v>
      </c>
      <c r="I128" s="2">
        <v>0</v>
      </c>
      <c r="J128" s="2">
        <v>0</v>
      </c>
      <c r="K128" s="2">
        <v>0</v>
      </c>
      <c r="L128" s="3">
        <v>203</v>
      </c>
    </row>
    <row r="129" spans="1:12">
      <c r="B129" s="2" t="s">
        <v>10</v>
      </c>
      <c r="C129" s="2" t="s">
        <v>1967</v>
      </c>
      <c r="D129" s="2" t="s">
        <v>1968</v>
      </c>
      <c r="E129" s="2" t="s">
        <v>1976</v>
      </c>
      <c r="F129" s="2" t="s">
        <v>2058</v>
      </c>
      <c r="G129" s="2" t="s">
        <v>2059</v>
      </c>
      <c r="H129" s="2" t="s">
        <v>2160</v>
      </c>
      <c r="I129" s="2">
        <v>0</v>
      </c>
      <c r="J129" s="2">
        <v>0</v>
      </c>
      <c r="K129" s="2">
        <v>0</v>
      </c>
      <c r="L129" s="3">
        <v>86</v>
      </c>
    </row>
    <row r="130" spans="1:12">
      <c r="B130" s="2" t="s">
        <v>32</v>
      </c>
      <c r="C130" s="2" t="s">
        <v>1967</v>
      </c>
      <c r="D130" s="2" t="s">
        <v>1968</v>
      </c>
      <c r="E130" s="2" t="s">
        <v>1976</v>
      </c>
      <c r="F130" s="2" t="s">
        <v>2058</v>
      </c>
      <c r="G130" s="2" t="s">
        <v>2059</v>
      </c>
      <c r="H130" s="2" t="s">
        <v>2160</v>
      </c>
      <c r="I130" s="2">
        <v>0</v>
      </c>
      <c r="J130" s="2">
        <v>0</v>
      </c>
      <c r="K130" s="2">
        <v>0</v>
      </c>
      <c r="L130" s="3">
        <v>294</v>
      </c>
    </row>
    <row r="131" spans="1:12">
      <c r="A131" s="2" t="s">
        <v>240</v>
      </c>
      <c r="B131" s="2" t="s">
        <v>10</v>
      </c>
      <c r="C131" s="2" t="s">
        <v>1967</v>
      </c>
      <c r="D131" s="2" t="s">
        <v>1968</v>
      </c>
      <c r="E131" s="2" t="s">
        <v>1982</v>
      </c>
      <c r="F131" s="2" t="s">
        <v>2067</v>
      </c>
      <c r="G131" s="2" t="s">
        <v>2112</v>
      </c>
      <c r="H131" s="2" t="s">
        <v>2113</v>
      </c>
      <c r="I131" s="2">
        <v>0</v>
      </c>
      <c r="J131" s="2">
        <v>0</v>
      </c>
      <c r="K131" s="2">
        <v>0</v>
      </c>
      <c r="L131" s="3">
        <v>101</v>
      </c>
    </row>
    <row r="132" spans="1:12">
      <c r="A132" s="2" t="s">
        <v>242</v>
      </c>
      <c r="B132" s="2" t="s">
        <v>10</v>
      </c>
      <c r="C132" s="2" t="s">
        <v>1967</v>
      </c>
      <c r="D132" s="2" t="s">
        <v>1968</v>
      </c>
      <c r="E132" s="2" t="s">
        <v>1982</v>
      </c>
      <c r="F132" s="2" t="s">
        <v>2067</v>
      </c>
      <c r="G132" s="2" t="s">
        <v>2112</v>
      </c>
      <c r="H132" s="2" t="s">
        <v>2113</v>
      </c>
      <c r="I132" s="2">
        <v>0</v>
      </c>
      <c r="J132" s="2">
        <v>0</v>
      </c>
      <c r="K132" s="2">
        <v>0</v>
      </c>
      <c r="L132" s="3">
        <v>101</v>
      </c>
    </row>
    <row r="133" spans="1:12">
      <c r="A133" s="2" t="s">
        <v>244</v>
      </c>
      <c r="B133" s="2" t="s">
        <v>10</v>
      </c>
      <c r="C133" s="2" t="s">
        <v>1967</v>
      </c>
      <c r="D133" s="2" t="s">
        <v>1968</v>
      </c>
      <c r="E133" s="2" t="s">
        <v>1982</v>
      </c>
      <c r="F133" s="2" t="s">
        <v>2077</v>
      </c>
      <c r="G133" s="2" t="s">
        <v>2078</v>
      </c>
      <c r="H133" s="2" t="s">
        <v>2079</v>
      </c>
      <c r="I133" s="2" t="s">
        <v>2170</v>
      </c>
      <c r="J133" s="2" t="s">
        <v>2174</v>
      </c>
      <c r="K133" s="2">
        <v>0</v>
      </c>
      <c r="L133" s="3">
        <v>90</v>
      </c>
    </row>
    <row r="134" spans="1:12">
      <c r="A134" s="2" t="s">
        <v>246</v>
      </c>
      <c r="B134" s="2" t="s">
        <v>10</v>
      </c>
      <c r="C134" s="2" t="s">
        <v>1967</v>
      </c>
      <c r="D134" s="2" t="s">
        <v>1968</v>
      </c>
      <c r="E134" s="2" t="s">
        <v>1982</v>
      </c>
      <c r="F134" s="2" t="s">
        <v>2067</v>
      </c>
      <c r="G134" s="2" t="s">
        <v>2215</v>
      </c>
      <c r="H134" s="2" t="s">
        <v>2216</v>
      </c>
      <c r="I134" s="2">
        <v>0</v>
      </c>
      <c r="J134" s="2">
        <v>0</v>
      </c>
      <c r="K134" s="2">
        <v>0</v>
      </c>
      <c r="L134" s="3">
        <v>90</v>
      </c>
    </row>
    <row r="135" spans="1:12">
      <c r="A135" s="2" t="s">
        <v>248</v>
      </c>
      <c r="B135" s="2" t="s">
        <v>10</v>
      </c>
      <c r="C135" s="2" t="s">
        <v>1967</v>
      </c>
      <c r="D135" s="2" t="s">
        <v>1968</v>
      </c>
      <c r="E135" s="2" t="s">
        <v>1982</v>
      </c>
      <c r="F135" s="2" t="s">
        <v>2067</v>
      </c>
      <c r="G135" s="2" t="s">
        <v>2215</v>
      </c>
      <c r="H135" s="2" t="s">
        <v>2216</v>
      </c>
      <c r="I135" s="2">
        <v>0</v>
      </c>
      <c r="J135" s="2">
        <v>0</v>
      </c>
      <c r="K135" s="2">
        <v>0</v>
      </c>
      <c r="L135" s="3">
        <v>90</v>
      </c>
    </row>
    <row r="136" spans="1:12">
      <c r="A136" s="2" t="s">
        <v>250</v>
      </c>
      <c r="B136" s="2" t="s">
        <v>10</v>
      </c>
      <c r="C136" s="2" t="s">
        <v>1967</v>
      </c>
      <c r="D136" s="2" t="s">
        <v>1968</v>
      </c>
      <c r="E136" s="2" t="s">
        <v>1982</v>
      </c>
      <c r="F136" s="2" t="s">
        <v>2067</v>
      </c>
      <c r="G136" s="2" t="s">
        <v>2215</v>
      </c>
      <c r="H136" s="2" t="s">
        <v>2216</v>
      </c>
      <c r="I136" s="2">
        <v>0</v>
      </c>
      <c r="J136" s="2">
        <v>0</v>
      </c>
      <c r="K136" s="2">
        <v>0</v>
      </c>
      <c r="L136" s="3">
        <v>90</v>
      </c>
    </row>
    <row r="137" spans="1:12">
      <c r="A137" s="2" t="s">
        <v>252</v>
      </c>
      <c r="B137" s="2" t="s">
        <v>10</v>
      </c>
      <c r="C137" s="2" t="s">
        <v>1967</v>
      </c>
      <c r="D137" s="2" t="s">
        <v>1968</v>
      </c>
      <c r="E137" s="2" t="s">
        <v>1976</v>
      </c>
      <c r="F137" s="2" t="s">
        <v>2232</v>
      </c>
      <c r="G137" s="2" t="s">
        <v>2233</v>
      </c>
      <c r="H137" s="2" t="s">
        <v>2234</v>
      </c>
      <c r="I137" s="2">
        <v>0</v>
      </c>
      <c r="J137" s="2">
        <v>0</v>
      </c>
      <c r="K137" s="2">
        <v>0</v>
      </c>
      <c r="L137" s="3">
        <v>86</v>
      </c>
    </row>
    <row r="138" spans="1:12">
      <c r="A138" s="2" t="s">
        <v>254</v>
      </c>
      <c r="B138" s="2" t="s">
        <v>10</v>
      </c>
      <c r="C138" s="2" t="s">
        <v>1967</v>
      </c>
      <c r="D138" s="2" t="s">
        <v>1968</v>
      </c>
      <c r="E138" s="2" t="s">
        <v>1982</v>
      </c>
      <c r="F138" s="2" t="s">
        <v>2237</v>
      </c>
      <c r="G138" s="2" t="s">
        <v>2238</v>
      </c>
      <c r="H138" s="2" t="s">
        <v>2239</v>
      </c>
      <c r="I138" s="2">
        <v>0</v>
      </c>
      <c r="J138" s="2">
        <v>0</v>
      </c>
      <c r="K138" s="2">
        <v>0</v>
      </c>
      <c r="L138" s="3">
        <v>89</v>
      </c>
    </row>
    <row r="139" spans="1:12">
      <c r="A139" s="2" t="s">
        <v>256</v>
      </c>
      <c r="B139" s="2" t="s">
        <v>10</v>
      </c>
      <c r="C139" s="2" t="s">
        <v>1967</v>
      </c>
      <c r="D139" s="2" t="s">
        <v>1968</v>
      </c>
      <c r="E139" s="2" t="s">
        <v>1982</v>
      </c>
      <c r="F139" s="2" t="s">
        <v>2237</v>
      </c>
      <c r="G139" s="2" t="s">
        <v>2238</v>
      </c>
      <c r="H139" s="2" t="s">
        <v>2239</v>
      </c>
      <c r="I139" s="2">
        <v>0</v>
      </c>
      <c r="J139" s="2">
        <v>0</v>
      </c>
      <c r="K139" s="2">
        <v>0</v>
      </c>
      <c r="L139" s="3">
        <v>92</v>
      </c>
    </row>
    <row r="140" spans="1:12">
      <c r="A140" s="2" t="s">
        <v>258</v>
      </c>
      <c r="B140" s="2" t="s">
        <v>10</v>
      </c>
      <c r="C140" s="2" t="s">
        <v>1967</v>
      </c>
      <c r="D140" s="2" t="s">
        <v>1968</v>
      </c>
      <c r="E140" s="2" t="s">
        <v>1982</v>
      </c>
      <c r="F140" s="2" t="s">
        <v>2237</v>
      </c>
      <c r="G140" s="2" t="s">
        <v>2238</v>
      </c>
      <c r="H140" s="2" t="s">
        <v>2239</v>
      </c>
      <c r="I140" s="2">
        <v>0</v>
      </c>
      <c r="J140" s="2">
        <v>0</v>
      </c>
      <c r="K140" s="2">
        <v>0</v>
      </c>
      <c r="L140" s="3">
        <v>86</v>
      </c>
    </row>
    <row r="141" spans="1:12">
      <c r="A141" s="2" t="s">
        <v>260</v>
      </c>
      <c r="B141" s="2" t="s">
        <v>10</v>
      </c>
      <c r="C141" s="2" t="s">
        <v>1967</v>
      </c>
      <c r="D141" s="2" t="s">
        <v>1968</v>
      </c>
      <c r="E141" s="2" t="s">
        <v>1982</v>
      </c>
      <c r="F141" s="2" t="s">
        <v>2237</v>
      </c>
      <c r="G141" s="2" t="s">
        <v>2238</v>
      </c>
      <c r="H141" s="2" t="s">
        <v>2239</v>
      </c>
      <c r="I141" s="2">
        <v>0</v>
      </c>
      <c r="J141" s="2">
        <v>0</v>
      </c>
      <c r="K141" s="2">
        <v>0</v>
      </c>
      <c r="L141" s="3">
        <v>84</v>
      </c>
    </row>
    <row r="142" spans="1:12">
      <c r="A142" s="2" t="s">
        <v>262</v>
      </c>
      <c r="B142" s="2" t="s">
        <v>10</v>
      </c>
      <c r="C142" s="2" t="s">
        <v>1967</v>
      </c>
      <c r="D142" s="2" t="s">
        <v>1968</v>
      </c>
      <c r="E142" s="2" t="s">
        <v>1982</v>
      </c>
      <c r="F142" s="2" t="s">
        <v>2237</v>
      </c>
      <c r="G142" s="2" t="s">
        <v>2238</v>
      </c>
      <c r="H142" s="2" t="s">
        <v>2239</v>
      </c>
      <c r="I142" s="2">
        <v>0</v>
      </c>
      <c r="J142" s="2">
        <v>0</v>
      </c>
      <c r="K142" s="2">
        <v>0</v>
      </c>
      <c r="L142" s="3">
        <v>87</v>
      </c>
    </row>
    <row r="143" spans="1:12">
      <c r="A143" s="2" t="s">
        <v>264</v>
      </c>
      <c r="B143" s="2" t="s">
        <v>10</v>
      </c>
      <c r="C143" s="2" t="s">
        <v>1967</v>
      </c>
      <c r="D143" s="2" t="s">
        <v>1968</v>
      </c>
      <c r="E143" s="2" t="s">
        <v>1969</v>
      </c>
      <c r="F143" s="2" t="s">
        <v>1970</v>
      </c>
      <c r="G143" s="2" t="s">
        <v>2245</v>
      </c>
      <c r="H143" s="2" t="s">
        <v>2246</v>
      </c>
      <c r="I143" s="2">
        <v>0</v>
      </c>
      <c r="J143" s="2">
        <v>0</v>
      </c>
      <c r="K143" s="2">
        <v>0</v>
      </c>
      <c r="L143" s="3">
        <v>95</v>
      </c>
    </row>
    <row r="144" spans="1:12">
      <c r="A144" s="2" t="s">
        <v>266</v>
      </c>
      <c r="B144" s="2" t="s">
        <v>34</v>
      </c>
      <c r="C144" s="2" t="s">
        <v>1967</v>
      </c>
      <c r="D144" s="2" t="s">
        <v>1968</v>
      </c>
      <c r="E144" s="2" t="s">
        <v>1976</v>
      </c>
      <c r="F144" s="2" t="s">
        <v>2058</v>
      </c>
      <c r="G144" s="2" t="s">
        <v>2059</v>
      </c>
      <c r="H144" s="2" t="s">
        <v>2250</v>
      </c>
      <c r="I144" s="2">
        <v>0</v>
      </c>
      <c r="J144" s="2">
        <v>0</v>
      </c>
      <c r="K144" s="2">
        <v>0</v>
      </c>
      <c r="L144" s="3">
        <v>203</v>
      </c>
    </row>
    <row r="145" spans="1:12">
      <c r="B145" s="2" t="s">
        <v>10</v>
      </c>
      <c r="C145" s="2" t="s">
        <v>1967</v>
      </c>
      <c r="D145" s="2" t="s">
        <v>1968</v>
      </c>
      <c r="E145" s="2" t="s">
        <v>1976</v>
      </c>
      <c r="F145" s="2" t="s">
        <v>2058</v>
      </c>
      <c r="G145" s="2" t="s">
        <v>2059</v>
      </c>
      <c r="H145" s="2" t="s">
        <v>2250</v>
      </c>
      <c r="I145" s="2">
        <v>0</v>
      </c>
      <c r="J145" s="2">
        <v>0</v>
      </c>
      <c r="K145" s="2">
        <v>0</v>
      </c>
      <c r="L145" s="3">
        <v>86</v>
      </c>
    </row>
    <row r="146" spans="1:12">
      <c r="B146" s="2" t="s">
        <v>32</v>
      </c>
      <c r="C146" s="2" t="s">
        <v>1967</v>
      </c>
      <c r="D146" s="2" t="s">
        <v>1968</v>
      </c>
      <c r="E146" s="2" t="s">
        <v>1976</v>
      </c>
      <c r="F146" s="2" t="s">
        <v>2058</v>
      </c>
      <c r="G146" s="2" t="s">
        <v>2059</v>
      </c>
      <c r="H146" s="2" t="s">
        <v>2250</v>
      </c>
      <c r="I146" s="2">
        <v>0</v>
      </c>
      <c r="J146" s="2">
        <v>0</v>
      </c>
      <c r="K146" s="2">
        <v>0</v>
      </c>
      <c r="L146" s="3">
        <v>294</v>
      </c>
    </row>
    <row r="147" spans="1:12">
      <c r="A147" s="2" t="s">
        <v>268</v>
      </c>
      <c r="B147" s="2" t="s">
        <v>10</v>
      </c>
      <c r="C147" s="2" t="s">
        <v>1967</v>
      </c>
      <c r="D147" s="2" t="s">
        <v>1968</v>
      </c>
      <c r="E147" s="2" t="s">
        <v>1969</v>
      </c>
      <c r="F147" s="2" t="s">
        <v>1970</v>
      </c>
      <c r="G147" s="2" t="s">
        <v>1971</v>
      </c>
      <c r="H147" s="2" t="s">
        <v>1972</v>
      </c>
      <c r="I147" s="2" t="s">
        <v>1973</v>
      </c>
      <c r="J147" s="2">
        <v>0</v>
      </c>
      <c r="K147" s="2">
        <v>0</v>
      </c>
      <c r="L147" s="3">
        <v>96</v>
      </c>
    </row>
    <row r="148" spans="1:12">
      <c r="A148" s="2" t="s">
        <v>270</v>
      </c>
      <c r="B148" s="2" t="s">
        <v>10</v>
      </c>
      <c r="C148" s="2" t="s">
        <v>1967</v>
      </c>
      <c r="D148" s="2" t="s">
        <v>1968</v>
      </c>
      <c r="E148" s="2" t="s">
        <v>1969</v>
      </c>
      <c r="F148" s="2" t="s">
        <v>1970</v>
      </c>
      <c r="G148" s="2" t="s">
        <v>1971</v>
      </c>
      <c r="H148" s="2" t="s">
        <v>1972</v>
      </c>
      <c r="I148" s="2" t="s">
        <v>1973</v>
      </c>
      <c r="J148" s="2">
        <v>0</v>
      </c>
      <c r="K148" s="2">
        <v>0</v>
      </c>
      <c r="L148" s="3">
        <v>94</v>
      </c>
    </row>
    <row r="149" spans="1:12">
      <c r="A149" s="2" t="s">
        <v>272</v>
      </c>
      <c r="B149" s="2" t="s">
        <v>10</v>
      </c>
      <c r="C149" s="2" t="s">
        <v>1967</v>
      </c>
      <c r="D149" s="2" t="s">
        <v>1968</v>
      </c>
      <c r="E149" s="2" t="s">
        <v>1969</v>
      </c>
      <c r="F149" s="2" t="s">
        <v>1970</v>
      </c>
      <c r="G149" s="2" t="s">
        <v>1971</v>
      </c>
      <c r="H149" s="2" t="s">
        <v>2255</v>
      </c>
      <c r="I149" s="2">
        <v>0</v>
      </c>
      <c r="J149" s="2">
        <v>0</v>
      </c>
      <c r="K149" s="2">
        <v>0</v>
      </c>
      <c r="L149" s="3">
        <v>102</v>
      </c>
    </row>
    <row r="150" spans="1:12">
      <c r="A150" s="2" t="s">
        <v>274</v>
      </c>
      <c r="B150" s="2" t="s">
        <v>10</v>
      </c>
      <c r="C150" s="2" t="s">
        <v>1967</v>
      </c>
      <c r="D150" s="2" t="s">
        <v>1968</v>
      </c>
      <c r="E150" s="2" t="s">
        <v>1969</v>
      </c>
      <c r="F150" s="2" t="s">
        <v>1970</v>
      </c>
      <c r="G150" s="2" t="s">
        <v>1971</v>
      </c>
      <c r="H150" s="2" t="s">
        <v>1972</v>
      </c>
      <c r="I150" s="2" t="s">
        <v>1973</v>
      </c>
      <c r="J150" s="2">
        <v>0</v>
      </c>
      <c r="K150" s="2">
        <v>0</v>
      </c>
      <c r="L150" s="3">
        <v>94</v>
      </c>
    </row>
    <row r="151" spans="1:12">
      <c r="A151" s="2" t="s">
        <v>276</v>
      </c>
      <c r="B151" s="2" t="s">
        <v>10</v>
      </c>
      <c r="C151" s="2" t="s">
        <v>1967</v>
      </c>
      <c r="D151" s="2" t="s">
        <v>1968</v>
      </c>
      <c r="E151" s="2" t="s">
        <v>1982</v>
      </c>
      <c r="F151" s="2" t="s">
        <v>2067</v>
      </c>
      <c r="G151" s="2" t="s">
        <v>2261</v>
      </c>
      <c r="H151" s="2" t="s">
        <v>2262</v>
      </c>
      <c r="I151" s="2">
        <v>0</v>
      </c>
      <c r="J151" s="2">
        <v>0</v>
      </c>
      <c r="K151" s="2">
        <v>0</v>
      </c>
      <c r="L151" s="3">
        <v>101</v>
      </c>
    </row>
    <row r="152" spans="1:12">
      <c r="A152" s="2" t="s">
        <v>278</v>
      </c>
      <c r="B152" s="2" t="s">
        <v>34</v>
      </c>
      <c r="C152" s="2" t="s">
        <v>1967</v>
      </c>
      <c r="D152" s="2" t="s">
        <v>1968</v>
      </c>
      <c r="E152" s="2" t="s">
        <v>1976</v>
      </c>
      <c r="F152" s="2" t="s">
        <v>2058</v>
      </c>
      <c r="G152" s="2" t="s">
        <v>2059</v>
      </c>
      <c r="H152" s="2" t="s">
        <v>2160</v>
      </c>
      <c r="I152" s="2">
        <v>0</v>
      </c>
      <c r="J152" s="2">
        <v>0</v>
      </c>
      <c r="K152" s="2">
        <v>0</v>
      </c>
      <c r="L152" s="3">
        <v>203</v>
      </c>
    </row>
    <row r="153" spans="1:12">
      <c r="B153" s="2" t="s">
        <v>10</v>
      </c>
      <c r="C153" s="2" t="s">
        <v>1967</v>
      </c>
      <c r="D153" s="2" t="s">
        <v>1968</v>
      </c>
      <c r="E153" s="2" t="s">
        <v>1976</v>
      </c>
      <c r="F153" s="2" t="s">
        <v>2058</v>
      </c>
      <c r="G153" s="2" t="s">
        <v>2059</v>
      </c>
      <c r="H153" s="2" t="s">
        <v>2160</v>
      </c>
      <c r="I153" s="2">
        <v>0</v>
      </c>
      <c r="J153" s="2">
        <v>0</v>
      </c>
      <c r="K153" s="2">
        <v>0</v>
      </c>
      <c r="L153" s="3">
        <v>86</v>
      </c>
    </row>
    <row r="154" spans="1:12">
      <c r="B154" s="2" t="s">
        <v>32</v>
      </c>
      <c r="C154" s="2" t="s">
        <v>1967</v>
      </c>
      <c r="D154" s="2" t="s">
        <v>1968</v>
      </c>
      <c r="E154" s="2" t="s">
        <v>1976</v>
      </c>
      <c r="F154" s="2" t="s">
        <v>2058</v>
      </c>
      <c r="G154" s="2" t="s">
        <v>2059</v>
      </c>
      <c r="H154" s="2" t="s">
        <v>2160</v>
      </c>
      <c r="I154" s="2">
        <v>0</v>
      </c>
      <c r="J154" s="2">
        <v>0</v>
      </c>
      <c r="K154" s="2">
        <v>0</v>
      </c>
      <c r="L154" s="3">
        <v>294</v>
      </c>
    </row>
    <row r="155" spans="1:12">
      <c r="A155" s="2" t="s">
        <v>280</v>
      </c>
      <c r="B155" s="2" t="s">
        <v>34</v>
      </c>
      <c r="C155" s="2" t="s">
        <v>1967</v>
      </c>
      <c r="D155" s="2" t="s">
        <v>1968</v>
      </c>
      <c r="E155" s="2" t="s">
        <v>1976</v>
      </c>
      <c r="F155" s="2" t="s">
        <v>2058</v>
      </c>
      <c r="G155" s="2" t="s">
        <v>2059</v>
      </c>
      <c r="H155" s="2" t="s">
        <v>2160</v>
      </c>
      <c r="I155" s="2">
        <v>0</v>
      </c>
      <c r="J155" s="2">
        <v>0</v>
      </c>
      <c r="K155" s="2">
        <v>0</v>
      </c>
      <c r="L155" s="3">
        <v>203</v>
      </c>
    </row>
    <row r="156" spans="1:12">
      <c r="B156" s="2" t="s">
        <v>10</v>
      </c>
      <c r="C156" s="2" t="s">
        <v>1967</v>
      </c>
      <c r="D156" s="2" t="s">
        <v>1968</v>
      </c>
      <c r="E156" s="2" t="s">
        <v>1976</v>
      </c>
      <c r="F156" s="2" t="s">
        <v>2058</v>
      </c>
      <c r="G156" s="2" t="s">
        <v>2059</v>
      </c>
      <c r="H156" s="2" t="s">
        <v>2160</v>
      </c>
      <c r="I156" s="2">
        <v>0</v>
      </c>
      <c r="J156" s="2">
        <v>0</v>
      </c>
      <c r="K156" s="2">
        <v>0</v>
      </c>
      <c r="L156" s="3">
        <v>86</v>
      </c>
    </row>
    <row r="157" spans="1:12">
      <c r="B157" s="2" t="s">
        <v>32</v>
      </c>
      <c r="C157" s="2" t="s">
        <v>1967</v>
      </c>
      <c r="D157" s="2" t="s">
        <v>1968</v>
      </c>
      <c r="E157" s="2" t="s">
        <v>1976</v>
      </c>
      <c r="F157" s="2" t="s">
        <v>2058</v>
      </c>
      <c r="G157" s="2" t="s">
        <v>2059</v>
      </c>
      <c r="H157" s="2" t="s">
        <v>2160</v>
      </c>
      <c r="I157" s="2">
        <v>0</v>
      </c>
      <c r="J157" s="2">
        <v>0</v>
      </c>
      <c r="K157" s="2">
        <v>0</v>
      </c>
      <c r="L157" s="3">
        <v>295</v>
      </c>
    </row>
    <row r="158" spans="1:12">
      <c r="A158" s="2" t="s">
        <v>282</v>
      </c>
      <c r="B158" s="2" t="s">
        <v>10</v>
      </c>
      <c r="C158" s="2" t="s">
        <v>1967</v>
      </c>
      <c r="D158" s="2" t="s">
        <v>1968</v>
      </c>
      <c r="E158" s="2" t="s">
        <v>1969</v>
      </c>
      <c r="F158" s="2" t="s">
        <v>1970</v>
      </c>
      <c r="G158" s="2" t="s">
        <v>1971</v>
      </c>
      <c r="H158" s="2" t="s">
        <v>1972</v>
      </c>
      <c r="I158" s="2" t="s">
        <v>1973</v>
      </c>
      <c r="J158" s="2">
        <v>0</v>
      </c>
      <c r="K158" s="2">
        <v>0</v>
      </c>
      <c r="L158" s="3">
        <v>63</v>
      </c>
    </row>
    <row r="159" spans="1:12">
      <c r="A159" s="2" t="s">
        <v>284</v>
      </c>
      <c r="B159" s="2" t="s">
        <v>34</v>
      </c>
      <c r="C159" s="2" t="s">
        <v>1967</v>
      </c>
      <c r="D159" s="2" t="s">
        <v>1968</v>
      </c>
      <c r="E159" s="2" t="s">
        <v>1976</v>
      </c>
      <c r="F159" s="2" t="s">
        <v>2058</v>
      </c>
      <c r="G159" s="2" t="s">
        <v>2059</v>
      </c>
      <c r="H159" s="2" t="s">
        <v>2270</v>
      </c>
      <c r="I159" s="2">
        <v>0</v>
      </c>
      <c r="J159" s="2">
        <v>0</v>
      </c>
      <c r="K159" s="2">
        <v>0</v>
      </c>
      <c r="L159" s="3">
        <v>203</v>
      </c>
    </row>
    <row r="160" spans="1:12">
      <c r="B160" s="2" t="s">
        <v>10</v>
      </c>
      <c r="C160" s="2" t="s">
        <v>1967</v>
      </c>
      <c r="D160" s="2" t="s">
        <v>1968</v>
      </c>
      <c r="E160" s="2" t="s">
        <v>1976</v>
      </c>
      <c r="F160" s="2" t="s">
        <v>2058</v>
      </c>
      <c r="G160" s="2" t="s">
        <v>2059</v>
      </c>
      <c r="H160" s="2" t="s">
        <v>2270</v>
      </c>
      <c r="I160" s="2">
        <v>0</v>
      </c>
      <c r="J160" s="2">
        <v>0</v>
      </c>
      <c r="K160" s="2">
        <v>0</v>
      </c>
      <c r="L160" s="3">
        <v>84</v>
      </c>
    </row>
    <row r="161" spans="1:12">
      <c r="B161" s="2" t="s">
        <v>32</v>
      </c>
      <c r="C161" s="2" t="s">
        <v>1967</v>
      </c>
      <c r="D161" s="2" t="s">
        <v>1968</v>
      </c>
      <c r="E161" s="2" t="s">
        <v>1976</v>
      </c>
      <c r="F161" s="2" t="s">
        <v>2058</v>
      </c>
      <c r="G161" s="2" t="s">
        <v>2059</v>
      </c>
      <c r="H161" s="2" t="s">
        <v>2270</v>
      </c>
      <c r="I161" s="2">
        <v>0</v>
      </c>
      <c r="J161" s="2">
        <v>0</v>
      </c>
      <c r="K161" s="2">
        <v>0</v>
      </c>
      <c r="L161" s="3">
        <v>296</v>
      </c>
    </row>
    <row r="162" spans="1:12">
      <c r="A162" s="2" t="s">
        <v>286</v>
      </c>
      <c r="B162" s="2" t="s">
        <v>10</v>
      </c>
      <c r="C162" s="2" t="s">
        <v>1967</v>
      </c>
      <c r="D162" s="2" t="s">
        <v>1968</v>
      </c>
      <c r="E162" s="2" t="s">
        <v>1976</v>
      </c>
      <c r="F162" s="2" t="s">
        <v>2274</v>
      </c>
      <c r="G162" s="2" t="s">
        <v>2275</v>
      </c>
      <c r="H162" s="2" t="s">
        <v>2276</v>
      </c>
      <c r="I162" s="2">
        <v>0</v>
      </c>
      <c r="J162" s="2">
        <v>0</v>
      </c>
      <c r="K162" s="2">
        <v>0</v>
      </c>
      <c r="L162" s="3">
        <v>89</v>
      </c>
    </row>
    <row r="163" spans="1:12">
      <c r="A163" s="2" t="s">
        <v>288</v>
      </c>
      <c r="B163" s="2" t="s">
        <v>10</v>
      </c>
      <c r="C163" s="2" t="s">
        <v>1967</v>
      </c>
      <c r="D163" s="2" t="s">
        <v>1968</v>
      </c>
      <c r="E163" s="2" t="s">
        <v>1969</v>
      </c>
      <c r="F163" s="2" t="s">
        <v>1970</v>
      </c>
      <c r="G163" s="2" t="s">
        <v>2279</v>
      </c>
      <c r="H163" s="2">
        <v>0</v>
      </c>
      <c r="I163" s="2">
        <v>0</v>
      </c>
      <c r="J163" s="2">
        <v>0</v>
      </c>
      <c r="K163" s="2">
        <v>0</v>
      </c>
      <c r="L163" s="3">
        <v>93</v>
      </c>
    </row>
    <row r="164" spans="1:12">
      <c r="A164" s="2" t="s">
        <v>290</v>
      </c>
      <c r="B164" s="2" t="s">
        <v>10</v>
      </c>
      <c r="C164" s="2" t="s">
        <v>1967</v>
      </c>
      <c r="D164" s="2" t="s">
        <v>1968</v>
      </c>
      <c r="E164" s="2" t="s">
        <v>1969</v>
      </c>
      <c r="F164" s="2" t="s">
        <v>1970</v>
      </c>
      <c r="G164" s="2" t="s">
        <v>1971</v>
      </c>
      <c r="H164" s="2" t="s">
        <v>1972</v>
      </c>
      <c r="I164" s="2" t="s">
        <v>1973</v>
      </c>
      <c r="J164" s="2">
        <v>0</v>
      </c>
      <c r="K164" s="2">
        <v>0</v>
      </c>
      <c r="L164" s="3">
        <v>81</v>
      </c>
    </row>
    <row r="165" spans="1:12">
      <c r="A165" s="2" t="s">
        <v>292</v>
      </c>
      <c r="B165" s="2" t="s">
        <v>10</v>
      </c>
      <c r="C165" s="2" t="s">
        <v>1967</v>
      </c>
      <c r="D165" s="2" t="s">
        <v>1968</v>
      </c>
      <c r="E165" s="2" t="s">
        <v>1982</v>
      </c>
      <c r="F165" s="2" t="s">
        <v>2067</v>
      </c>
      <c r="G165" s="2" t="s">
        <v>2261</v>
      </c>
      <c r="H165" s="2" t="s">
        <v>2262</v>
      </c>
      <c r="I165" s="2">
        <v>0</v>
      </c>
      <c r="J165" s="2">
        <v>0</v>
      </c>
      <c r="K165" s="2">
        <v>0</v>
      </c>
      <c r="L165" s="3">
        <v>87</v>
      </c>
    </row>
    <row r="166" spans="1:12">
      <c r="A166" s="2" t="s">
        <v>294</v>
      </c>
      <c r="B166" s="2" t="s">
        <v>84</v>
      </c>
      <c r="C166" s="2" t="s">
        <v>1967</v>
      </c>
      <c r="D166" s="2" t="s">
        <v>1968</v>
      </c>
      <c r="E166" s="2" t="s">
        <v>1976</v>
      </c>
      <c r="F166" s="2" t="s">
        <v>2058</v>
      </c>
      <c r="G166" s="2" t="s">
        <v>2059</v>
      </c>
      <c r="H166" s="2" t="s">
        <v>2060</v>
      </c>
      <c r="I166" s="2">
        <v>0</v>
      </c>
      <c r="J166" s="2">
        <v>0</v>
      </c>
      <c r="K166" s="2">
        <v>0</v>
      </c>
      <c r="L166" s="3">
        <v>81</v>
      </c>
    </row>
    <row r="167" spans="1:12">
      <c r="B167" s="2" t="s">
        <v>34</v>
      </c>
      <c r="C167" s="2" t="s">
        <v>1967</v>
      </c>
      <c r="D167" s="2" t="s">
        <v>1968</v>
      </c>
      <c r="E167" s="2" t="s">
        <v>1976</v>
      </c>
      <c r="F167" s="2" t="s">
        <v>2058</v>
      </c>
      <c r="G167" s="2" t="s">
        <v>2059</v>
      </c>
      <c r="H167" s="2" t="s">
        <v>2060</v>
      </c>
      <c r="I167" s="2">
        <v>0</v>
      </c>
      <c r="J167" s="2">
        <v>0</v>
      </c>
      <c r="K167" s="2">
        <v>0</v>
      </c>
      <c r="L167" s="3">
        <v>203</v>
      </c>
    </row>
    <row r="168" spans="1:12">
      <c r="B168" s="2" t="s">
        <v>10</v>
      </c>
      <c r="C168" s="2" t="s">
        <v>1967</v>
      </c>
      <c r="D168" s="2" t="s">
        <v>1968</v>
      </c>
      <c r="E168" s="2" t="s">
        <v>1976</v>
      </c>
      <c r="F168" s="2" t="s">
        <v>2058</v>
      </c>
      <c r="G168" s="2" t="s">
        <v>2059</v>
      </c>
      <c r="H168" s="2" t="s">
        <v>2060</v>
      </c>
      <c r="I168" s="2">
        <v>0</v>
      </c>
      <c r="J168" s="2">
        <v>0</v>
      </c>
      <c r="K168" s="2">
        <v>0</v>
      </c>
      <c r="L168" s="3">
        <v>83</v>
      </c>
    </row>
    <row r="169" spans="1:12">
      <c r="B169" s="2" t="s">
        <v>32</v>
      </c>
      <c r="C169" s="2" t="s">
        <v>1967</v>
      </c>
      <c r="D169" s="2" t="s">
        <v>1968</v>
      </c>
      <c r="E169" s="2" t="s">
        <v>1976</v>
      </c>
      <c r="F169" s="2" t="s">
        <v>2058</v>
      </c>
      <c r="G169" s="2" t="s">
        <v>2059</v>
      </c>
      <c r="H169" s="2" t="s">
        <v>2060</v>
      </c>
      <c r="I169" s="2">
        <v>0</v>
      </c>
      <c r="J169" s="2">
        <v>0</v>
      </c>
      <c r="K169" s="2">
        <v>0</v>
      </c>
      <c r="L169" s="3">
        <v>296</v>
      </c>
    </row>
    <row r="170" spans="1:12">
      <c r="A170" s="2" t="s">
        <v>296</v>
      </c>
      <c r="B170" s="2" t="s">
        <v>297</v>
      </c>
      <c r="C170" s="2" t="s">
        <v>1967</v>
      </c>
      <c r="D170" s="2" t="s">
        <v>1968</v>
      </c>
      <c r="E170" s="2" t="s">
        <v>2000</v>
      </c>
      <c r="F170" s="2" t="s">
        <v>2001</v>
      </c>
      <c r="G170" s="2" t="s">
        <v>2002</v>
      </c>
      <c r="H170" s="2" t="s">
        <v>2003</v>
      </c>
      <c r="I170" s="2">
        <v>0</v>
      </c>
      <c r="J170" s="2">
        <v>0</v>
      </c>
      <c r="K170" s="2">
        <v>0</v>
      </c>
      <c r="L170" s="3">
        <v>67</v>
      </c>
    </row>
    <row r="171" spans="1:12">
      <c r="B171" s="2" t="s">
        <v>34</v>
      </c>
      <c r="C171" s="2" t="s">
        <v>1967</v>
      </c>
      <c r="D171" s="2" t="s">
        <v>1968</v>
      </c>
      <c r="E171" s="2" t="s">
        <v>2000</v>
      </c>
      <c r="F171" s="2" t="s">
        <v>2001</v>
      </c>
      <c r="G171" s="2" t="s">
        <v>2002</v>
      </c>
      <c r="H171" s="2" t="s">
        <v>2003</v>
      </c>
      <c r="I171" s="2">
        <v>0</v>
      </c>
      <c r="J171" s="2">
        <v>0</v>
      </c>
      <c r="K171" s="2">
        <v>0</v>
      </c>
      <c r="L171" s="3">
        <v>205</v>
      </c>
    </row>
    <row r="172" spans="1:12">
      <c r="B172" s="2" t="s">
        <v>10</v>
      </c>
      <c r="C172" s="2" t="s">
        <v>1967</v>
      </c>
      <c r="D172" s="2" t="s">
        <v>1968</v>
      </c>
      <c r="E172" s="2" t="s">
        <v>2000</v>
      </c>
      <c r="F172" s="2" t="s">
        <v>2001</v>
      </c>
      <c r="G172" s="2" t="s">
        <v>2002</v>
      </c>
      <c r="H172" s="2" t="s">
        <v>2003</v>
      </c>
      <c r="I172" s="2">
        <v>0</v>
      </c>
      <c r="J172" s="2">
        <v>0</v>
      </c>
      <c r="K172" s="2">
        <v>0</v>
      </c>
      <c r="L172" s="3">
        <v>93</v>
      </c>
    </row>
    <row r="173" spans="1:12">
      <c r="B173" s="2" t="s">
        <v>32</v>
      </c>
      <c r="C173" s="2" t="s">
        <v>1967</v>
      </c>
      <c r="D173" s="2" t="s">
        <v>1968</v>
      </c>
      <c r="E173" s="2" t="s">
        <v>2000</v>
      </c>
      <c r="F173" s="2" t="s">
        <v>2001</v>
      </c>
      <c r="G173" s="2" t="s">
        <v>2002</v>
      </c>
      <c r="H173" s="2" t="s">
        <v>2003</v>
      </c>
      <c r="I173" s="2">
        <v>0</v>
      </c>
      <c r="J173" s="2">
        <v>0</v>
      </c>
      <c r="K173" s="2">
        <v>0</v>
      </c>
      <c r="L173" s="3">
        <v>304</v>
      </c>
    </row>
    <row r="174" spans="1:12">
      <c r="A174" s="2" t="s">
        <v>299</v>
      </c>
      <c r="B174" s="2" t="s">
        <v>10</v>
      </c>
      <c r="C174" s="2" t="s">
        <v>1967</v>
      </c>
      <c r="D174" s="2" t="s">
        <v>1968</v>
      </c>
      <c r="E174" s="2" t="s">
        <v>1976</v>
      </c>
      <c r="F174" s="2" t="s">
        <v>2232</v>
      </c>
      <c r="G174" s="2" t="s">
        <v>2233</v>
      </c>
      <c r="H174" s="2" t="s">
        <v>2290</v>
      </c>
      <c r="I174" s="2" t="s">
        <v>2291</v>
      </c>
      <c r="J174" s="2">
        <v>0</v>
      </c>
      <c r="K174" s="2">
        <v>0</v>
      </c>
      <c r="L174" s="3">
        <v>82</v>
      </c>
    </row>
    <row r="175" spans="1:12">
      <c r="A175" s="2" t="s">
        <v>301</v>
      </c>
      <c r="B175" s="2" t="s">
        <v>10</v>
      </c>
      <c r="C175" s="2" t="s">
        <v>1967</v>
      </c>
      <c r="D175" s="2" t="s">
        <v>1968</v>
      </c>
      <c r="E175" s="2" t="s">
        <v>1976</v>
      </c>
      <c r="F175" s="2" t="s">
        <v>2232</v>
      </c>
      <c r="G175" s="2" t="s">
        <v>2233</v>
      </c>
      <c r="H175" s="2" t="s">
        <v>2290</v>
      </c>
      <c r="I175" s="2" t="s">
        <v>2291</v>
      </c>
      <c r="J175" s="2">
        <v>0</v>
      </c>
      <c r="K175" s="2">
        <v>0</v>
      </c>
      <c r="L175" s="3">
        <v>87</v>
      </c>
    </row>
    <row r="176" spans="1:12">
      <c r="A176" s="2" t="s">
        <v>303</v>
      </c>
      <c r="B176" s="2" t="s">
        <v>10</v>
      </c>
      <c r="C176" s="2" t="s">
        <v>1967</v>
      </c>
      <c r="D176" s="2" t="s">
        <v>1968</v>
      </c>
      <c r="E176" s="2" t="s">
        <v>1976</v>
      </c>
      <c r="F176" s="2" t="s">
        <v>2232</v>
      </c>
      <c r="G176" s="2" t="s">
        <v>2233</v>
      </c>
      <c r="H176" s="2" t="s">
        <v>2295</v>
      </c>
      <c r="I176" s="2">
        <v>0</v>
      </c>
      <c r="J176" s="2">
        <v>0</v>
      </c>
      <c r="K176" s="2">
        <v>0</v>
      </c>
      <c r="L176" s="3">
        <v>86</v>
      </c>
    </row>
    <row r="177" spans="1:12">
      <c r="A177" s="2" t="s">
        <v>305</v>
      </c>
      <c r="B177" s="2" t="s">
        <v>10</v>
      </c>
      <c r="C177" s="2" t="s">
        <v>1967</v>
      </c>
      <c r="D177" s="2" t="s">
        <v>1968</v>
      </c>
      <c r="E177" s="2" t="s">
        <v>1982</v>
      </c>
      <c r="F177" s="2" t="s">
        <v>2067</v>
      </c>
      <c r="G177" s="2" t="s">
        <v>2112</v>
      </c>
      <c r="H177" s="2" t="s">
        <v>2113</v>
      </c>
      <c r="I177" s="2">
        <v>0</v>
      </c>
      <c r="J177" s="2">
        <v>0</v>
      </c>
      <c r="K177" s="2">
        <v>0</v>
      </c>
      <c r="L177" s="3">
        <v>101</v>
      </c>
    </row>
    <row r="178" spans="1:12">
      <c r="A178" s="2" t="s">
        <v>307</v>
      </c>
      <c r="B178" s="2" t="s">
        <v>10</v>
      </c>
      <c r="C178" s="2" t="s">
        <v>1967</v>
      </c>
      <c r="D178" s="2" t="s">
        <v>1968</v>
      </c>
      <c r="E178" s="2" t="s">
        <v>1969</v>
      </c>
      <c r="F178" s="2" t="s">
        <v>1970</v>
      </c>
      <c r="G178" s="2" t="s">
        <v>1971</v>
      </c>
      <c r="H178" s="2" t="s">
        <v>2255</v>
      </c>
      <c r="I178" s="2">
        <v>0</v>
      </c>
      <c r="J178" s="2">
        <v>0</v>
      </c>
      <c r="K178" s="2">
        <v>0</v>
      </c>
      <c r="L178" s="3">
        <v>98</v>
      </c>
    </row>
    <row r="179" spans="1:12">
      <c r="A179" s="2" t="s">
        <v>309</v>
      </c>
      <c r="B179" s="2" t="s">
        <v>10</v>
      </c>
      <c r="C179" s="2" t="s">
        <v>1967</v>
      </c>
      <c r="D179" s="2" t="s">
        <v>1968</v>
      </c>
      <c r="E179" s="2" t="s">
        <v>1969</v>
      </c>
      <c r="F179" s="2" t="s">
        <v>1970</v>
      </c>
      <c r="G179" s="2" t="s">
        <v>1971</v>
      </c>
      <c r="H179" s="2" t="s">
        <v>2255</v>
      </c>
      <c r="I179" s="2">
        <v>0</v>
      </c>
      <c r="J179" s="2">
        <v>0</v>
      </c>
      <c r="K179" s="2">
        <v>0</v>
      </c>
      <c r="L179" s="3">
        <v>98</v>
      </c>
    </row>
    <row r="180" spans="1:12">
      <c r="A180" s="2" t="s">
        <v>311</v>
      </c>
      <c r="B180" s="2" t="s">
        <v>10</v>
      </c>
      <c r="C180" s="2" t="s">
        <v>1967</v>
      </c>
      <c r="D180" s="2" t="s">
        <v>1968</v>
      </c>
      <c r="E180" s="2" t="s">
        <v>1969</v>
      </c>
      <c r="F180" s="2" t="s">
        <v>1970</v>
      </c>
      <c r="G180" s="2" t="s">
        <v>1971</v>
      </c>
      <c r="H180" s="2" t="s">
        <v>2255</v>
      </c>
      <c r="I180" s="2">
        <v>0</v>
      </c>
      <c r="J180" s="2">
        <v>0</v>
      </c>
      <c r="K180" s="2">
        <v>0</v>
      </c>
      <c r="L180" s="3">
        <v>83</v>
      </c>
    </row>
    <row r="181" spans="1:12">
      <c r="A181" s="2" t="s">
        <v>313</v>
      </c>
      <c r="B181" s="2" t="s">
        <v>34</v>
      </c>
      <c r="C181" s="2" t="s">
        <v>1967</v>
      </c>
      <c r="D181" s="2" t="s">
        <v>1968</v>
      </c>
      <c r="E181" s="2" t="s">
        <v>1976</v>
      </c>
      <c r="F181" s="2" t="s">
        <v>2058</v>
      </c>
      <c r="G181" s="2" t="s">
        <v>2059</v>
      </c>
      <c r="H181" s="2" t="s">
        <v>2304</v>
      </c>
      <c r="I181" s="2">
        <v>0</v>
      </c>
      <c r="J181" s="2">
        <v>0</v>
      </c>
      <c r="K181" s="2">
        <v>0</v>
      </c>
      <c r="L181" s="3">
        <v>203</v>
      </c>
    </row>
    <row r="182" spans="1:12">
      <c r="B182" s="2" t="s">
        <v>10</v>
      </c>
      <c r="C182" s="2" t="s">
        <v>1967</v>
      </c>
      <c r="D182" s="2" t="s">
        <v>1968</v>
      </c>
      <c r="E182" s="2" t="s">
        <v>1976</v>
      </c>
      <c r="F182" s="2" t="s">
        <v>2058</v>
      </c>
      <c r="G182" s="2" t="s">
        <v>2059</v>
      </c>
      <c r="H182" s="2" t="s">
        <v>2304</v>
      </c>
      <c r="I182" s="2">
        <v>0</v>
      </c>
      <c r="J182" s="2">
        <v>0</v>
      </c>
      <c r="K182" s="2">
        <v>0</v>
      </c>
      <c r="L182" s="3">
        <v>83</v>
      </c>
    </row>
    <row r="183" spans="1:12">
      <c r="B183" s="2" t="s">
        <v>32</v>
      </c>
      <c r="C183" s="2" t="s">
        <v>1967</v>
      </c>
      <c r="D183" s="2" t="s">
        <v>1968</v>
      </c>
      <c r="E183" s="2" t="s">
        <v>1976</v>
      </c>
      <c r="F183" s="2" t="s">
        <v>2058</v>
      </c>
      <c r="G183" s="2" t="s">
        <v>2059</v>
      </c>
      <c r="H183" s="2" t="s">
        <v>2304</v>
      </c>
      <c r="I183" s="2">
        <v>0</v>
      </c>
      <c r="J183" s="2">
        <v>0</v>
      </c>
      <c r="K183" s="2">
        <v>0</v>
      </c>
      <c r="L183" s="3">
        <v>300</v>
      </c>
    </row>
    <row r="184" spans="1:12">
      <c r="A184" s="2" t="s">
        <v>315</v>
      </c>
      <c r="B184" s="2" t="s">
        <v>10</v>
      </c>
      <c r="C184" s="2" t="s">
        <v>1967</v>
      </c>
      <c r="D184" s="2" t="s">
        <v>1968</v>
      </c>
      <c r="E184" s="2" t="s">
        <v>1969</v>
      </c>
      <c r="F184" s="2" t="s">
        <v>1970</v>
      </c>
      <c r="G184" s="2" t="s">
        <v>1971</v>
      </c>
      <c r="H184" s="2" t="s">
        <v>2307</v>
      </c>
      <c r="I184" s="2">
        <v>0</v>
      </c>
      <c r="J184" s="2">
        <v>0</v>
      </c>
      <c r="K184" s="2">
        <v>0</v>
      </c>
      <c r="L184" s="3">
        <v>91</v>
      </c>
    </row>
    <row r="185" spans="1:12">
      <c r="A185" s="2" t="s">
        <v>317</v>
      </c>
      <c r="B185" s="2" t="s">
        <v>10</v>
      </c>
      <c r="C185" s="2" t="s">
        <v>1967</v>
      </c>
      <c r="D185" s="2" t="s">
        <v>1968</v>
      </c>
      <c r="E185" s="2" t="s">
        <v>1969</v>
      </c>
      <c r="F185" s="2" t="s">
        <v>1970</v>
      </c>
      <c r="G185" s="2" t="s">
        <v>1971</v>
      </c>
      <c r="H185" s="2" t="s">
        <v>2307</v>
      </c>
      <c r="I185" s="2">
        <v>0</v>
      </c>
      <c r="J185" s="2">
        <v>0</v>
      </c>
      <c r="K185" s="2">
        <v>0</v>
      </c>
      <c r="L185" s="3">
        <v>86</v>
      </c>
    </row>
    <row r="186" spans="1:12">
      <c r="A186" s="2" t="s">
        <v>319</v>
      </c>
      <c r="B186" s="2" t="s">
        <v>10</v>
      </c>
      <c r="C186" s="2" t="s">
        <v>1967</v>
      </c>
      <c r="D186" s="2" t="s">
        <v>1968</v>
      </c>
      <c r="E186" s="2" t="s">
        <v>1976</v>
      </c>
      <c r="F186" s="2" t="s">
        <v>2058</v>
      </c>
      <c r="G186" s="2" t="s">
        <v>2059</v>
      </c>
      <c r="H186" s="2" t="s">
        <v>2312</v>
      </c>
      <c r="I186" s="2">
        <v>0</v>
      </c>
      <c r="J186" s="2">
        <v>0</v>
      </c>
      <c r="K186" s="2">
        <v>0</v>
      </c>
      <c r="L186" s="3">
        <v>89</v>
      </c>
    </row>
    <row r="187" spans="1:12">
      <c r="A187" s="2" t="s">
        <v>321</v>
      </c>
      <c r="B187" s="2" t="s">
        <v>10</v>
      </c>
      <c r="C187" s="2" t="s">
        <v>1967</v>
      </c>
      <c r="D187" s="2" t="s">
        <v>1968</v>
      </c>
      <c r="E187" s="2" t="s">
        <v>1982</v>
      </c>
      <c r="F187" s="2" t="s">
        <v>2077</v>
      </c>
      <c r="G187" s="2" t="s">
        <v>2315</v>
      </c>
      <c r="H187" s="2" t="s">
        <v>2316</v>
      </c>
      <c r="I187" s="2" t="s">
        <v>2317</v>
      </c>
      <c r="J187" s="2">
        <v>0</v>
      </c>
      <c r="K187" s="2">
        <v>0</v>
      </c>
      <c r="L187" s="3">
        <v>92</v>
      </c>
    </row>
    <row r="188" spans="1:12">
      <c r="A188" s="2" t="s">
        <v>323</v>
      </c>
      <c r="B188" s="2" t="s">
        <v>10</v>
      </c>
      <c r="C188" s="2" t="s">
        <v>1967</v>
      </c>
      <c r="D188" s="2" t="s">
        <v>1968</v>
      </c>
      <c r="E188" s="2" t="s">
        <v>1982</v>
      </c>
      <c r="F188" s="2" t="s">
        <v>2077</v>
      </c>
      <c r="G188" s="2" t="s">
        <v>2078</v>
      </c>
      <c r="H188" s="2" t="s">
        <v>2079</v>
      </c>
      <c r="I188" s="2" t="s">
        <v>2080</v>
      </c>
      <c r="J188" s="2">
        <v>0</v>
      </c>
      <c r="K188" s="2">
        <v>0</v>
      </c>
      <c r="L188" s="3">
        <v>90</v>
      </c>
    </row>
    <row r="189" spans="1:12">
      <c r="A189" s="2" t="s">
        <v>325</v>
      </c>
      <c r="B189" s="2" t="s">
        <v>10</v>
      </c>
      <c r="C189" s="2" t="s">
        <v>1967</v>
      </c>
      <c r="D189" s="2" t="s">
        <v>1968</v>
      </c>
      <c r="E189" s="2" t="s">
        <v>1976</v>
      </c>
      <c r="F189" s="2" t="s">
        <v>2020</v>
      </c>
      <c r="G189" s="2" t="s">
        <v>2021</v>
      </c>
      <c r="H189" s="2" t="s">
        <v>2022</v>
      </c>
      <c r="I189" s="2">
        <v>0</v>
      </c>
      <c r="J189" s="2">
        <v>0</v>
      </c>
      <c r="K189" s="2">
        <v>0</v>
      </c>
      <c r="L189" s="3">
        <v>87</v>
      </c>
    </row>
    <row r="190" spans="1:12">
      <c r="A190" s="2" t="s">
        <v>327</v>
      </c>
      <c r="B190" s="2" t="s">
        <v>10</v>
      </c>
      <c r="C190" s="2" t="s">
        <v>1967</v>
      </c>
      <c r="D190" s="2" t="s">
        <v>1968</v>
      </c>
      <c r="E190" s="2" t="s">
        <v>1982</v>
      </c>
      <c r="F190" s="2" t="s">
        <v>2067</v>
      </c>
      <c r="G190" s="2" t="s">
        <v>2068</v>
      </c>
      <c r="H190" s="2" t="s">
        <v>2117</v>
      </c>
      <c r="I190" s="2" t="s">
        <v>2325</v>
      </c>
      <c r="J190" s="2">
        <v>0</v>
      </c>
      <c r="K190" s="2">
        <v>0</v>
      </c>
      <c r="L190" s="3">
        <v>92</v>
      </c>
    </row>
    <row r="191" spans="1:12">
      <c r="A191" s="2" t="s">
        <v>329</v>
      </c>
      <c r="B191" s="2" t="s">
        <v>10</v>
      </c>
      <c r="C191" s="2" t="s">
        <v>1967</v>
      </c>
      <c r="D191" s="2" t="s">
        <v>1968</v>
      </c>
      <c r="E191" s="2" t="s">
        <v>1982</v>
      </c>
      <c r="F191" s="2" t="s">
        <v>2067</v>
      </c>
      <c r="G191" s="2" t="s">
        <v>2068</v>
      </c>
      <c r="H191" s="2" t="s">
        <v>2117</v>
      </c>
      <c r="I191" s="2" t="s">
        <v>2325</v>
      </c>
      <c r="J191" s="2">
        <v>0</v>
      </c>
      <c r="K191" s="2">
        <v>0</v>
      </c>
      <c r="L191" s="3">
        <v>92</v>
      </c>
    </row>
    <row r="192" spans="1:12">
      <c r="A192" s="2" t="s">
        <v>331</v>
      </c>
      <c r="B192" s="2" t="s">
        <v>34</v>
      </c>
      <c r="C192" s="2" t="s">
        <v>1967</v>
      </c>
      <c r="D192" s="2" t="s">
        <v>1968</v>
      </c>
      <c r="E192" s="2" t="s">
        <v>1976</v>
      </c>
      <c r="F192" s="2" t="s">
        <v>2058</v>
      </c>
      <c r="G192" s="2" t="s">
        <v>2059</v>
      </c>
      <c r="H192" s="2" t="s">
        <v>2304</v>
      </c>
      <c r="I192" s="2">
        <v>0</v>
      </c>
      <c r="J192" s="2">
        <v>0</v>
      </c>
      <c r="K192" s="2">
        <v>0</v>
      </c>
      <c r="L192" s="3">
        <v>203</v>
      </c>
    </row>
    <row r="193" spans="1:12">
      <c r="B193" s="2" t="s">
        <v>10</v>
      </c>
      <c r="C193" s="2" t="s">
        <v>1967</v>
      </c>
      <c r="D193" s="2" t="s">
        <v>1968</v>
      </c>
      <c r="E193" s="2" t="s">
        <v>1976</v>
      </c>
      <c r="F193" s="2" t="s">
        <v>2058</v>
      </c>
      <c r="G193" s="2" t="s">
        <v>2059</v>
      </c>
      <c r="H193" s="2" t="s">
        <v>2304</v>
      </c>
      <c r="I193" s="2">
        <v>0</v>
      </c>
      <c r="J193" s="2">
        <v>0</v>
      </c>
      <c r="K193" s="2">
        <v>0</v>
      </c>
      <c r="L193" s="3">
        <v>71</v>
      </c>
    </row>
    <row r="194" spans="1:12">
      <c r="B194" s="2" t="s">
        <v>32</v>
      </c>
      <c r="C194" s="2" t="s">
        <v>1967</v>
      </c>
      <c r="D194" s="2" t="s">
        <v>1968</v>
      </c>
      <c r="E194" s="2" t="s">
        <v>1976</v>
      </c>
      <c r="F194" s="2" t="s">
        <v>2058</v>
      </c>
      <c r="G194" s="2" t="s">
        <v>2059</v>
      </c>
      <c r="H194" s="2" t="s">
        <v>2304</v>
      </c>
      <c r="I194" s="2">
        <v>0</v>
      </c>
      <c r="J194" s="2">
        <v>0</v>
      </c>
      <c r="K194" s="2">
        <v>0</v>
      </c>
      <c r="L194" s="3">
        <v>300</v>
      </c>
    </row>
    <row r="195" spans="1:12">
      <c r="A195" s="2" t="s">
        <v>333</v>
      </c>
      <c r="B195" s="2" t="s">
        <v>10</v>
      </c>
      <c r="C195" s="2" t="s">
        <v>1967</v>
      </c>
      <c r="D195" s="2" t="s">
        <v>1968</v>
      </c>
      <c r="E195" s="2" t="s">
        <v>1969</v>
      </c>
      <c r="F195" s="2" t="s">
        <v>1970</v>
      </c>
      <c r="G195" s="2" t="s">
        <v>1971</v>
      </c>
      <c r="H195" s="2" t="s">
        <v>1972</v>
      </c>
      <c r="I195" s="2" t="s">
        <v>1973</v>
      </c>
      <c r="J195" s="2">
        <v>0</v>
      </c>
      <c r="K195" s="2">
        <v>0</v>
      </c>
      <c r="L195" s="3">
        <v>100</v>
      </c>
    </row>
    <row r="196" spans="1:12">
      <c r="A196" s="2" t="s">
        <v>335</v>
      </c>
      <c r="B196" s="2" t="s">
        <v>10</v>
      </c>
      <c r="C196" s="2" t="s">
        <v>1967</v>
      </c>
      <c r="D196" s="2" t="s">
        <v>1968</v>
      </c>
      <c r="E196" s="2" t="s">
        <v>1982</v>
      </c>
      <c r="F196" s="2" t="s">
        <v>2237</v>
      </c>
      <c r="G196" s="2" t="s">
        <v>2238</v>
      </c>
      <c r="H196" s="2" t="s">
        <v>2333</v>
      </c>
      <c r="I196" s="2">
        <v>0</v>
      </c>
      <c r="J196" s="2">
        <v>0</v>
      </c>
      <c r="K196" s="2">
        <v>0</v>
      </c>
      <c r="L196" s="3">
        <v>85</v>
      </c>
    </row>
    <row r="197" spans="1:12">
      <c r="A197" s="2" t="s">
        <v>337</v>
      </c>
      <c r="B197" s="2" t="s">
        <v>10</v>
      </c>
      <c r="C197" s="2" t="s">
        <v>1967</v>
      </c>
      <c r="D197" s="2" t="s">
        <v>1968</v>
      </c>
      <c r="E197" s="2" t="s">
        <v>1982</v>
      </c>
      <c r="F197" s="2" t="s">
        <v>2237</v>
      </c>
      <c r="G197" s="2" t="s">
        <v>2238</v>
      </c>
      <c r="H197" s="2" t="s">
        <v>2333</v>
      </c>
      <c r="I197" s="2">
        <v>0</v>
      </c>
      <c r="J197" s="2">
        <v>0</v>
      </c>
      <c r="K197" s="2">
        <v>0</v>
      </c>
      <c r="L197" s="3">
        <v>92</v>
      </c>
    </row>
    <row r="198" spans="1:12">
      <c r="A198" s="2" t="s">
        <v>339</v>
      </c>
      <c r="B198" s="2" t="s">
        <v>10</v>
      </c>
      <c r="C198" s="2" t="s">
        <v>1967</v>
      </c>
      <c r="D198" s="2" t="s">
        <v>1968</v>
      </c>
      <c r="E198" s="2" t="s">
        <v>1982</v>
      </c>
      <c r="F198" s="2" t="s">
        <v>2237</v>
      </c>
      <c r="G198" s="2" t="s">
        <v>2238</v>
      </c>
      <c r="H198" s="2" t="s">
        <v>2333</v>
      </c>
      <c r="I198" s="2">
        <v>0</v>
      </c>
      <c r="J198" s="2">
        <v>0</v>
      </c>
      <c r="K198" s="2">
        <v>0</v>
      </c>
      <c r="L198" s="3">
        <v>91</v>
      </c>
    </row>
    <row r="199" spans="1:12">
      <c r="A199" s="2" t="s">
        <v>341</v>
      </c>
      <c r="B199" s="2" t="s">
        <v>10</v>
      </c>
      <c r="C199" s="2" t="s">
        <v>1967</v>
      </c>
      <c r="D199" s="2" t="s">
        <v>2337</v>
      </c>
      <c r="E199" s="2" t="s">
        <v>2338</v>
      </c>
      <c r="F199" s="2" t="s">
        <v>2339</v>
      </c>
      <c r="G199" s="2" t="s">
        <v>2340</v>
      </c>
      <c r="H199" s="2" t="s">
        <v>2341</v>
      </c>
      <c r="I199" s="2">
        <v>0</v>
      </c>
      <c r="J199" s="2">
        <v>0</v>
      </c>
      <c r="K199" s="2">
        <v>0</v>
      </c>
      <c r="L199" s="3">
        <v>81</v>
      </c>
    </row>
    <row r="200" spans="1:12">
      <c r="A200" s="2" t="s">
        <v>343</v>
      </c>
      <c r="B200" s="2" t="s">
        <v>10</v>
      </c>
      <c r="C200" s="2" t="s">
        <v>1967</v>
      </c>
      <c r="D200" s="2" t="s">
        <v>2337</v>
      </c>
      <c r="E200" s="2" t="s">
        <v>2338</v>
      </c>
      <c r="F200" s="2" t="s">
        <v>2339</v>
      </c>
      <c r="G200" s="2" t="s">
        <v>2340</v>
      </c>
      <c r="H200" s="2" t="s">
        <v>2341</v>
      </c>
      <c r="I200" s="2">
        <v>0</v>
      </c>
      <c r="J200" s="2">
        <v>0</v>
      </c>
      <c r="K200" s="2">
        <v>0</v>
      </c>
      <c r="L200" s="3">
        <v>81</v>
      </c>
    </row>
    <row r="201" spans="1:12">
      <c r="A201" s="2" t="s">
        <v>345</v>
      </c>
      <c r="B201" s="2" t="s">
        <v>10</v>
      </c>
      <c r="C201" s="2" t="s">
        <v>1967</v>
      </c>
      <c r="D201" s="2" t="s">
        <v>1968</v>
      </c>
      <c r="E201" s="2" t="s">
        <v>1976</v>
      </c>
      <c r="F201" s="2" t="s">
        <v>2232</v>
      </c>
      <c r="G201" s="2" t="s">
        <v>2233</v>
      </c>
      <c r="H201" s="2" t="s">
        <v>2290</v>
      </c>
      <c r="I201" s="2" t="s">
        <v>2291</v>
      </c>
      <c r="J201" s="2">
        <v>0</v>
      </c>
      <c r="K201" s="2">
        <v>0</v>
      </c>
      <c r="L201" s="3">
        <v>82</v>
      </c>
    </row>
    <row r="202" spans="1:12">
      <c r="A202" s="2" t="s">
        <v>347</v>
      </c>
      <c r="B202" s="2" t="s">
        <v>34</v>
      </c>
      <c r="C202" s="2" t="s">
        <v>1967</v>
      </c>
      <c r="D202" s="2" t="s">
        <v>1968</v>
      </c>
      <c r="E202" s="2" t="s">
        <v>1976</v>
      </c>
      <c r="F202" s="2" t="s">
        <v>2058</v>
      </c>
      <c r="G202" s="2" t="s">
        <v>2059</v>
      </c>
      <c r="H202" s="2" t="s">
        <v>2160</v>
      </c>
      <c r="I202" s="2">
        <v>0</v>
      </c>
      <c r="J202" s="2">
        <v>0</v>
      </c>
      <c r="K202" s="2">
        <v>0</v>
      </c>
      <c r="L202" s="3">
        <v>203</v>
      </c>
    </row>
    <row r="203" spans="1:12">
      <c r="B203" s="2" t="s">
        <v>10</v>
      </c>
      <c r="C203" s="2" t="s">
        <v>1967</v>
      </c>
      <c r="D203" s="2" t="s">
        <v>1968</v>
      </c>
      <c r="E203" s="2" t="s">
        <v>1976</v>
      </c>
      <c r="F203" s="2" t="s">
        <v>2058</v>
      </c>
      <c r="G203" s="2" t="s">
        <v>2059</v>
      </c>
      <c r="H203" s="2" t="s">
        <v>2160</v>
      </c>
      <c r="I203" s="2">
        <v>0</v>
      </c>
      <c r="J203" s="2">
        <v>0</v>
      </c>
      <c r="K203" s="2">
        <v>0</v>
      </c>
      <c r="L203" s="3">
        <v>84</v>
      </c>
    </row>
    <row r="204" spans="1:12">
      <c r="B204" s="2" t="s">
        <v>32</v>
      </c>
      <c r="C204" s="2" t="s">
        <v>1967</v>
      </c>
      <c r="D204" s="2" t="s">
        <v>1968</v>
      </c>
      <c r="E204" s="2" t="s">
        <v>1976</v>
      </c>
      <c r="F204" s="2" t="s">
        <v>2058</v>
      </c>
      <c r="G204" s="2" t="s">
        <v>2059</v>
      </c>
      <c r="H204" s="2" t="s">
        <v>2160</v>
      </c>
      <c r="I204" s="2">
        <v>0</v>
      </c>
      <c r="J204" s="2">
        <v>0</v>
      </c>
      <c r="K204" s="2">
        <v>0</v>
      </c>
      <c r="L204" s="3">
        <v>301</v>
      </c>
    </row>
    <row r="205" spans="1:12">
      <c r="A205" s="2" t="s">
        <v>349</v>
      </c>
      <c r="B205" s="2" t="s">
        <v>10</v>
      </c>
      <c r="C205" s="2" t="s">
        <v>1967</v>
      </c>
      <c r="D205" s="2" t="s">
        <v>1968</v>
      </c>
      <c r="E205" s="2" t="s">
        <v>1982</v>
      </c>
      <c r="F205" s="2" t="s">
        <v>2237</v>
      </c>
      <c r="G205" s="2" t="s">
        <v>2238</v>
      </c>
      <c r="H205" s="2" t="s">
        <v>2350</v>
      </c>
      <c r="I205" s="2">
        <v>0</v>
      </c>
      <c r="J205" s="2">
        <v>0</v>
      </c>
      <c r="K205" s="2">
        <v>0</v>
      </c>
      <c r="L205" s="3">
        <v>92</v>
      </c>
    </row>
    <row r="206" spans="1:12">
      <c r="A206" s="2" t="s">
        <v>351</v>
      </c>
      <c r="B206" s="2" t="s">
        <v>10</v>
      </c>
      <c r="C206" s="2" t="s">
        <v>1967</v>
      </c>
      <c r="D206" s="2" t="s">
        <v>1968</v>
      </c>
      <c r="E206" s="2" t="s">
        <v>1969</v>
      </c>
      <c r="F206" s="2" t="s">
        <v>1970</v>
      </c>
      <c r="G206" s="2" t="s">
        <v>2354</v>
      </c>
      <c r="H206" s="2">
        <v>0</v>
      </c>
      <c r="I206" s="2">
        <v>0</v>
      </c>
      <c r="J206" s="2">
        <v>0</v>
      </c>
      <c r="K206" s="2">
        <v>0</v>
      </c>
      <c r="L206" s="3">
        <v>100</v>
      </c>
    </row>
    <row r="207" spans="1:12">
      <c r="A207" s="2" t="s">
        <v>353</v>
      </c>
      <c r="B207" s="2" t="s">
        <v>34</v>
      </c>
      <c r="C207" s="2" t="s">
        <v>1967</v>
      </c>
      <c r="D207" s="2" t="s">
        <v>1968</v>
      </c>
      <c r="E207" s="2" t="s">
        <v>1976</v>
      </c>
      <c r="F207" s="2" t="s">
        <v>2058</v>
      </c>
      <c r="G207" s="2" t="s">
        <v>2059</v>
      </c>
      <c r="H207" s="2" t="s">
        <v>2160</v>
      </c>
      <c r="I207" s="2">
        <v>0</v>
      </c>
      <c r="J207" s="2">
        <v>0</v>
      </c>
      <c r="K207" s="2">
        <v>0</v>
      </c>
      <c r="L207" s="3">
        <v>203</v>
      </c>
    </row>
    <row r="208" spans="1:12">
      <c r="B208" s="2" t="s">
        <v>10</v>
      </c>
      <c r="C208" s="2" t="s">
        <v>1967</v>
      </c>
      <c r="D208" s="2" t="s">
        <v>1968</v>
      </c>
      <c r="E208" s="2" t="s">
        <v>1976</v>
      </c>
      <c r="F208" s="2" t="s">
        <v>2058</v>
      </c>
      <c r="G208" s="2" t="s">
        <v>2059</v>
      </c>
      <c r="H208" s="2" t="s">
        <v>2160</v>
      </c>
      <c r="I208" s="2">
        <v>0</v>
      </c>
      <c r="J208" s="2">
        <v>0</v>
      </c>
      <c r="K208" s="2">
        <v>0</v>
      </c>
      <c r="L208" s="3">
        <v>84</v>
      </c>
    </row>
    <row r="209" spans="1:12">
      <c r="B209" s="2" t="s">
        <v>32</v>
      </c>
      <c r="C209" s="2" t="s">
        <v>1967</v>
      </c>
      <c r="D209" s="2" t="s">
        <v>1968</v>
      </c>
      <c r="E209" s="2" t="s">
        <v>1976</v>
      </c>
      <c r="F209" s="2" t="s">
        <v>2058</v>
      </c>
      <c r="G209" s="2" t="s">
        <v>2059</v>
      </c>
      <c r="H209" s="2" t="s">
        <v>2160</v>
      </c>
      <c r="I209" s="2">
        <v>0</v>
      </c>
      <c r="J209" s="2">
        <v>0</v>
      </c>
      <c r="K209" s="2">
        <v>0</v>
      </c>
      <c r="L209" s="3">
        <v>301</v>
      </c>
    </row>
    <row r="210" spans="1:12">
      <c r="A210" s="2" t="s">
        <v>355</v>
      </c>
      <c r="B210" s="2" t="s">
        <v>10</v>
      </c>
      <c r="C210" s="2" t="s">
        <v>1967</v>
      </c>
      <c r="D210" s="2" t="s">
        <v>1968</v>
      </c>
      <c r="E210" s="2" t="s">
        <v>1976</v>
      </c>
      <c r="F210" s="2" t="s">
        <v>2359</v>
      </c>
      <c r="G210" s="2" t="s">
        <v>2360</v>
      </c>
      <c r="H210" s="2" t="s">
        <v>2361</v>
      </c>
      <c r="I210" s="2">
        <v>0</v>
      </c>
      <c r="J210" s="2">
        <v>0</v>
      </c>
      <c r="K210" s="2">
        <v>0</v>
      </c>
      <c r="L210" s="3">
        <v>90</v>
      </c>
    </row>
    <row r="211" spans="1:12">
      <c r="A211" s="2" t="s">
        <v>357</v>
      </c>
      <c r="B211" s="2" t="s">
        <v>10</v>
      </c>
      <c r="C211" s="2" t="s">
        <v>1967</v>
      </c>
      <c r="D211" s="2" t="s">
        <v>1968</v>
      </c>
      <c r="E211" s="2" t="s">
        <v>1976</v>
      </c>
      <c r="F211" s="2" t="s">
        <v>2359</v>
      </c>
      <c r="G211" s="2" t="s">
        <v>2360</v>
      </c>
      <c r="H211" s="2" t="s">
        <v>2361</v>
      </c>
      <c r="I211" s="2">
        <v>0</v>
      </c>
      <c r="J211" s="2">
        <v>0</v>
      </c>
      <c r="K211" s="2">
        <v>0</v>
      </c>
      <c r="L211" s="3">
        <v>90</v>
      </c>
    </row>
    <row r="212" spans="1:12">
      <c r="A212" s="2" t="s">
        <v>359</v>
      </c>
      <c r="B212" s="2" t="s">
        <v>34</v>
      </c>
      <c r="C212" s="2" t="s">
        <v>1967</v>
      </c>
      <c r="D212" s="2" t="s">
        <v>1968</v>
      </c>
      <c r="E212" s="2" t="s">
        <v>1976</v>
      </c>
      <c r="F212" s="2" t="s">
        <v>2058</v>
      </c>
      <c r="G212" s="2" t="s">
        <v>2059</v>
      </c>
      <c r="H212" s="2" t="s">
        <v>2160</v>
      </c>
      <c r="I212" s="2">
        <v>0</v>
      </c>
      <c r="J212" s="2">
        <v>0</v>
      </c>
      <c r="K212" s="2">
        <v>0</v>
      </c>
      <c r="L212" s="3">
        <v>203</v>
      </c>
    </row>
    <row r="213" spans="1:12">
      <c r="B213" s="2" t="s">
        <v>10</v>
      </c>
      <c r="C213" s="2" t="s">
        <v>1967</v>
      </c>
      <c r="D213" s="2" t="s">
        <v>1968</v>
      </c>
      <c r="E213" s="2" t="s">
        <v>1976</v>
      </c>
      <c r="F213" s="2" t="s">
        <v>2058</v>
      </c>
      <c r="G213" s="2" t="s">
        <v>2059</v>
      </c>
      <c r="H213" s="2" t="s">
        <v>2160</v>
      </c>
      <c r="I213" s="2">
        <v>0</v>
      </c>
      <c r="J213" s="2">
        <v>0</v>
      </c>
      <c r="K213" s="2">
        <v>0</v>
      </c>
      <c r="L213" s="3">
        <v>45</v>
      </c>
    </row>
    <row r="214" spans="1:12">
      <c r="B214" s="2" t="s">
        <v>32</v>
      </c>
      <c r="C214" s="2" t="s">
        <v>1967</v>
      </c>
      <c r="D214" s="2" t="s">
        <v>1968</v>
      </c>
      <c r="E214" s="2" t="s">
        <v>1976</v>
      </c>
      <c r="F214" s="2" t="s">
        <v>2058</v>
      </c>
      <c r="G214" s="2" t="s">
        <v>2059</v>
      </c>
      <c r="H214" s="2" t="s">
        <v>2160</v>
      </c>
      <c r="I214" s="2">
        <v>0</v>
      </c>
      <c r="J214" s="2">
        <v>0</v>
      </c>
      <c r="K214" s="2">
        <v>0</v>
      </c>
      <c r="L214" s="3">
        <v>295</v>
      </c>
    </row>
    <row r="215" spans="1:12">
      <c r="A215" s="2" t="s">
        <v>361</v>
      </c>
      <c r="B215" s="2" t="s">
        <v>10</v>
      </c>
      <c r="C215" s="2" t="s">
        <v>3868</v>
      </c>
      <c r="D215" s="2" t="s">
        <v>3868</v>
      </c>
      <c r="E215" s="2" t="s">
        <v>3868</v>
      </c>
      <c r="F215" s="2" t="s">
        <v>3868</v>
      </c>
      <c r="G215" s="2" t="s">
        <v>3868</v>
      </c>
      <c r="H215" s="2" t="s">
        <v>3868</v>
      </c>
      <c r="I215" s="2" t="s">
        <v>3868</v>
      </c>
      <c r="J215" s="2" t="s">
        <v>3868</v>
      </c>
      <c r="K215" s="2" t="s">
        <v>3868</v>
      </c>
      <c r="L215" s="3">
        <v>86</v>
      </c>
    </row>
    <row r="216" spans="1:12">
      <c r="A216" s="2" t="s">
        <v>363</v>
      </c>
      <c r="B216" s="2" t="s">
        <v>34</v>
      </c>
      <c r="C216" s="2" t="s">
        <v>1967</v>
      </c>
      <c r="D216" s="2" t="s">
        <v>1968</v>
      </c>
      <c r="E216" s="2" t="s">
        <v>1976</v>
      </c>
      <c r="F216" s="2" t="s">
        <v>2058</v>
      </c>
      <c r="G216" s="2" t="s">
        <v>2059</v>
      </c>
      <c r="H216" s="2" t="s">
        <v>2160</v>
      </c>
      <c r="I216" s="2">
        <v>0</v>
      </c>
      <c r="J216" s="2">
        <v>0</v>
      </c>
      <c r="K216" s="2">
        <v>0</v>
      </c>
      <c r="L216" s="3">
        <v>203</v>
      </c>
    </row>
    <row r="217" spans="1:12">
      <c r="B217" s="2" t="s">
        <v>10</v>
      </c>
      <c r="C217" s="2" t="s">
        <v>1967</v>
      </c>
      <c r="D217" s="2" t="s">
        <v>1968</v>
      </c>
      <c r="E217" s="2" t="s">
        <v>1976</v>
      </c>
      <c r="F217" s="2" t="s">
        <v>2058</v>
      </c>
      <c r="G217" s="2" t="s">
        <v>2059</v>
      </c>
      <c r="H217" s="2" t="s">
        <v>2160</v>
      </c>
      <c r="I217" s="2">
        <v>0</v>
      </c>
      <c r="J217" s="2">
        <v>0</v>
      </c>
      <c r="K217" s="2">
        <v>0</v>
      </c>
      <c r="L217" s="3">
        <v>86</v>
      </c>
    </row>
    <row r="218" spans="1:12">
      <c r="B218" s="2" t="s">
        <v>32</v>
      </c>
      <c r="C218" s="2" t="s">
        <v>1967</v>
      </c>
      <c r="D218" s="2" t="s">
        <v>1968</v>
      </c>
      <c r="E218" s="2" t="s">
        <v>1976</v>
      </c>
      <c r="F218" s="2" t="s">
        <v>2058</v>
      </c>
      <c r="G218" s="2" t="s">
        <v>2059</v>
      </c>
      <c r="H218" s="2" t="s">
        <v>2160</v>
      </c>
      <c r="I218" s="2">
        <v>0</v>
      </c>
      <c r="J218" s="2">
        <v>0</v>
      </c>
      <c r="K218" s="2">
        <v>0</v>
      </c>
      <c r="L218" s="3">
        <v>294</v>
      </c>
    </row>
    <row r="219" spans="1:12">
      <c r="A219" s="2" t="s">
        <v>365</v>
      </c>
      <c r="B219" s="2" t="s">
        <v>10</v>
      </c>
      <c r="C219" s="2" t="s">
        <v>3868</v>
      </c>
      <c r="D219" s="2" t="s">
        <v>3868</v>
      </c>
      <c r="E219" s="2" t="s">
        <v>3868</v>
      </c>
      <c r="F219" s="2" t="s">
        <v>3868</v>
      </c>
      <c r="G219" s="2" t="s">
        <v>3868</v>
      </c>
      <c r="H219" s="2" t="s">
        <v>3868</v>
      </c>
      <c r="I219" s="2" t="s">
        <v>3868</v>
      </c>
      <c r="J219" s="2" t="s">
        <v>3868</v>
      </c>
      <c r="K219" s="2" t="s">
        <v>3868</v>
      </c>
      <c r="L219" s="3">
        <v>87</v>
      </c>
    </row>
    <row r="220" spans="1:12">
      <c r="A220" s="2" t="s">
        <v>367</v>
      </c>
      <c r="B220" s="2" t="s">
        <v>10</v>
      </c>
      <c r="C220" s="2" t="s">
        <v>1967</v>
      </c>
      <c r="D220" s="2" t="s">
        <v>2370</v>
      </c>
      <c r="E220" s="2">
        <v>0</v>
      </c>
      <c r="F220" s="2">
        <v>0</v>
      </c>
      <c r="G220" s="2">
        <v>0</v>
      </c>
      <c r="H220" s="2">
        <v>0</v>
      </c>
      <c r="I220" s="2">
        <v>0</v>
      </c>
      <c r="J220" s="2">
        <v>0</v>
      </c>
      <c r="K220" s="2">
        <v>0</v>
      </c>
      <c r="L220" s="3">
        <v>96</v>
      </c>
    </row>
    <row r="221" spans="1:12">
      <c r="A221" s="2" t="s">
        <v>369</v>
      </c>
      <c r="B221" s="2" t="s">
        <v>10</v>
      </c>
      <c r="C221" s="2" t="s">
        <v>1967</v>
      </c>
      <c r="D221" s="2" t="s">
        <v>2370</v>
      </c>
      <c r="E221" s="2">
        <v>0</v>
      </c>
      <c r="F221" s="2">
        <v>0</v>
      </c>
      <c r="G221" s="2">
        <v>0</v>
      </c>
      <c r="H221" s="2">
        <v>0</v>
      </c>
      <c r="I221" s="2">
        <v>0</v>
      </c>
      <c r="J221" s="2">
        <v>0</v>
      </c>
      <c r="K221" s="2">
        <v>0</v>
      </c>
      <c r="L221" s="3">
        <v>96</v>
      </c>
    </row>
    <row r="222" spans="1:12">
      <c r="A222" s="2" t="s">
        <v>371</v>
      </c>
      <c r="B222" s="2" t="s">
        <v>10</v>
      </c>
      <c r="C222" s="2" t="s">
        <v>1967</v>
      </c>
      <c r="D222" s="2" t="s">
        <v>2370</v>
      </c>
      <c r="E222" s="2">
        <v>0</v>
      </c>
      <c r="F222" s="2">
        <v>0</v>
      </c>
      <c r="G222" s="2">
        <v>0</v>
      </c>
      <c r="H222" s="2">
        <v>0</v>
      </c>
      <c r="I222" s="2">
        <v>0</v>
      </c>
      <c r="J222" s="2">
        <v>0</v>
      </c>
      <c r="K222" s="2">
        <v>0</v>
      </c>
      <c r="L222" s="3">
        <v>96</v>
      </c>
    </row>
    <row r="223" spans="1:12">
      <c r="A223" s="2" t="s">
        <v>373</v>
      </c>
      <c r="B223" s="2" t="s">
        <v>34</v>
      </c>
      <c r="C223" s="2" t="s">
        <v>1967</v>
      </c>
      <c r="D223" s="2" t="s">
        <v>1968</v>
      </c>
      <c r="E223" s="2" t="s">
        <v>1976</v>
      </c>
      <c r="F223" s="2" t="s">
        <v>2058</v>
      </c>
      <c r="G223" s="2" t="s">
        <v>2059</v>
      </c>
      <c r="H223" s="2" t="s">
        <v>2060</v>
      </c>
      <c r="I223" s="2">
        <v>0</v>
      </c>
      <c r="J223" s="2">
        <v>0</v>
      </c>
      <c r="K223" s="2">
        <v>0</v>
      </c>
      <c r="L223" s="3">
        <v>202</v>
      </c>
    </row>
    <row r="224" spans="1:12">
      <c r="B224" s="2" t="s">
        <v>10</v>
      </c>
      <c r="C224" s="2" t="s">
        <v>1967</v>
      </c>
      <c r="D224" s="2" t="s">
        <v>1968</v>
      </c>
      <c r="E224" s="2" t="s">
        <v>1976</v>
      </c>
      <c r="F224" s="2" t="s">
        <v>2058</v>
      </c>
      <c r="G224" s="2" t="s">
        <v>2059</v>
      </c>
      <c r="H224" s="2" t="s">
        <v>2060</v>
      </c>
      <c r="I224" s="2">
        <v>0</v>
      </c>
      <c r="J224" s="2">
        <v>0</v>
      </c>
      <c r="K224" s="2">
        <v>0</v>
      </c>
      <c r="L224" s="3">
        <v>83</v>
      </c>
    </row>
    <row r="225" spans="1:12">
      <c r="B225" s="2" t="s">
        <v>32</v>
      </c>
      <c r="C225" s="2" t="s">
        <v>1967</v>
      </c>
      <c r="D225" s="2" t="s">
        <v>1968</v>
      </c>
      <c r="E225" s="2" t="s">
        <v>1976</v>
      </c>
      <c r="F225" s="2" t="s">
        <v>2058</v>
      </c>
      <c r="G225" s="2" t="s">
        <v>2059</v>
      </c>
      <c r="H225" s="2" t="s">
        <v>2060</v>
      </c>
      <c r="I225" s="2">
        <v>0</v>
      </c>
      <c r="J225" s="2">
        <v>0</v>
      </c>
      <c r="K225" s="2">
        <v>0</v>
      </c>
      <c r="L225" s="3">
        <v>301</v>
      </c>
    </row>
    <row r="226" spans="1:12">
      <c r="A226" s="2" t="s">
        <v>375</v>
      </c>
      <c r="B226" s="2" t="s">
        <v>10</v>
      </c>
      <c r="C226" s="2" t="s">
        <v>1967</v>
      </c>
      <c r="D226" s="2" t="s">
        <v>1968</v>
      </c>
      <c r="E226" s="2" t="s">
        <v>1976</v>
      </c>
      <c r="F226" s="2" t="s">
        <v>2058</v>
      </c>
      <c r="G226" s="2" t="s">
        <v>2059</v>
      </c>
      <c r="H226" s="2" t="s">
        <v>2250</v>
      </c>
      <c r="I226" s="2">
        <v>0</v>
      </c>
      <c r="J226" s="2">
        <v>0</v>
      </c>
      <c r="K226" s="2">
        <v>0</v>
      </c>
      <c r="L226" s="3">
        <v>94</v>
      </c>
    </row>
    <row r="227" spans="1:12">
      <c r="A227" s="2" t="s">
        <v>377</v>
      </c>
      <c r="B227" s="2" t="s">
        <v>10</v>
      </c>
      <c r="C227" s="2" t="s">
        <v>1967</v>
      </c>
      <c r="D227" s="2" t="s">
        <v>1968</v>
      </c>
      <c r="E227" s="2" t="s">
        <v>1982</v>
      </c>
      <c r="F227" s="2" t="s">
        <v>2089</v>
      </c>
      <c r="G227" s="2" t="s">
        <v>2090</v>
      </c>
      <c r="H227" s="2" t="s">
        <v>2208</v>
      </c>
      <c r="I227" s="2">
        <v>0</v>
      </c>
      <c r="J227" s="2">
        <v>0</v>
      </c>
      <c r="K227" s="2">
        <v>0</v>
      </c>
      <c r="L227" s="3">
        <v>90</v>
      </c>
    </row>
    <row r="228" spans="1:12">
      <c r="A228" s="2" t="s">
        <v>379</v>
      </c>
      <c r="B228" s="2" t="s">
        <v>10</v>
      </c>
      <c r="C228" s="2" t="s">
        <v>1967</v>
      </c>
      <c r="D228" s="2" t="s">
        <v>1968</v>
      </c>
      <c r="E228" s="2" t="s">
        <v>1982</v>
      </c>
      <c r="F228" s="2" t="s">
        <v>2089</v>
      </c>
      <c r="G228" s="2" t="s">
        <v>2090</v>
      </c>
      <c r="H228" s="2" t="s">
        <v>2208</v>
      </c>
      <c r="I228" s="2">
        <v>0</v>
      </c>
      <c r="J228" s="2">
        <v>0</v>
      </c>
      <c r="K228" s="2">
        <v>0</v>
      </c>
      <c r="L228" s="3">
        <v>84</v>
      </c>
    </row>
    <row r="229" spans="1:12">
      <c r="A229" s="2" t="s">
        <v>381</v>
      </c>
      <c r="B229" s="2" t="s">
        <v>10</v>
      </c>
      <c r="C229" s="2" t="s">
        <v>1967</v>
      </c>
      <c r="D229" s="2" t="s">
        <v>1968</v>
      </c>
      <c r="E229" s="2" t="s">
        <v>1982</v>
      </c>
      <c r="F229" s="2" t="s">
        <v>2089</v>
      </c>
      <c r="G229" s="2" t="s">
        <v>2090</v>
      </c>
      <c r="H229" s="2" t="s">
        <v>2208</v>
      </c>
      <c r="I229" s="2">
        <v>0</v>
      </c>
      <c r="J229" s="2">
        <v>0</v>
      </c>
      <c r="K229" s="2">
        <v>0</v>
      </c>
      <c r="L229" s="3">
        <v>89</v>
      </c>
    </row>
    <row r="230" spans="1:12">
      <c r="A230" s="2" t="s">
        <v>383</v>
      </c>
      <c r="B230" s="2" t="s">
        <v>10</v>
      </c>
      <c r="C230" s="2" t="s">
        <v>1967</v>
      </c>
      <c r="D230" s="2" t="s">
        <v>1968</v>
      </c>
      <c r="E230" s="2" t="s">
        <v>1982</v>
      </c>
      <c r="F230" s="2" t="s">
        <v>2067</v>
      </c>
      <c r="G230" s="2" t="s">
        <v>2068</v>
      </c>
      <c r="H230" s="2" t="s">
        <v>2117</v>
      </c>
      <c r="I230" s="2" t="s">
        <v>2325</v>
      </c>
      <c r="J230" s="2">
        <v>0</v>
      </c>
      <c r="K230" s="2">
        <v>0</v>
      </c>
      <c r="L230" s="3">
        <v>97</v>
      </c>
    </row>
    <row r="231" spans="1:12">
      <c r="A231" s="2" t="s">
        <v>385</v>
      </c>
      <c r="B231" s="2" t="s">
        <v>10</v>
      </c>
      <c r="C231" s="2" t="s">
        <v>1967</v>
      </c>
      <c r="D231" s="2" t="s">
        <v>2011</v>
      </c>
      <c r="E231" s="2" t="s">
        <v>2012</v>
      </c>
      <c r="F231" s="2" t="s">
        <v>2013</v>
      </c>
      <c r="G231" s="2" t="s">
        <v>2014</v>
      </c>
      <c r="H231" s="2">
        <v>0</v>
      </c>
      <c r="I231" s="2">
        <v>0</v>
      </c>
      <c r="J231" s="2">
        <v>0</v>
      </c>
      <c r="K231" s="2">
        <v>0</v>
      </c>
      <c r="L231" s="3">
        <v>88</v>
      </c>
    </row>
    <row r="232" spans="1:12">
      <c r="A232" s="2" t="s">
        <v>387</v>
      </c>
      <c r="B232" s="2" t="s">
        <v>10</v>
      </c>
      <c r="C232" s="2" t="s">
        <v>1967</v>
      </c>
      <c r="D232" s="2" t="s">
        <v>1968</v>
      </c>
      <c r="E232" s="2" t="s">
        <v>1982</v>
      </c>
      <c r="F232" s="2" t="s">
        <v>2067</v>
      </c>
      <c r="G232" s="2" t="s">
        <v>2083</v>
      </c>
      <c r="H232" s="2" t="s">
        <v>2389</v>
      </c>
      <c r="I232" s="2">
        <v>0</v>
      </c>
      <c r="J232" s="2">
        <v>0</v>
      </c>
      <c r="K232" s="2">
        <v>0</v>
      </c>
      <c r="L232" s="3">
        <v>90</v>
      </c>
    </row>
    <row r="233" spans="1:12">
      <c r="A233" s="2" t="s">
        <v>389</v>
      </c>
      <c r="B233" s="2" t="s">
        <v>10</v>
      </c>
      <c r="C233" s="2" t="s">
        <v>1967</v>
      </c>
      <c r="D233" s="2" t="s">
        <v>1968</v>
      </c>
      <c r="E233" s="2" t="s">
        <v>1982</v>
      </c>
      <c r="F233" s="2" t="s">
        <v>2067</v>
      </c>
      <c r="G233" s="2" t="s">
        <v>2083</v>
      </c>
      <c r="H233" s="2" t="s">
        <v>2389</v>
      </c>
      <c r="I233" s="2">
        <v>0</v>
      </c>
      <c r="J233" s="2">
        <v>0</v>
      </c>
      <c r="K233" s="2">
        <v>0</v>
      </c>
      <c r="L233" s="3">
        <v>84</v>
      </c>
    </row>
    <row r="234" spans="1:12">
      <c r="A234" s="2" t="s">
        <v>391</v>
      </c>
      <c r="B234" s="2" t="s">
        <v>10</v>
      </c>
      <c r="C234" s="2" t="s">
        <v>1967</v>
      </c>
      <c r="D234" s="2" t="s">
        <v>1968</v>
      </c>
      <c r="E234" s="2" t="s">
        <v>1982</v>
      </c>
      <c r="F234" s="2" t="s">
        <v>2067</v>
      </c>
      <c r="G234" s="2" t="s">
        <v>2083</v>
      </c>
      <c r="H234" s="2" t="s">
        <v>2389</v>
      </c>
      <c r="I234" s="2">
        <v>0</v>
      </c>
      <c r="J234" s="2">
        <v>0</v>
      </c>
      <c r="K234" s="2">
        <v>0</v>
      </c>
      <c r="L234" s="3">
        <v>90</v>
      </c>
    </row>
    <row r="235" spans="1:12">
      <c r="A235" s="2" t="s">
        <v>393</v>
      </c>
      <c r="B235" s="2" t="s">
        <v>10</v>
      </c>
      <c r="C235" s="2" t="s">
        <v>1967</v>
      </c>
      <c r="D235" s="2" t="s">
        <v>1968</v>
      </c>
      <c r="E235" s="2" t="s">
        <v>1982</v>
      </c>
      <c r="F235" s="2" t="s">
        <v>2067</v>
      </c>
      <c r="G235" s="2" t="s">
        <v>2083</v>
      </c>
      <c r="H235" s="2" t="s">
        <v>2389</v>
      </c>
      <c r="I235" s="2">
        <v>0</v>
      </c>
      <c r="J235" s="2">
        <v>0</v>
      </c>
      <c r="K235" s="2">
        <v>0</v>
      </c>
      <c r="L235" s="3">
        <v>93</v>
      </c>
    </row>
    <row r="236" spans="1:12">
      <c r="A236" s="2" t="s">
        <v>395</v>
      </c>
      <c r="B236" s="2" t="s">
        <v>10</v>
      </c>
      <c r="C236" s="2" t="s">
        <v>1967</v>
      </c>
      <c r="D236" s="2" t="s">
        <v>1968</v>
      </c>
      <c r="E236" s="2" t="s">
        <v>1976</v>
      </c>
      <c r="F236" s="2" t="s">
        <v>2058</v>
      </c>
      <c r="G236" s="2" t="s">
        <v>2059</v>
      </c>
      <c r="H236" s="2" t="s">
        <v>2060</v>
      </c>
      <c r="I236" s="2">
        <v>0</v>
      </c>
      <c r="J236" s="2">
        <v>0</v>
      </c>
      <c r="K236" s="2">
        <v>0</v>
      </c>
      <c r="L236" s="3">
        <v>90</v>
      </c>
    </row>
    <row r="237" spans="1:12">
      <c r="A237" s="2" t="s">
        <v>397</v>
      </c>
      <c r="B237" s="2" t="s">
        <v>10</v>
      </c>
      <c r="C237" s="2" t="s">
        <v>1967</v>
      </c>
      <c r="D237" s="2" t="s">
        <v>1968</v>
      </c>
      <c r="E237" s="2" t="s">
        <v>1976</v>
      </c>
      <c r="F237" s="2" t="s">
        <v>2058</v>
      </c>
      <c r="G237" s="2" t="s">
        <v>2059</v>
      </c>
      <c r="H237" s="2" t="s">
        <v>2060</v>
      </c>
      <c r="I237" s="2">
        <v>0</v>
      </c>
      <c r="J237" s="2">
        <v>0</v>
      </c>
      <c r="K237" s="2">
        <v>0</v>
      </c>
      <c r="L237" s="3">
        <v>64</v>
      </c>
    </row>
    <row r="238" spans="1:12">
      <c r="A238" s="2" t="s">
        <v>399</v>
      </c>
      <c r="B238" s="2" t="s">
        <v>10</v>
      </c>
      <c r="C238" s="2" t="s">
        <v>1967</v>
      </c>
      <c r="D238" s="2" t="s">
        <v>1968</v>
      </c>
      <c r="E238" s="2" t="s">
        <v>1982</v>
      </c>
      <c r="F238" s="2" t="s">
        <v>2077</v>
      </c>
      <c r="G238" s="2" t="s">
        <v>2315</v>
      </c>
      <c r="H238" s="2" t="s">
        <v>2316</v>
      </c>
      <c r="I238" s="2" t="s">
        <v>2317</v>
      </c>
      <c r="J238" s="2">
        <v>0</v>
      </c>
      <c r="K238" s="2">
        <v>0</v>
      </c>
      <c r="L238" s="3">
        <v>92</v>
      </c>
    </row>
    <row r="239" spans="1:12">
      <c r="A239" s="2" t="s">
        <v>401</v>
      </c>
      <c r="B239" s="2" t="s">
        <v>10</v>
      </c>
      <c r="C239" s="2" t="s">
        <v>1967</v>
      </c>
      <c r="D239" s="2" t="s">
        <v>1968</v>
      </c>
      <c r="E239" s="2" t="s">
        <v>1976</v>
      </c>
      <c r="F239" s="2" t="s">
        <v>2359</v>
      </c>
      <c r="G239" s="2" t="s">
        <v>2360</v>
      </c>
      <c r="H239" s="2" t="s">
        <v>2361</v>
      </c>
      <c r="I239" s="2">
        <v>0</v>
      </c>
      <c r="J239" s="2">
        <v>0</v>
      </c>
      <c r="K239" s="2">
        <v>0</v>
      </c>
      <c r="L239" s="3">
        <v>90</v>
      </c>
    </row>
    <row r="240" spans="1:12">
      <c r="A240" s="2" t="s">
        <v>403</v>
      </c>
      <c r="B240" s="2" t="s">
        <v>34</v>
      </c>
      <c r="C240" s="2" t="s">
        <v>1967</v>
      </c>
      <c r="D240" s="2" t="s">
        <v>1968</v>
      </c>
      <c r="E240" s="2" t="s">
        <v>1976</v>
      </c>
      <c r="F240" s="2" t="s">
        <v>2058</v>
      </c>
      <c r="G240" s="2" t="s">
        <v>2059</v>
      </c>
      <c r="H240" s="2" t="s">
        <v>2250</v>
      </c>
      <c r="I240" s="2">
        <v>0</v>
      </c>
      <c r="J240" s="2">
        <v>0</v>
      </c>
      <c r="K240" s="2">
        <v>0</v>
      </c>
      <c r="L240" s="3">
        <v>203</v>
      </c>
    </row>
    <row r="241" spans="1:12">
      <c r="B241" s="2" t="s">
        <v>10</v>
      </c>
      <c r="C241" s="2" t="s">
        <v>1967</v>
      </c>
      <c r="D241" s="2" t="s">
        <v>1968</v>
      </c>
      <c r="E241" s="2" t="s">
        <v>1976</v>
      </c>
      <c r="F241" s="2" t="s">
        <v>2058</v>
      </c>
      <c r="G241" s="2" t="s">
        <v>2059</v>
      </c>
      <c r="H241" s="2" t="s">
        <v>2250</v>
      </c>
      <c r="I241" s="2">
        <v>0</v>
      </c>
      <c r="J241" s="2">
        <v>0</v>
      </c>
      <c r="K241" s="2">
        <v>0</v>
      </c>
      <c r="L241" s="3">
        <v>86</v>
      </c>
    </row>
    <row r="242" spans="1:12">
      <c r="B242" s="2" t="s">
        <v>32</v>
      </c>
      <c r="C242" s="2" t="s">
        <v>1967</v>
      </c>
      <c r="D242" s="2" t="s">
        <v>1968</v>
      </c>
      <c r="E242" s="2" t="s">
        <v>1976</v>
      </c>
      <c r="F242" s="2" t="s">
        <v>2058</v>
      </c>
      <c r="G242" s="2" t="s">
        <v>2059</v>
      </c>
      <c r="H242" s="2" t="s">
        <v>2250</v>
      </c>
      <c r="I242" s="2">
        <v>0</v>
      </c>
      <c r="J242" s="2">
        <v>0</v>
      </c>
      <c r="K242" s="2">
        <v>0</v>
      </c>
      <c r="L242" s="3">
        <v>294</v>
      </c>
    </row>
    <row r="243" spans="1:12">
      <c r="A243" s="2" t="s">
        <v>405</v>
      </c>
      <c r="B243" s="2" t="s">
        <v>84</v>
      </c>
      <c r="C243" s="2" t="s">
        <v>1967</v>
      </c>
      <c r="D243" s="2" t="s">
        <v>1968</v>
      </c>
      <c r="E243" s="2" t="s">
        <v>1976</v>
      </c>
      <c r="F243" s="2" t="s">
        <v>2058</v>
      </c>
      <c r="G243" s="2" t="s">
        <v>2059</v>
      </c>
      <c r="H243" s="2" t="s">
        <v>2250</v>
      </c>
      <c r="I243" s="2">
        <v>0</v>
      </c>
      <c r="J243" s="2">
        <v>0</v>
      </c>
      <c r="K243" s="2">
        <v>0</v>
      </c>
      <c r="L243" s="3">
        <v>81</v>
      </c>
    </row>
    <row r="244" spans="1:12">
      <c r="B244" s="2" t="s">
        <v>34</v>
      </c>
      <c r="C244" s="2" t="s">
        <v>1967</v>
      </c>
      <c r="D244" s="2" t="s">
        <v>1968</v>
      </c>
      <c r="E244" s="2" t="s">
        <v>1976</v>
      </c>
      <c r="F244" s="2" t="s">
        <v>2058</v>
      </c>
      <c r="G244" s="2" t="s">
        <v>2059</v>
      </c>
      <c r="H244" s="2" t="s">
        <v>2250</v>
      </c>
      <c r="I244" s="2">
        <v>0</v>
      </c>
      <c r="J244" s="2">
        <v>0</v>
      </c>
      <c r="K244" s="2">
        <v>0</v>
      </c>
      <c r="L244" s="3">
        <v>203</v>
      </c>
    </row>
    <row r="245" spans="1:12">
      <c r="B245" s="2" t="s">
        <v>10</v>
      </c>
      <c r="C245" s="2" t="s">
        <v>1967</v>
      </c>
      <c r="D245" s="2" t="s">
        <v>1968</v>
      </c>
      <c r="E245" s="2" t="s">
        <v>1976</v>
      </c>
      <c r="F245" s="2" t="s">
        <v>2058</v>
      </c>
      <c r="G245" s="2" t="s">
        <v>2059</v>
      </c>
      <c r="H245" s="2" t="s">
        <v>2250</v>
      </c>
      <c r="I245" s="2">
        <v>0</v>
      </c>
      <c r="J245" s="2">
        <v>0</v>
      </c>
      <c r="K245" s="2">
        <v>0</v>
      </c>
      <c r="L245" s="3">
        <v>83</v>
      </c>
    </row>
    <row r="246" spans="1:12">
      <c r="B246" s="2" t="s">
        <v>32</v>
      </c>
      <c r="C246" s="2" t="s">
        <v>1967</v>
      </c>
      <c r="D246" s="2" t="s">
        <v>1968</v>
      </c>
      <c r="E246" s="2" t="s">
        <v>1976</v>
      </c>
      <c r="F246" s="2" t="s">
        <v>2058</v>
      </c>
      <c r="G246" s="2" t="s">
        <v>2059</v>
      </c>
      <c r="H246" s="2" t="s">
        <v>2250</v>
      </c>
      <c r="I246" s="2">
        <v>0</v>
      </c>
      <c r="J246" s="2">
        <v>0</v>
      </c>
      <c r="K246" s="2">
        <v>0</v>
      </c>
      <c r="L246" s="3">
        <v>296</v>
      </c>
    </row>
    <row r="247" spans="1:12">
      <c r="A247" s="2" t="s">
        <v>407</v>
      </c>
      <c r="B247" s="2" t="s">
        <v>84</v>
      </c>
      <c r="C247" s="2" t="s">
        <v>1967</v>
      </c>
      <c r="D247" s="2" t="s">
        <v>1968</v>
      </c>
      <c r="E247" s="2" t="s">
        <v>1976</v>
      </c>
      <c r="F247" s="2" t="s">
        <v>2058</v>
      </c>
      <c r="G247" s="2" t="s">
        <v>2059</v>
      </c>
      <c r="H247" s="2" t="s">
        <v>2250</v>
      </c>
      <c r="I247" s="2">
        <v>0</v>
      </c>
      <c r="J247" s="2">
        <v>0</v>
      </c>
      <c r="K247" s="2">
        <v>0</v>
      </c>
      <c r="L247" s="3">
        <v>81</v>
      </c>
    </row>
    <row r="248" spans="1:12">
      <c r="B248" s="2" t="s">
        <v>34</v>
      </c>
      <c r="C248" s="2" t="s">
        <v>1967</v>
      </c>
      <c r="D248" s="2" t="s">
        <v>1968</v>
      </c>
      <c r="E248" s="2" t="s">
        <v>1976</v>
      </c>
      <c r="F248" s="2" t="s">
        <v>2058</v>
      </c>
      <c r="G248" s="2" t="s">
        <v>2059</v>
      </c>
      <c r="H248" s="2" t="s">
        <v>2250</v>
      </c>
      <c r="I248" s="2">
        <v>0</v>
      </c>
      <c r="J248" s="2">
        <v>0</v>
      </c>
      <c r="K248" s="2">
        <v>0</v>
      </c>
      <c r="L248" s="3">
        <v>203</v>
      </c>
    </row>
    <row r="249" spans="1:12">
      <c r="B249" s="2" t="s">
        <v>10</v>
      </c>
      <c r="C249" s="2" t="s">
        <v>1967</v>
      </c>
      <c r="D249" s="2" t="s">
        <v>1968</v>
      </c>
      <c r="E249" s="2" t="s">
        <v>1976</v>
      </c>
      <c r="F249" s="2" t="s">
        <v>2058</v>
      </c>
      <c r="G249" s="2" t="s">
        <v>2059</v>
      </c>
      <c r="H249" s="2" t="s">
        <v>2250</v>
      </c>
      <c r="I249" s="2">
        <v>0</v>
      </c>
      <c r="J249" s="2">
        <v>0</v>
      </c>
      <c r="K249" s="2">
        <v>0</v>
      </c>
      <c r="L249" s="3">
        <v>83</v>
      </c>
    </row>
    <row r="250" spans="1:12">
      <c r="B250" s="2" t="s">
        <v>32</v>
      </c>
      <c r="C250" s="2" t="s">
        <v>1967</v>
      </c>
      <c r="D250" s="2" t="s">
        <v>1968</v>
      </c>
      <c r="E250" s="2" t="s">
        <v>1976</v>
      </c>
      <c r="F250" s="2" t="s">
        <v>2058</v>
      </c>
      <c r="G250" s="2" t="s">
        <v>2059</v>
      </c>
      <c r="H250" s="2" t="s">
        <v>2250</v>
      </c>
      <c r="I250" s="2">
        <v>0</v>
      </c>
      <c r="J250" s="2">
        <v>0</v>
      </c>
      <c r="K250" s="2">
        <v>0</v>
      </c>
      <c r="L250" s="3">
        <v>300</v>
      </c>
    </row>
    <row r="251" spans="1:12">
      <c r="A251" s="2" t="s">
        <v>409</v>
      </c>
      <c r="B251" s="2" t="s">
        <v>10</v>
      </c>
      <c r="C251" s="2" t="s">
        <v>1967</v>
      </c>
      <c r="D251" s="2" t="s">
        <v>1968</v>
      </c>
      <c r="E251" s="2" t="s">
        <v>1969</v>
      </c>
      <c r="F251" s="2" t="s">
        <v>1970</v>
      </c>
      <c r="G251" s="2" t="s">
        <v>1988</v>
      </c>
      <c r="H251" s="2" t="s">
        <v>2156</v>
      </c>
      <c r="I251" s="2">
        <v>0</v>
      </c>
      <c r="J251" s="2">
        <v>0</v>
      </c>
      <c r="K251" s="2">
        <v>0</v>
      </c>
      <c r="L251" s="3">
        <v>87</v>
      </c>
    </row>
    <row r="252" spans="1:12">
      <c r="A252" s="2" t="s">
        <v>411</v>
      </c>
      <c r="B252" s="2" t="s">
        <v>10</v>
      </c>
      <c r="C252" s="2" t="s">
        <v>1967</v>
      </c>
      <c r="D252" s="2" t="s">
        <v>1968</v>
      </c>
      <c r="E252" s="2" t="s">
        <v>1976</v>
      </c>
      <c r="F252" s="2" t="s">
        <v>2406</v>
      </c>
      <c r="G252" s="2" t="s">
        <v>2407</v>
      </c>
      <c r="H252" s="2" t="s">
        <v>2408</v>
      </c>
      <c r="I252" s="2">
        <v>0</v>
      </c>
      <c r="J252" s="2">
        <v>0</v>
      </c>
      <c r="K252" s="2">
        <v>0</v>
      </c>
      <c r="L252" s="3">
        <v>87</v>
      </c>
    </row>
    <row r="253" spans="1:12">
      <c r="A253" s="2" t="s">
        <v>413</v>
      </c>
      <c r="B253" s="2" t="s">
        <v>10</v>
      </c>
      <c r="C253" s="2" t="s">
        <v>1967</v>
      </c>
      <c r="D253" s="2" t="s">
        <v>1968</v>
      </c>
      <c r="E253" s="2" t="s">
        <v>1982</v>
      </c>
      <c r="F253" s="2" t="s">
        <v>2237</v>
      </c>
      <c r="G253" s="2" t="s">
        <v>2238</v>
      </c>
      <c r="H253" s="2" t="s">
        <v>2239</v>
      </c>
      <c r="I253" s="2">
        <v>0</v>
      </c>
      <c r="J253" s="2">
        <v>0</v>
      </c>
      <c r="K253" s="2">
        <v>0</v>
      </c>
      <c r="L253" s="3">
        <v>89</v>
      </c>
    </row>
    <row r="254" spans="1:12">
      <c r="A254" s="2" t="s">
        <v>415</v>
      </c>
      <c r="B254" s="2" t="s">
        <v>10</v>
      </c>
      <c r="C254" s="2" t="s">
        <v>1967</v>
      </c>
      <c r="D254" s="2" t="s">
        <v>1968</v>
      </c>
      <c r="E254" s="2" t="s">
        <v>2413</v>
      </c>
      <c r="F254" s="2" t="s">
        <v>2414</v>
      </c>
      <c r="G254" s="2" t="s">
        <v>2415</v>
      </c>
      <c r="H254" s="2" t="s">
        <v>2416</v>
      </c>
      <c r="I254" s="2" t="s">
        <v>2417</v>
      </c>
      <c r="J254" s="2">
        <v>0</v>
      </c>
      <c r="K254" s="2">
        <v>0</v>
      </c>
      <c r="L254" s="3">
        <v>84</v>
      </c>
    </row>
    <row r="255" spans="1:12">
      <c r="A255" s="2" t="s">
        <v>417</v>
      </c>
      <c r="B255" s="2" t="s">
        <v>10</v>
      </c>
      <c r="C255" s="2" t="s">
        <v>1967</v>
      </c>
      <c r="D255" s="2" t="s">
        <v>1968</v>
      </c>
      <c r="E255" s="2" t="s">
        <v>1969</v>
      </c>
      <c r="F255" s="2" t="s">
        <v>1970</v>
      </c>
      <c r="G255" s="2" t="s">
        <v>1971</v>
      </c>
      <c r="H255" s="2" t="s">
        <v>1972</v>
      </c>
      <c r="I255" s="2" t="s">
        <v>1973</v>
      </c>
      <c r="J255" s="2">
        <v>0</v>
      </c>
      <c r="K255" s="2">
        <v>0</v>
      </c>
      <c r="L255" s="3">
        <v>88</v>
      </c>
    </row>
    <row r="256" spans="1:12">
      <c r="A256" s="2" t="s">
        <v>419</v>
      </c>
      <c r="B256" s="2" t="s">
        <v>10</v>
      </c>
      <c r="C256" s="2" t="s">
        <v>1967</v>
      </c>
      <c r="D256" s="2" t="s">
        <v>1968</v>
      </c>
      <c r="E256" s="2" t="s">
        <v>1969</v>
      </c>
      <c r="F256" s="2" t="s">
        <v>1970</v>
      </c>
      <c r="G256" s="2" t="s">
        <v>1971</v>
      </c>
      <c r="H256" s="2" t="s">
        <v>1972</v>
      </c>
      <c r="I256" s="2" t="s">
        <v>1973</v>
      </c>
      <c r="J256" s="2">
        <v>0</v>
      </c>
      <c r="K256" s="2">
        <v>0</v>
      </c>
      <c r="L256" s="3">
        <v>86</v>
      </c>
    </row>
    <row r="257" spans="1:12">
      <c r="A257" s="2" t="s">
        <v>421</v>
      </c>
      <c r="B257" s="2" t="s">
        <v>10</v>
      </c>
      <c r="C257" s="2" t="s">
        <v>1967</v>
      </c>
      <c r="D257" s="2" t="s">
        <v>1968</v>
      </c>
      <c r="E257" s="2" t="s">
        <v>1969</v>
      </c>
      <c r="F257" s="2" t="s">
        <v>1970</v>
      </c>
      <c r="G257" s="2" t="s">
        <v>1971</v>
      </c>
      <c r="H257" s="2" t="s">
        <v>1972</v>
      </c>
      <c r="I257" s="2" t="s">
        <v>1973</v>
      </c>
      <c r="J257" s="2">
        <v>0</v>
      </c>
      <c r="K257" s="2">
        <v>0</v>
      </c>
      <c r="L257" s="3">
        <v>86</v>
      </c>
    </row>
    <row r="258" spans="1:12">
      <c r="A258" s="2" t="s">
        <v>423</v>
      </c>
      <c r="B258" s="2" t="s">
        <v>10</v>
      </c>
      <c r="C258" s="2" t="s">
        <v>1967</v>
      </c>
      <c r="D258" s="2" t="s">
        <v>1968</v>
      </c>
      <c r="E258" s="2" t="s">
        <v>1982</v>
      </c>
      <c r="F258" s="2" t="s">
        <v>2067</v>
      </c>
      <c r="G258" s="2" t="s">
        <v>2068</v>
      </c>
      <c r="H258" s="2" t="s">
        <v>2117</v>
      </c>
      <c r="I258" s="2" t="s">
        <v>2118</v>
      </c>
      <c r="J258" s="2" t="s">
        <v>2119</v>
      </c>
      <c r="K258" s="2">
        <v>0</v>
      </c>
      <c r="L258" s="3">
        <v>92</v>
      </c>
    </row>
    <row r="259" spans="1:12">
      <c r="A259" s="2" t="s">
        <v>425</v>
      </c>
      <c r="B259" s="2" t="s">
        <v>10</v>
      </c>
      <c r="C259" s="2" t="s">
        <v>1967</v>
      </c>
      <c r="D259" s="2" t="s">
        <v>1968</v>
      </c>
      <c r="E259" s="2" t="s">
        <v>1982</v>
      </c>
      <c r="F259" s="2" t="s">
        <v>2067</v>
      </c>
      <c r="G259" s="2" t="s">
        <v>2068</v>
      </c>
      <c r="H259" s="2" t="s">
        <v>2117</v>
      </c>
      <c r="I259" s="2" t="s">
        <v>2118</v>
      </c>
      <c r="J259" s="2" t="s">
        <v>2119</v>
      </c>
      <c r="K259" s="2">
        <v>0</v>
      </c>
      <c r="L259" s="3">
        <v>91</v>
      </c>
    </row>
    <row r="260" spans="1:12">
      <c r="A260" s="2" t="s">
        <v>427</v>
      </c>
      <c r="B260" s="2" t="s">
        <v>10</v>
      </c>
      <c r="C260" s="2" t="s">
        <v>1967</v>
      </c>
      <c r="D260" s="2" t="s">
        <v>1968</v>
      </c>
      <c r="E260" s="2" t="s">
        <v>1982</v>
      </c>
      <c r="F260" s="2" t="s">
        <v>2067</v>
      </c>
      <c r="G260" s="2" t="s">
        <v>2068</v>
      </c>
      <c r="H260" s="2" t="s">
        <v>2117</v>
      </c>
      <c r="I260" s="2" t="s">
        <v>2118</v>
      </c>
      <c r="J260" s="2" t="s">
        <v>2119</v>
      </c>
      <c r="K260" s="2">
        <v>0</v>
      </c>
      <c r="L260" s="3">
        <v>93</v>
      </c>
    </row>
    <row r="261" spans="1:12">
      <c r="A261" s="2" t="s">
        <v>429</v>
      </c>
      <c r="B261" s="2" t="s">
        <v>10</v>
      </c>
      <c r="C261" s="2" t="s">
        <v>1967</v>
      </c>
      <c r="D261" s="2" t="s">
        <v>1968</v>
      </c>
      <c r="E261" s="2" t="s">
        <v>1982</v>
      </c>
      <c r="F261" s="2" t="s">
        <v>2067</v>
      </c>
      <c r="G261" s="2" t="s">
        <v>2068</v>
      </c>
      <c r="H261" s="2" t="s">
        <v>2117</v>
      </c>
      <c r="I261" s="2" t="s">
        <v>2197</v>
      </c>
      <c r="J261" s="2">
        <v>0</v>
      </c>
      <c r="K261" s="2">
        <v>0</v>
      </c>
      <c r="L261" s="3">
        <v>91</v>
      </c>
    </row>
    <row r="262" spans="1:12">
      <c r="A262" s="2" t="s">
        <v>431</v>
      </c>
      <c r="B262" s="2" t="s">
        <v>10</v>
      </c>
      <c r="C262" s="2" t="s">
        <v>1967</v>
      </c>
      <c r="D262" s="2" t="s">
        <v>1968</v>
      </c>
      <c r="E262" s="2" t="s">
        <v>1982</v>
      </c>
      <c r="F262" s="2" t="s">
        <v>2067</v>
      </c>
      <c r="G262" s="2" t="s">
        <v>2068</v>
      </c>
      <c r="H262" s="2" t="s">
        <v>2117</v>
      </c>
      <c r="I262" s="2" t="s">
        <v>2197</v>
      </c>
      <c r="J262" s="2">
        <v>0</v>
      </c>
      <c r="K262" s="2">
        <v>0</v>
      </c>
      <c r="L262" s="3">
        <v>91</v>
      </c>
    </row>
    <row r="263" spans="1:12">
      <c r="A263" s="2" t="s">
        <v>433</v>
      </c>
      <c r="B263" s="2" t="s">
        <v>10</v>
      </c>
      <c r="C263" s="2" t="s">
        <v>1967</v>
      </c>
      <c r="D263" s="2" t="s">
        <v>1968</v>
      </c>
      <c r="E263" s="2" t="s">
        <v>1982</v>
      </c>
      <c r="F263" s="2" t="s">
        <v>2067</v>
      </c>
      <c r="G263" s="2" t="s">
        <v>2068</v>
      </c>
      <c r="H263" s="2" t="s">
        <v>2117</v>
      </c>
      <c r="I263" s="2" t="s">
        <v>2197</v>
      </c>
      <c r="J263" s="2">
        <v>0</v>
      </c>
      <c r="K263" s="2">
        <v>0</v>
      </c>
      <c r="L263" s="3">
        <v>90</v>
      </c>
    </row>
    <row r="264" spans="1:12">
      <c r="A264" s="2" t="s">
        <v>435</v>
      </c>
      <c r="B264" s="2" t="s">
        <v>10</v>
      </c>
      <c r="C264" s="2" t="s">
        <v>1967</v>
      </c>
      <c r="D264" s="2" t="s">
        <v>1968</v>
      </c>
      <c r="E264" s="2" t="s">
        <v>1982</v>
      </c>
      <c r="F264" s="2" t="s">
        <v>2067</v>
      </c>
      <c r="G264" s="2" t="s">
        <v>2068</v>
      </c>
      <c r="H264" s="2" t="s">
        <v>2117</v>
      </c>
      <c r="I264" s="2" t="s">
        <v>2197</v>
      </c>
      <c r="J264" s="2">
        <v>0</v>
      </c>
      <c r="K264" s="2">
        <v>0</v>
      </c>
      <c r="L264" s="3">
        <v>91</v>
      </c>
    </row>
    <row r="265" spans="1:12">
      <c r="A265" s="2" t="s">
        <v>437</v>
      </c>
      <c r="B265" s="2" t="s">
        <v>34</v>
      </c>
      <c r="C265" s="2" t="s">
        <v>1967</v>
      </c>
      <c r="D265" s="2" t="s">
        <v>1968</v>
      </c>
      <c r="E265" s="2" t="s">
        <v>2000</v>
      </c>
      <c r="F265" s="2" t="s">
        <v>2001</v>
      </c>
      <c r="G265" s="2" t="s">
        <v>2002</v>
      </c>
      <c r="H265" s="2" t="s">
        <v>2003</v>
      </c>
      <c r="I265" s="2">
        <v>0</v>
      </c>
      <c r="J265" s="2">
        <v>0</v>
      </c>
      <c r="K265" s="2">
        <v>0</v>
      </c>
      <c r="L265" s="3">
        <v>206</v>
      </c>
    </row>
    <row r="266" spans="1:12">
      <c r="B266" s="2" t="s">
        <v>10</v>
      </c>
      <c r="C266" s="2" t="s">
        <v>1967</v>
      </c>
      <c r="D266" s="2" t="s">
        <v>1968</v>
      </c>
      <c r="E266" s="2" t="s">
        <v>2000</v>
      </c>
      <c r="F266" s="2" t="s">
        <v>2001</v>
      </c>
      <c r="G266" s="2" t="s">
        <v>2002</v>
      </c>
      <c r="H266" s="2" t="s">
        <v>2003</v>
      </c>
      <c r="I266" s="2">
        <v>0</v>
      </c>
      <c r="J266" s="2">
        <v>0</v>
      </c>
      <c r="K266" s="2">
        <v>0</v>
      </c>
      <c r="L266" s="3">
        <v>88</v>
      </c>
    </row>
    <row r="267" spans="1:12">
      <c r="B267" s="2" t="s">
        <v>32</v>
      </c>
      <c r="C267" s="2" t="s">
        <v>1967</v>
      </c>
      <c r="D267" s="2" t="s">
        <v>1968</v>
      </c>
      <c r="E267" s="2" t="s">
        <v>2000</v>
      </c>
      <c r="F267" s="2" t="s">
        <v>2001</v>
      </c>
      <c r="G267" s="2" t="s">
        <v>2002</v>
      </c>
      <c r="H267" s="2" t="s">
        <v>2003</v>
      </c>
      <c r="I267" s="2">
        <v>0</v>
      </c>
      <c r="J267" s="2">
        <v>0</v>
      </c>
      <c r="K267" s="2">
        <v>0</v>
      </c>
      <c r="L267" s="3">
        <v>299</v>
      </c>
    </row>
    <row r="268" spans="1:12">
      <c r="A268" s="2" t="s">
        <v>439</v>
      </c>
      <c r="B268" s="2" t="s">
        <v>10</v>
      </c>
      <c r="C268" s="2" t="s">
        <v>1967</v>
      </c>
      <c r="D268" s="2" t="s">
        <v>1968</v>
      </c>
      <c r="E268" s="2" t="s">
        <v>1982</v>
      </c>
      <c r="F268" s="2" t="s">
        <v>2077</v>
      </c>
      <c r="G268" s="2" t="s">
        <v>2315</v>
      </c>
      <c r="H268" s="2" t="s">
        <v>2438</v>
      </c>
      <c r="I268" s="2">
        <v>0</v>
      </c>
      <c r="J268" s="2">
        <v>0</v>
      </c>
      <c r="K268" s="2">
        <v>0</v>
      </c>
      <c r="L268" s="3">
        <v>91</v>
      </c>
    </row>
    <row r="269" spans="1:12">
      <c r="A269" s="2" t="s">
        <v>441</v>
      </c>
      <c r="B269" s="2" t="s">
        <v>10</v>
      </c>
      <c r="C269" s="2" t="s">
        <v>1967</v>
      </c>
      <c r="D269" s="2" t="s">
        <v>1968</v>
      </c>
      <c r="E269" s="2" t="s">
        <v>1969</v>
      </c>
      <c r="F269" s="2" t="s">
        <v>1970</v>
      </c>
      <c r="G269" s="2" t="s">
        <v>1988</v>
      </c>
      <c r="H269" s="2" t="s">
        <v>1989</v>
      </c>
      <c r="I269" s="2">
        <v>0</v>
      </c>
      <c r="J269" s="2">
        <v>0</v>
      </c>
      <c r="K269" s="2">
        <v>0</v>
      </c>
      <c r="L269" s="3">
        <v>87</v>
      </c>
    </row>
    <row r="270" spans="1:12">
      <c r="A270" s="2" t="s">
        <v>443</v>
      </c>
      <c r="B270" s="2" t="s">
        <v>10</v>
      </c>
      <c r="C270" s="2" t="s">
        <v>1967</v>
      </c>
      <c r="D270" s="2" t="s">
        <v>1968</v>
      </c>
      <c r="E270" s="2" t="s">
        <v>1969</v>
      </c>
      <c r="F270" s="2" t="s">
        <v>1970</v>
      </c>
      <c r="G270" s="2" t="s">
        <v>1988</v>
      </c>
      <c r="H270" s="2" t="s">
        <v>1989</v>
      </c>
      <c r="I270" s="2">
        <v>0</v>
      </c>
      <c r="J270" s="2">
        <v>0</v>
      </c>
      <c r="K270" s="2">
        <v>0</v>
      </c>
      <c r="L270" s="3">
        <v>87</v>
      </c>
    </row>
    <row r="271" spans="1:12">
      <c r="A271" s="2" t="s">
        <v>445</v>
      </c>
      <c r="B271" s="2" t="s">
        <v>10</v>
      </c>
      <c r="C271" s="2" t="s">
        <v>1967</v>
      </c>
      <c r="D271" s="2" t="s">
        <v>1968</v>
      </c>
      <c r="E271" s="2" t="s">
        <v>1982</v>
      </c>
      <c r="F271" s="2" t="s">
        <v>1983</v>
      </c>
      <c r="G271" s="2" t="s">
        <v>2443</v>
      </c>
      <c r="H271" s="2">
        <v>0</v>
      </c>
      <c r="I271" s="2">
        <v>0</v>
      </c>
      <c r="J271" s="2">
        <v>0</v>
      </c>
      <c r="K271" s="2">
        <v>0</v>
      </c>
      <c r="L271" s="3">
        <v>87</v>
      </c>
    </row>
    <row r="272" spans="1:12">
      <c r="A272" s="2" t="s">
        <v>447</v>
      </c>
      <c r="B272" s="2" t="s">
        <v>10</v>
      </c>
      <c r="C272" s="2" t="s">
        <v>1967</v>
      </c>
      <c r="D272" s="2" t="s">
        <v>1968</v>
      </c>
      <c r="E272" s="2" t="s">
        <v>1982</v>
      </c>
      <c r="F272" s="2" t="s">
        <v>1983</v>
      </c>
      <c r="G272" s="2" t="s">
        <v>1984</v>
      </c>
      <c r="H272" s="2" t="s">
        <v>2446</v>
      </c>
      <c r="I272" s="2">
        <v>0</v>
      </c>
      <c r="J272" s="2">
        <v>0</v>
      </c>
      <c r="K272" s="2">
        <v>0</v>
      </c>
      <c r="L272" s="3">
        <v>69</v>
      </c>
    </row>
    <row r="273" spans="1:12">
      <c r="A273" s="2" t="s">
        <v>449</v>
      </c>
      <c r="B273" s="2" t="s">
        <v>10</v>
      </c>
      <c r="C273" s="2" t="s">
        <v>1967</v>
      </c>
      <c r="D273" s="2" t="s">
        <v>1968</v>
      </c>
      <c r="E273" s="2" t="s">
        <v>1982</v>
      </c>
      <c r="F273" s="2" t="s">
        <v>2077</v>
      </c>
      <c r="G273" s="2" t="s">
        <v>2315</v>
      </c>
      <c r="H273" s="2" t="s">
        <v>2316</v>
      </c>
      <c r="I273" s="2" t="s">
        <v>2317</v>
      </c>
      <c r="J273" s="2">
        <v>0</v>
      </c>
      <c r="K273" s="2">
        <v>0</v>
      </c>
      <c r="L273" s="3">
        <v>92</v>
      </c>
    </row>
    <row r="274" spans="1:12">
      <c r="A274" s="2" t="s">
        <v>451</v>
      </c>
      <c r="B274" s="2" t="s">
        <v>10</v>
      </c>
      <c r="C274" s="2" t="s">
        <v>1967</v>
      </c>
      <c r="D274" s="2" t="s">
        <v>1968</v>
      </c>
      <c r="E274" s="2" t="s">
        <v>1982</v>
      </c>
      <c r="F274" s="2" t="s">
        <v>2067</v>
      </c>
      <c r="G274" s="2" t="s">
        <v>2112</v>
      </c>
      <c r="H274" s="2" t="s">
        <v>2113</v>
      </c>
      <c r="I274" s="2">
        <v>0</v>
      </c>
      <c r="J274" s="2">
        <v>0</v>
      </c>
      <c r="K274" s="2">
        <v>0</v>
      </c>
      <c r="L274" s="3">
        <v>101</v>
      </c>
    </row>
    <row r="275" spans="1:12">
      <c r="A275" s="2" t="s">
        <v>453</v>
      </c>
      <c r="B275" s="2" t="s">
        <v>10</v>
      </c>
      <c r="C275" s="2" t="s">
        <v>1967</v>
      </c>
      <c r="D275" s="2" t="s">
        <v>1968</v>
      </c>
      <c r="E275" s="2" t="s">
        <v>1969</v>
      </c>
      <c r="F275" s="2" t="s">
        <v>1970</v>
      </c>
      <c r="G275" s="2" t="s">
        <v>2211</v>
      </c>
      <c r="H275" s="2" t="s">
        <v>2212</v>
      </c>
      <c r="I275" s="2">
        <v>0</v>
      </c>
      <c r="J275" s="2">
        <v>0</v>
      </c>
      <c r="K275" s="2">
        <v>0</v>
      </c>
      <c r="L275" s="3">
        <v>86</v>
      </c>
    </row>
    <row r="276" spans="1:12">
      <c r="A276" s="2" t="s">
        <v>455</v>
      </c>
      <c r="B276" s="2" t="s">
        <v>10</v>
      </c>
      <c r="C276" s="2" t="s">
        <v>1967</v>
      </c>
      <c r="D276" s="2" t="s">
        <v>1968</v>
      </c>
      <c r="E276" s="2" t="s">
        <v>1982</v>
      </c>
      <c r="F276" s="2" t="s">
        <v>2077</v>
      </c>
      <c r="G276" s="2" t="s">
        <v>2315</v>
      </c>
      <c r="H276" s="2" t="s">
        <v>2316</v>
      </c>
      <c r="I276" s="2" t="s">
        <v>2317</v>
      </c>
      <c r="J276" s="2">
        <v>0</v>
      </c>
      <c r="K276" s="2">
        <v>0</v>
      </c>
      <c r="L276" s="3">
        <v>92</v>
      </c>
    </row>
    <row r="277" spans="1:12">
      <c r="A277" s="2" t="s">
        <v>457</v>
      </c>
      <c r="B277" s="2" t="s">
        <v>10</v>
      </c>
      <c r="C277" s="2" t="s">
        <v>1967</v>
      </c>
      <c r="D277" s="2" t="s">
        <v>1968</v>
      </c>
      <c r="E277" s="2" t="s">
        <v>1982</v>
      </c>
      <c r="F277" s="2" t="s">
        <v>2067</v>
      </c>
      <c r="G277" s="2" t="s">
        <v>2112</v>
      </c>
      <c r="H277" s="2" t="s">
        <v>2113</v>
      </c>
      <c r="I277" s="2">
        <v>0</v>
      </c>
      <c r="J277" s="2">
        <v>0</v>
      </c>
      <c r="K277" s="2">
        <v>0</v>
      </c>
      <c r="L277" s="3">
        <v>101</v>
      </c>
    </row>
    <row r="278" spans="1:12">
      <c r="A278" s="2" t="s">
        <v>459</v>
      </c>
      <c r="B278" s="2" t="s">
        <v>10</v>
      </c>
      <c r="C278" s="2" t="s">
        <v>1967</v>
      </c>
      <c r="D278" s="2" t="s">
        <v>1968</v>
      </c>
      <c r="E278" s="2" t="s">
        <v>1976</v>
      </c>
      <c r="F278" s="2" t="s">
        <v>2020</v>
      </c>
      <c r="G278" s="2" t="s">
        <v>2021</v>
      </c>
      <c r="H278" s="2" t="s">
        <v>2459</v>
      </c>
      <c r="I278" s="2">
        <v>0</v>
      </c>
      <c r="J278" s="2">
        <v>0</v>
      </c>
      <c r="K278" s="2">
        <v>0</v>
      </c>
      <c r="L278" s="3">
        <v>91</v>
      </c>
    </row>
    <row r="279" spans="1:12">
      <c r="A279" s="2" t="s">
        <v>461</v>
      </c>
      <c r="B279" s="2" t="s">
        <v>10</v>
      </c>
      <c r="C279" s="2" t="s">
        <v>1967</v>
      </c>
      <c r="D279" s="2" t="s">
        <v>2462</v>
      </c>
      <c r="E279" s="2" t="s">
        <v>2463</v>
      </c>
      <c r="F279" s="2" t="s">
        <v>2464</v>
      </c>
      <c r="G279" s="2" t="s">
        <v>2465</v>
      </c>
      <c r="H279" s="2">
        <v>0</v>
      </c>
      <c r="I279" s="2">
        <v>0</v>
      </c>
      <c r="J279" s="2">
        <v>0</v>
      </c>
      <c r="K279" s="2">
        <v>0</v>
      </c>
      <c r="L279" s="3">
        <v>88</v>
      </c>
    </row>
    <row r="280" spans="1:12">
      <c r="A280" s="2" t="s">
        <v>463</v>
      </c>
      <c r="B280" s="2" t="s">
        <v>10</v>
      </c>
      <c r="C280" s="2" t="s">
        <v>1967</v>
      </c>
      <c r="D280" s="2" t="s">
        <v>2462</v>
      </c>
      <c r="E280" s="2" t="s">
        <v>2463</v>
      </c>
      <c r="F280" s="2" t="s">
        <v>2464</v>
      </c>
      <c r="G280" s="2" t="s">
        <v>2465</v>
      </c>
      <c r="H280" s="2">
        <v>0</v>
      </c>
      <c r="I280" s="2">
        <v>0</v>
      </c>
      <c r="J280" s="2">
        <v>0</v>
      </c>
      <c r="K280" s="2">
        <v>0</v>
      </c>
      <c r="L280" s="3">
        <v>84</v>
      </c>
    </row>
    <row r="281" spans="1:12">
      <c r="A281" s="2" t="s">
        <v>465</v>
      </c>
      <c r="B281" s="2" t="s">
        <v>10</v>
      </c>
      <c r="C281" s="2" t="s">
        <v>1967</v>
      </c>
      <c r="D281" s="2" t="s">
        <v>2462</v>
      </c>
      <c r="E281" s="2" t="s">
        <v>2463</v>
      </c>
      <c r="F281" s="2" t="s">
        <v>2464</v>
      </c>
      <c r="G281" s="2" t="s">
        <v>2465</v>
      </c>
      <c r="H281" s="2">
        <v>0</v>
      </c>
      <c r="I281" s="2">
        <v>0</v>
      </c>
      <c r="J281" s="2">
        <v>0</v>
      </c>
      <c r="K281" s="2">
        <v>0</v>
      </c>
      <c r="L281" s="3">
        <v>84</v>
      </c>
    </row>
    <row r="282" spans="1:12">
      <c r="A282" s="2" t="s">
        <v>467</v>
      </c>
      <c r="B282" s="2" t="s">
        <v>10</v>
      </c>
      <c r="C282" s="2" t="s">
        <v>1967</v>
      </c>
      <c r="D282" s="2" t="s">
        <v>1968</v>
      </c>
      <c r="E282" s="2" t="s">
        <v>1976</v>
      </c>
      <c r="F282" s="2" t="s">
        <v>2058</v>
      </c>
      <c r="G282" s="2" t="s">
        <v>2059</v>
      </c>
      <c r="H282" s="2" t="s">
        <v>2167</v>
      </c>
      <c r="I282" s="2">
        <v>0</v>
      </c>
      <c r="J282" s="2">
        <v>0</v>
      </c>
      <c r="K282" s="2">
        <v>0</v>
      </c>
      <c r="L282" s="3">
        <v>87</v>
      </c>
    </row>
    <row r="283" spans="1:12">
      <c r="A283" s="2" t="s">
        <v>469</v>
      </c>
      <c r="B283" s="2" t="s">
        <v>10</v>
      </c>
      <c r="C283" s="2" t="s">
        <v>1967</v>
      </c>
      <c r="D283" s="2" t="s">
        <v>1968</v>
      </c>
      <c r="E283" s="2" t="s">
        <v>1976</v>
      </c>
      <c r="F283" s="2" t="s">
        <v>2020</v>
      </c>
      <c r="G283" s="2" t="s">
        <v>2021</v>
      </c>
      <c r="H283" s="2" t="s">
        <v>2022</v>
      </c>
      <c r="I283" s="2">
        <v>0</v>
      </c>
      <c r="J283" s="2">
        <v>0</v>
      </c>
      <c r="K283" s="2">
        <v>0</v>
      </c>
      <c r="L283" s="3">
        <v>91</v>
      </c>
    </row>
    <row r="284" spans="1:12">
      <c r="A284" s="2" t="s">
        <v>471</v>
      </c>
      <c r="B284" s="2" t="s">
        <v>10</v>
      </c>
      <c r="C284" s="2" t="s">
        <v>1967</v>
      </c>
      <c r="D284" s="2" t="s">
        <v>1968</v>
      </c>
      <c r="E284" s="2" t="s">
        <v>1982</v>
      </c>
      <c r="F284" s="2" t="s">
        <v>2067</v>
      </c>
      <c r="G284" s="2" t="s">
        <v>2068</v>
      </c>
      <c r="H284" s="2" t="s">
        <v>2069</v>
      </c>
      <c r="I284" s="2" t="s">
        <v>2070</v>
      </c>
      <c r="J284" s="2">
        <v>0</v>
      </c>
      <c r="K284" s="2">
        <v>0</v>
      </c>
      <c r="L284" s="3">
        <v>92</v>
      </c>
    </row>
    <row r="285" spans="1:12">
      <c r="A285" s="2" t="s">
        <v>473</v>
      </c>
      <c r="B285" s="2" t="s">
        <v>10</v>
      </c>
      <c r="C285" s="2" t="s">
        <v>1967</v>
      </c>
      <c r="D285" s="2" t="s">
        <v>1968</v>
      </c>
      <c r="E285" s="2" t="s">
        <v>1982</v>
      </c>
      <c r="F285" s="2" t="s">
        <v>2077</v>
      </c>
      <c r="G285" s="2" t="s">
        <v>2078</v>
      </c>
      <c r="H285" s="2" t="s">
        <v>2079</v>
      </c>
      <c r="I285" s="2" t="s">
        <v>2170</v>
      </c>
      <c r="J285" s="2" t="s">
        <v>2174</v>
      </c>
      <c r="K285" s="2">
        <v>0</v>
      </c>
      <c r="L285" s="3">
        <v>90</v>
      </c>
    </row>
    <row r="286" spans="1:12">
      <c r="A286" s="2" t="s">
        <v>475</v>
      </c>
      <c r="B286" s="2" t="s">
        <v>10</v>
      </c>
      <c r="C286" s="2" t="s">
        <v>1967</v>
      </c>
      <c r="D286" s="2" t="s">
        <v>2478</v>
      </c>
      <c r="E286" s="2" t="s">
        <v>2479</v>
      </c>
      <c r="F286" s="2" t="s">
        <v>2480</v>
      </c>
      <c r="G286" s="2" t="s">
        <v>2481</v>
      </c>
      <c r="H286" s="2" t="s">
        <v>2482</v>
      </c>
      <c r="I286" s="2">
        <v>0</v>
      </c>
      <c r="J286" s="2">
        <v>0</v>
      </c>
      <c r="K286" s="2">
        <v>0</v>
      </c>
      <c r="L286" s="3">
        <v>76</v>
      </c>
    </row>
    <row r="287" spans="1:12">
      <c r="A287" s="2" t="s">
        <v>477</v>
      </c>
      <c r="B287" s="2" t="s">
        <v>10</v>
      </c>
      <c r="C287" s="2" t="s">
        <v>3868</v>
      </c>
      <c r="D287" s="2" t="s">
        <v>3868</v>
      </c>
      <c r="E287" s="2" t="s">
        <v>3868</v>
      </c>
      <c r="F287" s="2" t="s">
        <v>3868</v>
      </c>
      <c r="G287" s="2" t="s">
        <v>3868</v>
      </c>
      <c r="H287" s="2" t="s">
        <v>3868</v>
      </c>
      <c r="I287" s="2" t="s">
        <v>3868</v>
      </c>
      <c r="J287" s="2" t="s">
        <v>3868</v>
      </c>
      <c r="K287" s="2" t="s">
        <v>3868</v>
      </c>
      <c r="L287" s="3">
        <v>86</v>
      </c>
    </row>
    <row r="288" spans="1:12">
      <c r="A288" s="2" t="s">
        <v>479</v>
      </c>
      <c r="B288" s="2" t="s">
        <v>10</v>
      </c>
      <c r="C288" s="2" t="s">
        <v>3868</v>
      </c>
      <c r="D288" s="2" t="s">
        <v>3868</v>
      </c>
      <c r="E288" s="2" t="s">
        <v>3868</v>
      </c>
      <c r="F288" s="2" t="s">
        <v>3868</v>
      </c>
      <c r="G288" s="2" t="s">
        <v>3868</v>
      </c>
      <c r="H288" s="2" t="s">
        <v>3868</v>
      </c>
      <c r="I288" s="2" t="s">
        <v>3868</v>
      </c>
      <c r="J288" s="2" t="s">
        <v>3868</v>
      </c>
      <c r="K288" s="2" t="s">
        <v>3868</v>
      </c>
      <c r="L288" s="3">
        <v>94</v>
      </c>
    </row>
    <row r="289" spans="1:12">
      <c r="A289" s="2" t="s">
        <v>481</v>
      </c>
      <c r="B289" s="2" t="s">
        <v>10</v>
      </c>
      <c r="C289" s="2" t="s">
        <v>3868</v>
      </c>
      <c r="D289" s="2" t="s">
        <v>3868</v>
      </c>
      <c r="E289" s="2" t="s">
        <v>3868</v>
      </c>
      <c r="F289" s="2" t="s">
        <v>3868</v>
      </c>
      <c r="G289" s="2" t="s">
        <v>3868</v>
      </c>
      <c r="H289" s="2" t="s">
        <v>3868</v>
      </c>
      <c r="I289" s="2" t="s">
        <v>3868</v>
      </c>
      <c r="J289" s="2" t="s">
        <v>3868</v>
      </c>
      <c r="K289" s="2" t="s">
        <v>3868</v>
      </c>
      <c r="L289" s="3">
        <v>86</v>
      </c>
    </row>
    <row r="290" spans="1:12">
      <c r="A290" s="2" t="s">
        <v>483</v>
      </c>
      <c r="B290" s="2" t="s">
        <v>10</v>
      </c>
      <c r="C290" s="2" t="s">
        <v>3868</v>
      </c>
      <c r="D290" s="2" t="s">
        <v>3868</v>
      </c>
      <c r="E290" s="2" t="s">
        <v>3868</v>
      </c>
      <c r="F290" s="2" t="s">
        <v>3868</v>
      </c>
      <c r="G290" s="2" t="s">
        <v>3868</v>
      </c>
      <c r="H290" s="2" t="s">
        <v>3868</v>
      </c>
      <c r="I290" s="2" t="s">
        <v>3868</v>
      </c>
      <c r="J290" s="2" t="s">
        <v>3868</v>
      </c>
      <c r="K290" s="2" t="s">
        <v>3868</v>
      </c>
      <c r="L290" s="3">
        <v>86</v>
      </c>
    </row>
    <row r="291" spans="1:12">
      <c r="A291" s="2" t="s">
        <v>485</v>
      </c>
      <c r="B291" s="2" t="s">
        <v>10</v>
      </c>
      <c r="C291" s="2" t="s">
        <v>3868</v>
      </c>
      <c r="D291" s="2" t="s">
        <v>3868</v>
      </c>
      <c r="E291" s="2" t="s">
        <v>3868</v>
      </c>
      <c r="F291" s="2" t="s">
        <v>3868</v>
      </c>
      <c r="G291" s="2" t="s">
        <v>3868</v>
      </c>
      <c r="H291" s="2" t="s">
        <v>3868</v>
      </c>
      <c r="I291" s="2" t="s">
        <v>3868</v>
      </c>
      <c r="J291" s="2" t="s">
        <v>3868</v>
      </c>
      <c r="K291" s="2" t="s">
        <v>3868</v>
      </c>
      <c r="L291" s="3">
        <v>85</v>
      </c>
    </row>
    <row r="292" spans="1:12">
      <c r="A292" s="2" t="s">
        <v>487</v>
      </c>
      <c r="B292" s="2" t="s">
        <v>34</v>
      </c>
      <c r="C292" s="2" t="s">
        <v>1967</v>
      </c>
      <c r="D292" s="2" t="s">
        <v>1968</v>
      </c>
      <c r="E292" s="2" t="s">
        <v>2000</v>
      </c>
      <c r="F292" s="2" t="s">
        <v>2001</v>
      </c>
      <c r="G292" s="2" t="s">
        <v>2494</v>
      </c>
      <c r="H292" s="2" t="s">
        <v>2495</v>
      </c>
      <c r="I292" s="2">
        <v>0</v>
      </c>
      <c r="J292" s="2">
        <v>0</v>
      </c>
      <c r="K292" s="2">
        <v>0</v>
      </c>
      <c r="L292" s="3">
        <v>206</v>
      </c>
    </row>
    <row r="293" spans="1:12">
      <c r="B293" s="2" t="s">
        <v>10</v>
      </c>
      <c r="C293" s="2" t="s">
        <v>1967</v>
      </c>
      <c r="D293" s="2" t="s">
        <v>1968</v>
      </c>
      <c r="E293" s="2" t="s">
        <v>2000</v>
      </c>
      <c r="F293" s="2" t="s">
        <v>2001</v>
      </c>
      <c r="G293" s="2" t="s">
        <v>2494</v>
      </c>
      <c r="H293" s="2" t="s">
        <v>2495</v>
      </c>
      <c r="I293" s="2">
        <v>0</v>
      </c>
      <c r="J293" s="2">
        <v>0</v>
      </c>
      <c r="K293" s="2">
        <v>0</v>
      </c>
      <c r="L293" s="3">
        <v>86</v>
      </c>
    </row>
    <row r="294" spans="1:12">
      <c r="B294" s="2" t="s">
        <v>32</v>
      </c>
      <c r="C294" s="2" t="s">
        <v>1967</v>
      </c>
      <c r="D294" s="2" t="s">
        <v>1968</v>
      </c>
      <c r="E294" s="2" t="s">
        <v>2000</v>
      </c>
      <c r="F294" s="2" t="s">
        <v>2001</v>
      </c>
      <c r="G294" s="2" t="s">
        <v>2494</v>
      </c>
      <c r="H294" s="2" t="s">
        <v>2495</v>
      </c>
      <c r="I294" s="2">
        <v>0</v>
      </c>
      <c r="J294" s="2">
        <v>0</v>
      </c>
      <c r="K294" s="2">
        <v>0</v>
      </c>
      <c r="L294" s="3">
        <v>300</v>
      </c>
    </row>
    <row r="295" spans="1:12">
      <c r="A295" s="2" t="s">
        <v>489</v>
      </c>
      <c r="B295" s="2" t="s">
        <v>10</v>
      </c>
      <c r="C295" s="2" t="s">
        <v>1967</v>
      </c>
      <c r="D295" s="2" t="s">
        <v>1968</v>
      </c>
      <c r="E295" s="2" t="s">
        <v>1969</v>
      </c>
      <c r="F295" s="2" t="s">
        <v>2498</v>
      </c>
      <c r="G295" s="2" t="s">
        <v>2499</v>
      </c>
      <c r="H295" s="2" t="s">
        <v>2500</v>
      </c>
      <c r="I295" s="2">
        <v>0</v>
      </c>
      <c r="J295" s="2">
        <v>0</v>
      </c>
      <c r="K295" s="2">
        <v>0</v>
      </c>
      <c r="L295" s="3">
        <v>96</v>
      </c>
    </row>
    <row r="296" spans="1:12">
      <c r="A296" s="2" t="s">
        <v>491</v>
      </c>
      <c r="B296" s="2" t="s">
        <v>10</v>
      </c>
      <c r="C296" s="2" t="s">
        <v>1967</v>
      </c>
      <c r="D296" s="2" t="s">
        <v>1968</v>
      </c>
      <c r="E296" s="2" t="s">
        <v>1982</v>
      </c>
      <c r="F296" s="2" t="s">
        <v>2067</v>
      </c>
      <c r="G296" s="2" t="s">
        <v>2112</v>
      </c>
      <c r="H296" s="2" t="s">
        <v>2113</v>
      </c>
      <c r="I296" s="2">
        <v>0</v>
      </c>
      <c r="J296" s="2">
        <v>0</v>
      </c>
      <c r="K296" s="2">
        <v>0</v>
      </c>
      <c r="L296" s="3">
        <v>101</v>
      </c>
    </row>
    <row r="297" spans="1:12">
      <c r="A297" s="2" t="s">
        <v>493</v>
      </c>
      <c r="B297" s="2" t="s">
        <v>10</v>
      </c>
      <c r="C297" s="2" t="s">
        <v>1967</v>
      </c>
      <c r="D297" s="2" t="s">
        <v>1968</v>
      </c>
      <c r="E297" s="2" t="s">
        <v>1982</v>
      </c>
      <c r="F297" s="2" t="s">
        <v>2077</v>
      </c>
      <c r="G297" s="2" t="s">
        <v>2078</v>
      </c>
      <c r="H297" s="2" t="s">
        <v>2079</v>
      </c>
      <c r="I297" s="2" t="s">
        <v>2170</v>
      </c>
      <c r="J297" s="2" t="s">
        <v>2174</v>
      </c>
      <c r="K297" s="2">
        <v>0</v>
      </c>
      <c r="L297" s="3">
        <v>90</v>
      </c>
    </row>
    <row r="298" spans="1:12">
      <c r="A298" s="2" t="s">
        <v>495</v>
      </c>
      <c r="B298" s="2" t="s">
        <v>10</v>
      </c>
      <c r="C298" s="2" t="s">
        <v>1967</v>
      </c>
      <c r="D298" s="2" t="s">
        <v>1968</v>
      </c>
      <c r="E298" s="2" t="s">
        <v>1969</v>
      </c>
      <c r="F298" s="2" t="s">
        <v>1970</v>
      </c>
      <c r="G298" s="2" t="s">
        <v>1971</v>
      </c>
      <c r="H298" s="2" t="s">
        <v>1972</v>
      </c>
      <c r="I298" s="2" t="s">
        <v>2507</v>
      </c>
      <c r="J298" s="2">
        <v>0</v>
      </c>
      <c r="K298" s="2">
        <v>0</v>
      </c>
      <c r="L298" s="3">
        <v>86</v>
      </c>
    </row>
    <row r="299" spans="1:12">
      <c r="A299" s="2" t="s">
        <v>497</v>
      </c>
      <c r="B299" s="2" t="s">
        <v>10</v>
      </c>
      <c r="C299" s="2" t="s">
        <v>1967</v>
      </c>
      <c r="D299" s="2" t="s">
        <v>1968</v>
      </c>
      <c r="E299" s="2" t="s">
        <v>1982</v>
      </c>
      <c r="F299" s="2" t="s">
        <v>2067</v>
      </c>
      <c r="G299" s="2" t="s">
        <v>2112</v>
      </c>
      <c r="H299" s="2" t="s">
        <v>2138</v>
      </c>
      <c r="I299" s="2">
        <v>0</v>
      </c>
      <c r="J299" s="2">
        <v>0</v>
      </c>
      <c r="K299" s="2">
        <v>0</v>
      </c>
      <c r="L299" s="3">
        <v>93</v>
      </c>
    </row>
    <row r="300" spans="1:12">
      <c r="A300" s="2" t="s">
        <v>499</v>
      </c>
      <c r="B300" s="2" t="s">
        <v>84</v>
      </c>
      <c r="C300" s="2" t="s">
        <v>1967</v>
      </c>
      <c r="D300" s="2" t="s">
        <v>1968</v>
      </c>
      <c r="E300" s="2" t="s">
        <v>1976</v>
      </c>
      <c r="F300" s="2" t="s">
        <v>2058</v>
      </c>
      <c r="G300" s="2" t="s">
        <v>2059</v>
      </c>
      <c r="H300" s="2" t="s">
        <v>2060</v>
      </c>
      <c r="I300" s="2">
        <v>0</v>
      </c>
      <c r="J300" s="2">
        <v>0</v>
      </c>
      <c r="K300" s="2">
        <v>0</v>
      </c>
      <c r="L300" s="3">
        <v>81</v>
      </c>
    </row>
    <row r="301" spans="1:12">
      <c r="B301" s="2" t="s">
        <v>34</v>
      </c>
      <c r="C301" s="2" t="s">
        <v>1967</v>
      </c>
      <c r="D301" s="2" t="s">
        <v>1968</v>
      </c>
      <c r="E301" s="2" t="s">
        <v>1976</v>
      </c>
      <c r="F301" s="2" t="s">
        <v>2058</v>
      </c>
      <c r="G301" s="2" t="s">
        <v>2059</v>
      </c>
      <c r="H301" s="2" t="s">
        <v>2060</v>
      </c>
      <c r="I301" s="2">
        <v>0</v>
      </c>
      <c r="J301" s="2">
        <v>0</v>
      </c>
      <c r="K301" s="2">
        <v>0</v>
      </c>
      <c r="L301" s="3">
        <v>203</v>
      </c>
    </row>
    <row r="302" spans="1:12">
      <c r="B302" s="2" t="s">
        <v>10</v>
      </c>
      <c r="C302" s="2" t="s">
        <v>1967</v>
      </c>
      <c r="D302" s="2" t="s">
        <v>1968</v>
      </c>
      <c r="E302" s="2" t="s">
        <v>1976</v>
      </c>
      <c r="F302" s="2" t="s">
        <v>2058</v>
      </c>
      <c r="G302" s="2" t="s">
        <v>2059</v>
      </c>
      <c r="H302" s="2" t="s">
        <v>2060</v>
      </c>
      <c r="I302" s="2">
        <v>0</v>
      </c>
      <c r="J302" s="2">
        <v>0</v>
      </c>
      <c r="K302" s="2">
        <v>0</v>
      </c>
      <c r="L302" s="3">
        <v>83</v>
      </c>
    </row>
    <row r="303" spans="1:12">
      <c r="B303" s="2" t="s">
        <v>32</v>
      </c>
      <c r="C303" s="2" t="s">
        <v>1967</v>
      </c>
      <c r="D303" s="2" t="s">
        <v>1968</v>
      </c>
      <c r="E303" s="2" t="s">
        <v>1976</v>
      </c>
      <c r="F303" s="2" t="s">
        <v>2058</v>
      </c>
      <c r="G303" s="2" t="s">
        <v>2059</v>
      </c>
      <c r="H303" s="2" t="s">
        <v>2060</v>
      </c>
      <c r="I303" s="2">
        <v>0</v>
      </c>
      <c r="J303" s="2">
        <v>0</v>
      </c>
      <c r="K303" s="2">
        <v>0</v>
      </c>
      <c r="L303" s="3">
        <v>295</v>
      </c>
    </row>
    <row r="304" spans="1:12">
      <c r="A304" s="2" t="s">
        <v>501</v>
      </c>
      <c r="B304" s="2" t="s">
        <v>10</v>
      </c>
      <c r="C304" s="2" t="s">
        <v>1967</v>
      </c>
      <c r="D304" s="2" t="s">
        <v>1968</v>
      </c>
      <c r="E304" s="2" t="s">
        <v>1982</v>
      </c>
      <c r="F304" s="2" t="s">
        <v>2077</v>
      </c>
      <c r="G304" s="2" t="s">
        <v>2078</v>
      </c>
      <c r="H304" s="2" t="s">
        <v>2079</v>
      </c>
      <c r="I304" s="2" t="s">
        <v>2170</v>
      </c>
      <c r="J304" s="2" t="s">
        <v>2174</v>
      </c>
      <c r="K304" s="2">
        <v>0</v>
      </c>
      <c r="L304" s="3">
        <v>90</v>
      </c>
    </row>
    <row r="305" spans="1:12">
      <c r="A305" s="2" t="s">
        <v>503</v>
      </c>
      <c r="B305" s="2" t="s">
        <v>10</v>
      </c>
      <c r="C305" s="2" t="s">
        <v>1967</v>
      </c>
      <c r="D305" s="2" t="s">
        <v>1968</v>
      </c>
      <c r="E305" s="2" t="s">
        <v>1969</v>
      </c>
      <c r="F305" s="2" t="s">
        <v>1970</v>
      </c>
      <c r="G305" s="2" t="s">
        <v>1988</v>
      </c>
      <c r="H305" s="2" t="s">
        <v>2516</v>
      </c>
      <c r="I305" s="2">
        <v>0</v>
      </c>
      <c r="J305" s="2">
        <v>0</v>
      </c>
      <c r="K305" s="2">
        <v>0</v>
      </c>
      <c r="L305" s="3">
        <v>95</v>
      </c>
    </row>
    <row r="306" spans="1:12">
      <c r="A306" s="2" t="s">
        <v>505</v>
      </c>
      <c r="B306" s="2" t="s">
        <v>10</v>
      </c>
      <c r="C306" s="2" t="s">
        <v>1967</v>
      </c>
      <c r="D306" s="2" t="s">
        <v>1968</v>
      </c>
      <c r="E306" s="2" t="s">
        <v>2000</v>
      </c>
      <c r="F306" s="2" t="s">
        <v>2001</v>
      </c>
      <c r="G306" s="2" t="s">
        <v>2494</v>
      </c>
      <c r="H306" s="2" t="s">
        <v>2495</v>
      </c>
      <c r="I306" s="2">
        <v>0</v>
      </c>
      <c r="J306" s="2">
        <v>0</v>
      </c>
      <c r="K306" s="2">
        <v>0</v>
      </c>
      <c r="L306" s="3">
        <v>88</v>
      </c>
    </row>
    <row r="307" spans="1:12">
      <c r="A307" s="2" t="s">
        <v>507</v>
      </c>
      <c r="B307" s="2" t="s">
        <v>10</v>
      </c>
      <c r="C307" s="2" t="s">
        <v>3868</v>
      </c>
      <c r="D307" s="2" t="s">
        <v>3868</v>
      </c>
      <c r="E307" s="2" t="s">
        <v>3868</v>
      </c>
      <c r="F307" s="2" t="s">
        <v>3868</v>
      </c>
      <c r="G307" s="2" t="s">
        <v>3868</v>
      </c>
      <c r="H307" s="2" t="s">
        <v>3868</v>
      </c>
      <c r="I307" s="2" t="s">
        <v>3868</v>
      </c>
      <c r="J307" s="2" t="s">
        <v>3868</v>
      </c>
      <c r="K307" s="2" t="s">
        <v>3868</v>
      </c>
      <c r="L307" s="3">
        <v>86</v>
      </c>
    </row>
    <row r="308" spans="1:12">
      <c r="A308" s="2" t="s">
        <v>509</v>
      </c>
      <c r="B308" s="2" t="s">
        <v>10</v>
      </c>
      <c r="C308" s="2" t="s">
        <v>1967</v>
      </c>
      <c r="D308" s="2" t="s">
        <v>1968</v>
      </c>
      <c r="E308" s="2" t="s">
        <v>1969</v>
      </c>
      <c r="F308" s="2" t="s">
        <v>2498</v>
      </c>
      <c r="G308" s="2" t="s">
        <v>2499</v>
      </c>
      <c r="H308" s="2" t="s">
        <v>2526</v>
      </c>
      <c r="I308" s="2">
        <v>0</v>
      </c>
      <c r="J308" s="2">
        <v>0</v>
      </c>
      <c r="K308" s="2">
        <v>0</v>
      </c>
      <c r="L308" s="3">
        <v>50</v>
      </c>
    </row>
    <row r="309" spans="1:12">
      <c r="A309" s="2" t="s">
        <v>511</v>
      </c>
      <c r="B309" s="2" t="s">
        <v>10</v>
      </c>
      <c r="C309" s="2" t="s">
        <v>1967</v>
      </c>
      <c r="D309" s="2" t="s">
        <v>1968</v>
      </c>
      <c r="E309" s="2" t="s">
        <v>1982</v>
      </c>
      <c r="F309" s="2" t="s">
        <v>2067</v>
      </c>
      <c r="G309" s="2" t="s">
        <v>2215</v>
      </c>
      <c r="H309" s="2" t="s">
        <v>2216</v>
      </c>
      <c r="I309" s="2">
        <v>0</v>
      </c>
      <c r="J309" s="2">
        <v>0</v>
      </c>
      <c r="K309" s="2">
        <v>0</v>
      </c>
      <c r="L309" s="3">
        <v>92</v>
      </c>
    </row>
    <row r="310" spans="1:12">
      <c r="A310" s="2" t="s">
        <v>513</v>
      </c>
      <c r="B310" s="2" t="s">
        <v>10</v>
      </c>
      <c r="C310" s="2" t="s">
        <v>1967</v>
      </c>
      <c r="D310" s="2" t="s">
        <v>1968</v>
      </c>
      <c r="E310" s="2" t="s">
        <v>1982</v>
      </c>
      <c r="F310" s="2" t="s">
        <v>2067</v>
      </c>
      <c r="G310" s="2" t="s">
        <v>2215</v>
      </c>
      <c r="H310" s="2" t="s">
        <v>2216</v>
      </c>
      <c r="I310" s="2">
        <v>0</v>
      </c>
      <c r="J310" s="2">
        <v>0</v>
      </c>
      <c r="K310" s="2">
        <v>0</v>
      </c>
      <c r="L310" s="3">
        <v>90</v>
      </c>
    </row>
    <row r="311" spans="1:12">
      <c r="A311" s="2" t="s">
        <v>515</v>
      </c>
      <c r="B311" s="2" t="s">
        <v>10</v>
      </c>
      <c r="C311" s="2" t="s">
        <v>1967</v>
      </c>
      <c r="D311" s="2" t="s">
        <v>1968</v>
      </c>
      <c r="E311" s="2" t="s">
        <v>1982</v>
      </c>
      <c r="F311" s="2" t="s">
        <v>2067</v>
      </c>
      <c r="G311" s="2" t="s">
        <v>2215</v>
      </c>
      <c r="H311" s="2" t="s">
        <v>2216</v>
      </c>
      <c r="I311" s="2">
        <v>0</v>
      </c>
      <c r="J311" s="2">
        <v>0</v>
      </c>
      <c r="K311" s="2">
        <v>0</v>
      </c>
      <c r="L311" s="3">
        <v>86</v>
      </c>
    </row>
    <row r="312" spans="1:12">
      <c r="A312" s="2" t="s">
        <v>517</v>
      </c>
      <c r="B312" s="2" t="s">
        <v>10</v>
      </c>
      <c r="C312" s="2" t="s">
        <v>1967</v>
      </c>
      <c r="D312" s="2" t="s">
        <v>1968</v>
      </c>
      <c r="E312" s="2" t="s">
        <v>1982</v>
      </c>
      <c r="F312" s="2" t="s">
        <v>2067</v>
      </c>
      <c r="G312" s="2" t="s">
        <v>2215</v>
      </c>
      <c r="H312" s="2" t="s">
        <v>2216</v>
      </c>
      <c r="I312" s="2">
        <v>0</v>
      </c>
      <c r="J312" s="2">
        <v>0</v>
      </c>
      <c r="K312" s="2">
        <v>0</v>
      </c>
      <c r="L312" s="3">
        <v>92</v>
      </c>
    </row>
    <row r="313" spans="1:12">
      <c r="A313" s="2" t="s">
        <v>519</v>
      </c>
      <c r="B313" s="2" t="s">
        <v>10</v>
      </c>
      <c r="C313" s="2" t="s">
        <v>1967</v>
      </c>
      <c r="D313" s="2" t="s">
        <v>1968</v>
      </c>
      <c r="E313" s="2" t="s">
        <v>1982</v>
      </c>
      <c r="F313" s="2" t="s">
        <v>2067</v>
      </c>
      <c r="G313" s="2" t="s">
        <v>2068</v>
      </c>
      <c r="H313" s="2" t="s">
        <v>2117</v>
      </c>
      <c r="I313" s="2" t="s">
        <v>2325</v>
      </c>
      <c r="J313" s="2">
        <v>0</v>
      </c>
      <c r="K313" s="2">
        <v>0</v>
      </c>
      <c r="L313" s="3">
        <v>91</v>
      </c>
    </row>
    <row r="314" spans="1:12">
      <c r="A314" s="2" t="s">
        <v>521</v>
      </c>
      <c r="B314" s="2" t="s">
        <v>10</v>
      </c>
      <c r="C314" s="2" t="s">
        <v>1967</v>
      </c>
      <c r="D314" s="2" t="s">
        <v>1968</v>
      </c>
      <c r="E314" s="2" t="s">
        <v>1969</v>
      </c>
      <c r="F314" s="2" t="s">
        <v>1970</v>
      </c>
      <c r="G314" s="2" t="s">
        <v>1971</v>
      </c>
      <c r="H314" s="2" t="s">
        <v>2307</v>
      </c>
      <c r="I314" s="2">
        <v>0</v>
      </c>
      <c r="J314" s="2">
        <v>0</v>
      </c>
      <c r="K314" s="2">
        <v>0</v>
      </c>
      <c r="L314" s="3">
        <v>83</v>
      </c>
    </row>
    <row r="315" spans="1:12">
      <c r="A315" s="2" t="s">
        <v>523</v>
      </c>
      <c r="B315" s="2" t="s">
        <v>10</v>
      </c>
      <c r="C315" s="2" t="s">
        <v>1967</v>
      </c>
      <c r="D315" s="2" t="s">
        <v>1968</v>
      </c>
      <c r="E315" s="2" t="s">
        <v>1969</v>
      </c>
      <c r="F315" s="2" t="s">
        <v>1970</v>
      </c>
      <c r="G315" s="2" t="s">
        <v>1971</v>
      </c>
      <c r="H315" s="2" t="s">
        <v>2307</v>
      </c>
      <c r="I315" s="2">
        <v>0</v>
      </c>
      <c r="J315" s="2">
        <v>0</v>
      </c>
      <c r="K315" s="2">
        <v>0</v>
      </c>
      <c r="L315" s="3">
        <v>86</v>
      </c>
    </row>
    <row r="316" spans="1:12">
      <c r="A316" s="2" t="s">
        <v>525</v>
      </c>
      <c r="B316" s="2" t="s">
        <v>10</v>
      </c>
      <c r="C316" s="2" t="s">
        <v>1967</v>
      </c>
      <c r="D316" s="2" t="s">
        <v>1968</v>
      </c>
      <c r="E316" s="2" t="s">
        <v>2413</v>
      </c>
      <c r="F316" s="2" t="s">
        <v>2539</v>
      </c>
      <c r="G316" s="2" t="s">
        <v>2540</v>
      </c>
      <c r="H316" s="2" t="s">
        <v>2541</v>
      </c>
      <c r="I316" s="2">
        <v>0</v>
      </c>
      <c r="J316" s="2">
        <v>0</v>
      </c>
      <c r="K316" s="2">
        <v>0</v>
      </c>
      <c r="L316" s="3">
        <v>92</v>
      </c>
    </row>
    <row r="317" spans="1:12">
      <c r="A317" s="2" t="s">
        <v>527</v>
      </c>
      <c r="B317" s="2" t="s">
        <v>34</v>
      </c>
      <c r="C317" s="2" t="s">
        <v>1967</v>
      </c>
      <c r="D317" s="2" t="s">
        <v>1968</v>
      </c>
      <c r="E317" s="2" t="s">
        <v>1976</v>
      </c>
      <c r="F317" s="2" t="s">
        <v>2058</v>
      </c>
      <c r="G317" s="2" t="s">
        <v>2059</v>
      </c>
      <c r="H317" s="2" t="s">
        <v>2544</v>
      </c>
      <c r="I317" s="2">
        <v>0</v>
      </c>
      <c r="J317" s="2">
        <v>0</v>
      </c>
      <c r="K317" s="2">
        <v>0</v>
      </c>
      <c r="L317" s="3">
        <v>203</v>
      </c>
    </row>
    <row r="318" spans="1:12">
      <c r="B318" s="2" t="s">
        <v>10</v>
      </c>
      <c r="C318" s="2" t="s">
        <v>1967</v>
      </c>
      <c r="D318" s="2" t="s">
        <v>1968</v>
      </c>
      <c r="E318" s="2" t="s">
        <v>1976</v>
      </c>
      <c r="F318" s="2" t="s">
        <v>2058</v>
      </c>
      <c r="G318" s="2" t="s">
        <v>2059</v>
      </c>
      <c r="H318" s="2" t="s">
        <v>2544</v>
      </c>
      <c r="I318" s="2">
        <v>0</v>
      </c>
      <c r="J318" s="2">
        <v>0</v>
      </c>
      <c r="K318" s="2">
        <v>0</v>
      </c>
      <c r="L318" s="3">
        <v>83</v>
      </c>
    </row>
    <row r="319" spans="1:12">
      <c r="B319" s="2" t="s">
        <v>32</v>
      </c>
      <c r="C319" s="2" t="s">
        <v>1967</v>
      </c>
      <c r="D319" s="2" t="s">
        <v>1968</v>
      </c>
      <c r="E319" s="2" t="s">
        <v>1976</v>
      </c>
      <c r="F319" s="2" t="s">
        <v>2058</v>
      </c>
      <c r="G319" s="2" t="s">
        <v>2059</v>
      </c>
      <c r="H319" s="2" t="s">
        <v>2544</v>
      </c>
      <c r="I319" s="2">
        <v>0</v>
      </c>
      <c r="J319" s="2">
        <v>0</v>
      </c>
      <c r="K319" s="2">
        <v>0</v>
      </c>
      <c r="L319" s="3">
        <v>301</v>
      </c>
    </row>
    <row r="320" spans="1:12">
      <c r="A320" s="2" t="s">
        <v>529</v>
      </c>
      <c r="B320" s="2" t="s">
        <v>10</v>
      </c>
      <c r="C320" s="2" t="s">
        <v>1967</v>
      </c>
      <c r="D320" s="2" t="s">
        <v>1968</v>
      </c>
      <c r="E320" s="2" t="s">
        <v>2413</v>
      </c>
      <c r="F320" s="2" t="s">
        <v>2547</v>
      </c>
      <c r="G320" s="2" t="s">
        <v>2548</v>
      </c>
      <c r="H320" s="2" t="s">
        <v>2549</v>
      </c>
      <c r="I320" s="2">
        <v>0</v>
      </c>
      <c r="J320" s="2">
        <v>0</v>
      </c>
      <c r="K320" s="2">
        <v>0</v>
      </c>
      <c r="L320" s="3">
        <v>83</v>
      </c>
    </row>
    <row r="321" spans="1:12">
      <c r="A321" s="2" t="s">
        <v>531</v>
      </c>
      <c r="B321" s="2" t="s">
        <v>10</v>
      </c>
      <c r="C321" s="2" t="s">
        <v>1967</v>
      </c>
      <c r="D321" s="2" t="s">
        <v>2011</v>
      </c>
      <c r="E321" s="2" t="s">
        <v>2012</v>
      </c>
      <c r="F321" s="2" t="s">
        <v>2013</v>
      </c>
      <c r="G321" s="2" t="s">
        <v>2014</v>
      </c>
      <c r="H321" s="2">
        <v>0</v>
      </c>
      <c r="I321" s="2">
        <v>0</v>
      </c>
      <c r="J321" s="2">
        <v>0</v>
      </c>
      <c r="K321" s="2">
        <v>0</v>
      </c>
      <c r="L321" s="3">
        <v>87</v>
      </c>
    </row>
    <row r="322" spans="1:12">
      <c r="A322" s="2" t="s">
        <v>533</v>
      </c>
      <c r="B322" s="2" t="s">
        <v>10</v>
      </c>
      <c r="C322" s="2" t="s">
        <v>1967</v>
      </c>
      <c r="D322" s="2" t="s">
        <v>2370</v>
      </c>
      <c r="E322" s="2">
        <v>0</v>
      </c>
      <c r="F322" s="2">
        <v>0</v>
      </c>
      <c r="G322" s="2">
        <v>0</v>
      </c>
      <c r="H322" s="2">
        <v>0</v>
      </c>
      <c r="I322" s="2">
        <v>0</v>
      </c>
      <c r="J322" s="2">
        <v>0</v>
      </c>
      <c r="K322" s="2">
        <v>0</v>
      </c>
      <c r="L322" s="3">
        <v>90</v>
      </c>
    </row>
    <row r="323" spans="1:12">
      <c r="A323" s="2" t="s">
        <v>535</v>
      </c>
      <c r="B323" s="2" t="s">
        <v>10</v>
      </c>
      <c r="C323" s="2" t="s">
        <v>1967</v>
      </c>
      <c r="D323" s="2" t="s">
        <v>1968</v>
      </c>
      <c r="E323" s="2" t="s">
        <v>1969</v>
      </c>
      <c r="F323" s="2" t="s">
        <v>2498</v>
      </c>
      <c r="G323" s="2" t="s">
        <v>2499</v>
      </c>
      <c r="H323" s="2" t="s">
        <v>2526</v>
      </c>
      <c r="I323" s="2">
        <v>0</v>
      </c>
      <c r="J323" s="2">
        <v>0</v>
      </c>
      <c r="K323" s="2">
        <v>0</v>
      </c>
      <c r="L323" s="3">
        <v>89</v>
      </c>
    </row>
    <row r="324" spans="1:12">
      <c r="A324" s="2" t="s">
        <v>537</v>
      </c>
      <c r="B324" s="2" t="s">
        <v>10</v>
      </c>
      <c r="C324" s="2" t="s">
        <v>1967</v>
      </c>
      <c r="D324" s="2" t="s">
        <v>1968</v>
      </c>
      <c r="E324" s="2" t="s">
        <v>1976</v>
      </c>
      <c r="F324" s="2" t="s">
        <v>2359</v>
      </c>
      <c r="G324" s="2" t="s">
        <v>2360</v>
      </c>
      <c r="H324" s="2" t="s">
        <v>2361</v>
      </c>
      <c r="I324" s="2">
        <v>0</v>
      </c>
      <c r="J324" s="2">
        <v>0</v>
      </c>
      <c r="K324" s="2">
        <v>0</v>
      </c>
      <c r="L324" s="3">
        <v>79</v>
      </c>
    </row>
    <row r="325" spans="1:12">
      <c r="A325" s="2" t="s">
        <v>539</v>
      </c>
      <c r="B325" s="2" t="s">
        <v>10</v>
      </c>
      <c r="C325" s="2" t="s">
        <v>1967</v>
      </c>
      <c r="D325" s="2" t="s">
        <v>1968</v>
      </c>
      <c r="E325" s="2" t="s">
        <v>1982</v>
      </c>
      <c r="F325" s="2" t="s">
        <v>2077</v>
      </c>
      <c r="G325" s="2" t="s">
        <v>2315</v>
      </c>
      <c r="H325" s="2" t="s">
        <v>2560</v>
      </c>
      <c r="I325" s="2">
        <v>0</v>
      </c>
      <c r="J325" s="2">
        <v>0</v>
      </c>
      <c r="K325" s="2">
        <v>0</v>
      </c>
      <c r="L325" s="3">
        <v>92</v>
      </c>
    </row>
    <row r="326" spans="1:12">
      <c r="A326" s="2" t="s">
        <v>541</v>
      </c>
      <c r="B326" s="2" t="s">
        <v>10</v>
      </c>
      <c r="C326" s="2" t="s">
        <v>1967</v>
      </c>
      <c r="D326" s="2" t="s">
        <v>1968</v>
      </c>
      <c r="E326" s="2" t="s">
        <v>1969</v>
      </c>
      <c r="F326" s="2" t="s">
        <v>2564</v>
      </c>
      <c r="G326" s="2" t="s">
        <v>2565</v>
      </c>
      <c r="H326" s="2" t="s">
        <v>2566</v>
      </c>
      <c r="I326" s="2">
        <v>0</v>
      </c>
      <c r="J326" s="2">
        <v>0</v>
      </c>
      <c r="K326" s="2">
        <v>0</v>
      </c>
      <c r="L326" s="3">
        <v>92</v>
      </c>
    </row>
    <row r="327" spans="1:12">
      <c r="A327" s="2" t="s">
        <v>543</v>
      </c>
      <c r="B327" s="2" t="s">
        <v>10</v>
      </c>
      <c r="C327" s="2" t="s">
        <v>1967</v>
      </c>
      <c r="D327" s="2" t="s">
        <v>1968</v>
      </c>
      <c r="E327" s="2" t="s">
        <v>1982</v>
      </c>
      <c r="F327" s="2" t="s">
        <v>1983</v>
      </c>
      <c r="G327" s="2" t="s">
        <v>2034</v>
      </c>
      <c r="H327" s="2" t="s">
        <v>2569</v>
      </c>
      <c r="I327" s="2">
        <v>0</v>
      </c>
      <c r="J327" s="2">
        <v>0</v>
      </c>
      <c r="K327" s="2">
        <v>0</v>
      </c>
      <c r="L327" s="3">
        <v>82</v>
      </c>
    </row>
    <row r="328" spans="1:12">
      <c r="A328" s="2" t="s">
        <v>545</v>
      </c>
      <c r="B328" s="2" t="s">
        <v>10</v>
      </c>
      <c r="C328" s="2" t="s">
        <v>1967</v>
      </c>
      <c r="D328" s="2" t="s">
        <v>1968</v>
      </c>
      <c r="E328" s="2" t="s">
        <v>1982</v>
      </c>
      <c r="F328" s="2" t="s">
        <v>2067</v>
      </c>
      <c r="G328" s="2" t="s">
        <v>2112</v>
      </c>
      <c r="H328" s="2" t="s">
        <v>2113</v>
      </c>
      <c r="I328" s="2">
        <v>0</v>
      </c>
      <c r="J328" s="2">
        <v>0</v>
      </c>
      <c r="K328" s="2">
        <v>0</v>
      </c>
      <c r="L328" s="3">
        <v>101</v>
      </c>
    </row>
    <row r="329" spans="1:12">
      <c r="A329" s="2" t="s">
        <v>547</v>
      </c>
      <c r="B329" s="2" t="s">
        <v>10</v>
      </c>
      <c r="C329" s="2" t="s">
        <v>1967</v>
      </c>
      <c r="D329" s="2" t="s">
        <v>2101</v>
      </c>
      <c r="E329" s="2" t="s">
        <v>2102</v>
      </c>
      <c r="F329" s="2" t="s">
        <v>2574</v>
      </c>
      <c r="G329" s="2" t="s">
        <v>2575</v>
      </c>
      <c r="H329" s="2">
        <v>0</v>
      </c>
      <c r="I329" s="2">
        <v>0</v>
      </c>
      <c r="J329" s="2">
        <v>0</v>
      </c>
      <c r="K329" s="2">
        <v>0</v>
      </c>
      <c r="L329" s="3">
        <v>77</v>
      </c>
    </row>
    <row r="330" spans="1:12">
      <c r="A330" s="2" t="s">
        <v>549</v>
      </c>
      <c r="B330" s="2" t="s">
        <v>10</v>
      </c>
      <c r="C330" s="2" t="s">
        <v>1967</v>
      </c>
      <c r="D330" s="2" t="s">
        <v>1968</v>
      </c>
      <c r="E330" s="2" t="s">
        <v>1969</v>
      </c>
      <c r="F330" s="2" t="s">
        <v>2579</v>
      </c>
      <c r="G330" s="2">
        <v>0</v>
      </c>
      <c r="H330" s="2">
        <v>0</v>
      </c>
      <c r="I330" s="2">
        <v>0</v>
      </c>
      <c r="J330" s="2">
        <v>0</v>
      </c>
      <c r="K330" s="2">
        <v>0</v>
      </c>
      <c r="L330" s="3">
        <v>86</v>
      </c>
    </row>
    <row r="331" spans="1:12">
      <c r="A331" s="2" t="s">
        <v>551</v>
      </c>
      <c r="B331" s="2" t="s">
        <v>10</v>
      </c>
      <c r="C331" s="2" t="s">
        <v>1967</v>
      </c>
      <c r="D331" s="2" t="s">
        <v>1968</v>
      </c>
      <c r="E331" s="2" t="s">
        <v>1976</v>
      </c>
      <c r="F331" s="2" t="s">
        <v>2020</v>
      </c>
      <c r="G331" s="2" t="s">
        <v>2021</v>
      </c>
      <c r="H331" s="2" t="s">
        <v>2022</v>
      </c>
      <c r="I331" s="2">
        <v>0</v>
      </c>
      <c r="J331" s="2">
        <v>0</v>
      </c>
      <c r="K331" s="2">
        <v>0</v>
      </c>
      <c r="L331" s="3">
        <v>86</v>
      </c>
    </row>
    <row r="332" spans="1:12">
      <c r="A332" s="2" t="s">
        <v>553</v>
      </c>
      <c r="B332" s="2" t="s">
        <v>10</v>
      </c>
      <c r="C332" s="2" t="s">
        <v>3868</v>
      </c>
      <c r="D332" s="2" t="s">
        <v>3868</v>
      </c>
      <c r="E332" s="2" t="s">
        <v>3868</v>
      </c>
      <c r="F332" s="2" t="s">
        <v>3868</v>
      </c>
      <c r="G332" s="2" t="s">
        <v>3868</v>
      </c>
      <c r="H332" s="2" t="s">
        <v>3868</v>
      </c>
      <c r="I332" s="2" t="s">
        <v>3868</v>
      </c>
      <c r="J332" s="2" t="s">
        <v>3868</v>
      </c>
      <c r="K332" s="2" t="s">
        <v>3868</v>
      </c>
      <c r="L332" s="3">
        <v>93</v>
      </c>
    </row>
    <row r="333" spans="1:12">
      <c r="A333" s="2" t="s">
        <v>555</v>
      </c>
      <c r="B333" s="2" t="s">
        <v>10</v>
      </c>
      <c r="C333" s="2" t="s">
        <v>1967</v>
      </c>
      <c r="D333" s="2" t="s">
        <v>1968</v>
      </c>
      <c r="E333" s="2" t="s">
        <v>1982</v>
      </c>
      <c r="F333" s="2" t="s">
        <v>1983</v>
      </c>
      <c r="G333" s="2" t="s">
        <v>1984</v>
      </c>
      <c r="H333" s="2" t="s">
        <v>2074</v>
      </c>
      <c r="I333" s="2">
        <v>0</v>
      </c>
      <c r="J333" s="2">
        <v>0</v>
      </c>
      <c r="K333" s="2">
        <v>0</v>
      </c>
      <c r="L333" s="3">
        <v>81</v>
      </c>
    </row>
    <row r="334" spans="1:12">
      <c r="A334" s="2" t="s">
        <v>557</v>
      </c>
      <c r="B334" s="2" t="s">
        <v>10</v>
      </c>
      <c r="C334" s="2" t="s">
        <v>1967</v>
      </c>
      <c r="D334" s="2" t="s">
        <v>1968</v>
      </c>
      <c r="E334" s="2" t="s">
        <v>1982</v>
      </c>
      <c r="F334" s="2" t="s">
        <v>2043</v>
      </c>
      <c r="G334" s="2" t="s">
        <v>2107</v>
      </c>
      <c r="H334" s="2" t="s">
        <v>2590</v>
      </c>
      <c r="I334" s="2">
        <v>0</v>
      </c>
      <c r="J334" s="2">
        <v>0</v>
      </c>
      <c r="K334" s="2">
        <v>0</v>
      </c>
      <c r="L334" s="3">
        <v>90</v>
      </c>
    </row>
    <row r="335" spans="1:12">
      <c r="A335" s="2" t="s">
        <v>559</v>
      </c>
      <c r="B335" s="2" t="s">
        <v>10</v>
      </c>
      <c r="C335" s="2" t="s">
        <v>1967</v>
      </c>
      <c r="D335" s="2" t="s">
        <v>1968</v>
      </c>
      <c r="E335" s="2" t="s">
        <v>1982</v>
      </c>
      <c r="F335" s="2" t="s">
        <v>1983</v>
      </c>
      <c r="G335" s="2" t="s">
        <v>1984</v>
      </c>
      <c r="H335" s="2" t="s">
        <v>2593</v>
      </c>
      <c r="I335" s="2">
        <v>0</v>
      </c>
      <c r="J335" s="2">
        <v>0</v>
      </c>
      <c r="K335" s="2">
        <v>0</v>
      </c>
      <c r="L335" s="3">
        <v>61</v>
      </c>
    </row>
    <row r="336" spans="1:12">
      <c r="A336" s="2" t="s">
        <v>561</v>
      </c>
      <c r="B336" s="2" t="s">
        <v>10</v>
      </c>
      <c r="C336" s="2" t="s">
        <v>3868</v>
      </c>
      <c r="D336" s="2" t="s">
        <v>3868</v>
      </c>
      <c r="E336" s="2" t="s">
        <v>3868</v>
      </c>
      <c r="F336" s="2" t="s">
        <v>3868</v>
      </c>
      <c r="G336" s="2" t="s">
        <v>3868</v>
      </c>
      <c r="H336" s="2" t="s">
        <v>3868</v>
      </c>
      <c r="I336" s="2" t="s">
        <v>3868</v>
      </c>
      <c r="J336" s="2" t="s">
        <v>3868</v>
      </c>
      <c r="K336" s="2" t="s">
        <v>3868</v>
      </c>
      <c r="L336" s="3">
        <v>88</v>
      </c>
    </row>
    <row r="337" spans="1:12">
      <c r="A337" s="2" t="s">
        <v>563</v>
      </c>
      <c r="B337" s="2" t="s">
        <v>10</v>
      </c>
      <c r="C337" s="2" t="s">
        <v>1967</v>
      </c>
      <c r="D337" s="2" t="s">
        <v>2604</v>
      </c>
      <c r="E337" s="2" t="s">
        <v>2605</v>
      </c>
      <c r="F337" s="2" t="s">
        <v>2606</v>
      </c>
      <c r="G337" s="2" t="s">
        <v>2607</v>
      </c>
      <c r="H337" s="2" t="s">
        <v>2608</v>
      </c>
      <c r="I337" s="2">
        <v>0</v>
      </c>
      <c r="J337" s="2">
        <v>0</v>
      </c>
      <c r="K337" s="2">
        <v>0</v>
      </c>
      <c r="L337" s="3">
        <v>97</v>
      </c>
    </row>
    <row r="338" spans="1:12">
      <c r="A338" s="2" t="s">
        <v>565</v>
      </c>
      <c r="B338" s="2" t="s">
        <v>10</v>
      </c>
      <c r="C338" s="2" t="s">
        <v>1967</v>
      </c>
      <c r="D338" s="2" t="s">
        <v>1968</v>
      </c>
      <c r="E338" s="2" t="s">
        <v>1976</v>
      </c>
      <c r="F338" s="2" t="s">
        <v>2611</v>
      </c>
      <c r="G338" s="2" t="s">
        <v>2612</v>
      </c>
      <c r="H338" s="2" t="s">
        <v>2613</v>
      </c>
      <c r="I338" s="2">
        <v>0</v>
      </c>
      <c r="J338" s="2">
        <v>0</v>
      </c>
      <c r="K338" s="2">
        <v>0</v>
      </c>
      <c r="L338" s="3">
        <v>82</v>
      </c>
    </row>
    <row r="339" spans="1:12">
      <c r="A339" s="2" t="s">
        <v>567</v>
      </c>
      <c r="B339" s="2" t="s">
        <v>10</v>
      </c>
      <c r="C339" s="2" t="s">
        <v>1967</v>
      </c>
      <c r="D339" s="2" t="s">
        <v>1968</v>
      </c>
      <c r="E339" s="2" t="s">
        <v>1982</v>
      </c>
      <c r="F339" s="2" t="s">
        <v>2067</v>
      </c>
      <c r="G339" s="2" t="s">
        <v>2112</v>
      </c>
      <c r="H339" s="2" t="s">
        <v>2113</v>
      </c>
      <c r="I339" s="2">
        <v>0</v>
      </c>
      <c r="J339" s="2">
        <v>0</v>
      </c>
      <c r="K339" s="2">
        <v>0</v>
      </c>
      <c r="L339" s="3">
        <v>101</v>
      </c>
    </row>
    <row r="340" spans="1:12">
      <c r="A340" s="2" t="s">
        <v>569</v>
      </c>
      <c r="B340" s="2" t="s">
        <v>10</v>
      </c>
      <c r="C340" s="2" t="s">
        <v>1967</v>
      </c>
      <c r="D340" s="2" t="s">
        <v>1968</v>
      </c>
      <c r="E340" s="2" t="s">
        <v>1982</v>
      </c>
      <c r="F340" s="2" t="s">
        <v>2067</v>
      </c>
      <c r="G340" s="2" t="s">
        <v>2112</v>
      </c>
      <c r="H340" s="2" t="s">
        <v>2113</v>
      </c>
      <c r="I340" s="2">
        <v>0</v>
      </c>
      <c r="J340" s="2">
        <v>0</v>
      </c>
      <c r="K340" s="2">
        <v>0</v>
      </c>
      <c r="L340" s="3">
        <v>101</v>
      </c>
    </row>
    <row r="341" spans="1:12">
      <c r="A341" s="2" t="s">
        <v>571</v>
      </c>
      <c r="B341" s="2" t="s">
        <v>10</v>
      </c>
      <c r="C341" s="2" t="s">
        <v>1967</v>
      </c>
      <c r="D341" s="2" t="s">
        <v>1968</v>
      </c>
      <c r="E341" s="2" t="s">
        <v>1982</v>
      </c>
      <c r="F341" s="2" t="s">
        <v>2067</v>
      </c>
      <c r="G341" s="2" t="s">
        <v>2112</v>
      </c>
      <c r="H341" s="2" t="s">
        <v>2113</v>
      </c>
      <c r="I341" s="2">
        <v>0</v>
      </c>
      <c r="J341" s="2">
        <v>0</v>
      </c>
      <c r="K341" s="2">
        <v>0</v>
      </c>
      <c r="L341" s="3">
        <v>101</v>
      </c>
    </row>
    <row r="342" spans="1:12">
      <c r="A342" s="2" t="s">
        <v>573</v>
      </c>
      <c r="B342" s="2" t="s">
        <v>10</v>
      </c>
      <c r="C342" s="2" t="s">
        <v>3868</v>
      </c>
      <c r="D342" s="2" t="s">
        <v>3868</v>
      </c>
      <c r="E342" s="2" t="s">
        <v>3868</v>
      </c>
      <c r="F342" s="2" t="s">
        <v>3868</v>
      </c>
      <c r="G342" s="2" t="s">
        <v>3868</v>
      </c>
      <c r="H342" s="2" t="s">
        <v>3868</v>
      </c>
      <c r="I342" s="2" t="s">
        <v>3868</v>
      </c>
      <c r="J342" s="2" t="s">
        <v>3868</v>
      </c>
      <c r="K342" s="2" t="s">
        <v>3868</v>
      </c>
      <c r="L342" s="3">
        <v>101</v>
      </c>
    </row>
    <row r="343" spans="1:12">
      <c r="A343" s="2" t="s">
        <v>575</v>
      </c>
      <c r="B343" s="2" t="s">
        <v>10</v>
      </c>
      <c r="C343" s="2" t="s">
        <v>1967</v>
      </c>
      <c r="D343" s="2" t="s">
        <v>1968</v>
      </c>
      <c r="E343" s="2" t="s">
        <v>1982</v>
      </c>
      <c r="F343" s="2" t="s">
        <v>2067</v>
      </c>
      <c r="G343" s="2" t="s">
        <v>2112</v>
      </c>
      <c r="H343" s="2" t="s">
        <v>2113</v>
      </c>
      <c r="I343" s="2">
        <v>0</v>
      </c>
      <c r="J343" s="2">
        <v>0</v>
      </c>
      <c r="K343" s="2">
        <v>0</v>
      </c>
      <c r="L343" s="3">
        <v>101</v>
      </c>
    </row>
    <row r="344" spans="1:12">
      <c r="A344" s="2" t="s">
        <v>577</v>
      </c>
      <c r="B344" s="2" t="s">
        <v>10</v>
      </c>
      <c r="C344" s="2" t="s">
        <v>1967</v>
      </c>
      <c r="D344" s="2" t="s">
        <v>1968</v>
      </c>
      <c r="E344" s="2" t="s">
        <v>1982</v>
      </c>
      <c r="F344" s="2" t="s">
        <v>2067</v>
      </c>
      <c r="G344" s="2" t="s">
        <v>2112</v>
      </c>
      <c r="H344" s="2" t="s">
        <v>2113</v>
      </c>
      <c r="I344" s="2">
        <v>0</v>
      </c>
      <c r="J344" s="2">
        <v>0</v>
      </c>
      <c r="K344" s="2">
        <v>0</v>
      </c>
      <c r="L344" s="3">
        <v>101</v>
      </c>
    </row>
    <row r="345" spans="1:12">
      <c r="A345" s="2" t="s">
        <v>579</v>
      </c>
      <c r="B345" s="2" t="s">
        <v>10</v>
      </c>
      <c r="C345" s="2" t="s">
        <v>1967</v>
      </c>
      <c r="D345" s="2" t="s">
        <v>1968</v>
      </c>
      <c r="E345" s="2" t="s">
        <v>1982</v>
      </c>
      <c r="F345" s="2" t="s">
        <v>2067</v>
      </c>
      <c r="G345" s="2" t="s">
        <v>2112</v>
      </c>
      <c r="H345" s="2" t="s">
        <v>2113</v>
      </c>
      <c r="I345" s="2">
        <v>0</v>
      </c>
      <c r="J345" s="2">
        <v>0</v>
      </c>
      <c r="K345" s="2">
        <v>0</v>
      </c>
      <c r="L345" s="3">
        <v>101</v>
      </c>
    </row>
    <row r="346" spans="1:12">
      <c r="A346" s="2" t="s">
        <v>581</v>
      </c>
      <c r="B346" s="2" t="s">
        <v>10</v>
      </c>
      <c r="C346" s="2" t="s">
        <v>1967</v>
      </c>
      <c r="D346" s="2" t="s">
        <v>1968</v>
      </c>
      <c r="E346" s="2" t="s">
        <v>1982</v>
      </c>
      <c r="F346" s="2" t="s">
        <v>2067</v>
      </c>
      <c r="G346" s="2" t="s">
        <v>2112</v>
      </c>
      <c r="H346" s="2" t="s">
        <v>2113</v>
      </c>
      <c r="I346" s="2">
        <v>0</v>
      </c>
      <c r="J346" s="2">
        <v>0</v>
      </c>
      <c r="K346" s="2">
        <v>0</v>
      </c>
      <c r="L346" s="3">
        <v>73</v>
      </c>
    </row>
    <row r="347" spans="1:12">
      <c r="A347" s="2" t="s">
        <v>583</v>
      </c>
      <c r="B347" s="2" t="s">
        <v>10</v>
      </c>
      <c r="C347" s="2" t="s">
        <v>1967</v>
      </c>
      <c r="D347" s="2" t="s">
        <v>1968</v>
      </c>
      <c r="E347" s="2" t="s">
        <v>1982</v>
      </c>
      <c r="F347" s="2" t="s">
        <v>2067</v>
      </c>
      <c r="G347" s="2" t="s">
        <v>2112</v>
      </c>
      <c r="H347" s="2" t="s">
        <v>2113</v>
      </c>
      <c r="I347" s="2">
        <v>0</v>
      </c>
      <c r="J347" s="2">
        <v>0</v>
      </c>
      <c r="K347" s="2">
        <v>0</v>
      </c>
      <c r="L347" s="3">
        <v>101</v>
      </c>
    </row>
    <row r="348" spans="1:12">
      <c r="A348" s="2" t="s">
        <v>585</v>
      </c>
      <c r="B348" s="2" t="s">
        <v>10</v>
      </c>
      <c r="C348" s="2" t="s">
        <v>1967</v>
      </c>
      <c r="D348" s="2" t="s">
        <v>1968</v>
      </c>
      <c r="E348" s="2" t="s">
        <v>1982</v>
      </c>
      <c r="F348" s="2" t="s">
        <v>2067</v>
      </c>
      <c r="G348" s="2" t="s">
        <v>2112</v>
      </c>
      <c r="H348" s="2" t="s">
        <v>2113</v>
      </c>
      <c r="I348" s="2">
        <v>0</v>
      </c>
      <c r="J348" s="2">
        <v>0</v>
      </c>
      <c r="K348" s="2">
        <v>0</v>
      </c>
      <c r="L348" s="3">
        <v>101</v>
      </c>
    </row>
    <row r="349" spans="1:12">
      <c r="A349" s="2" t="s">
        <v>587</v>
      </c>
      <c r="B349" s="2" t="s">
        <v>10</v>
      </c>
      <c r="C349" s="2" t="s">
        <v>1967</v>
      </c>
      <c r="D349" s="2" t="s">
        <v>1968</v>
      </c>
      <c r="E349" s="2" t="s">
        <v>1982</v>
      </c>
      <c r="F349" s="2" t="s">
        <v>2067</v>
      </c>
      <c r="G349" s="2" t="s">
        <v>2112</v>
      </c>
      <c r="H349" s="2" t="s">
        <v>2113</v>
      </c>
      <c r="I349" s="2">
        <v>0</v>
      </c>
      <c r="J349" s="2">
        <v>0</v>
      </c>
      <c r="K349" s="2">
        <v>0</v>
      </c>
      <c r="L349" s="3">
        <v>101</v>
      </c>
    </row>
    <row r="350" spans="1:12">
      <c r="A350" s="2" t="s">
        <v>589</v>
      </c>
      <c r="B350" s="2" t="s">
        <v>10</v>
      </c>
      <c r="C350" s="2" t="s">
        <v>1967</v>
      </c>
      <c r="D350" s="2" t="s">
        <v>1968</v>
      </c>
      <c r="E350" s="2" t="s">
        <v>1982</v>
      </c>
      <c r="F350" s="2" t="s">
        <v>2077</v>
      </c>
      <c r="G350" s="2" t="s">
        <v>2315</v>
      </c>
      <c r="H350" s="2" t="s">
        <v>2316</v>
      </c>
      <c r="I350" s="2" t="s">
        <v>2317</v>
      </c>
      <c r="J350" s="2">
        <v>0</v>
      </c>
      <c r="K350" s="2">
        <v>0</v>
      </c>
      <c r="L350" s="3">
        <v>92</v>
      </c>
    </row>
    <row r="351" spans="1:12">
      <c r="A351" s="2" t="s">
        <v>591</v>
      </c>
      <c r="B351" s="2" t="s">
        <v>10</v>
      </c>
      <c r="C351" s="2" t="s">
        <v>1967</v>
      </c>
      <c r="D351" s="2" t="s">
        <v>1968</v>
      </c>
      <c r="E351" s="2" t="s">
        <v>1982</v>
      </c>
      <c r="F351" s="2" t="s">
        <v>2077</v>
      </c>
      <c r="G351" s="2" t="s">
        <v>2315</v>
      </c>
      <c r="H351" s="2" t="s">
        <v>2316</v>
      </c>
      <c r="I351" s="2" t="s">
        <v>2317</v>
      </c>
      <c r="J351" s="2">
        <v>0</v>
      </c>
      <c r="K351" s="2">
        <v>0</v>
      </c>
      <c r="L351" s="3">
        <v>92</v>
      </c>
    </row>
    <row r="352" spans="1:12">
      <c r="A352" s="2" t="s">
        <v>593</v>
      </c>
      <c r="B352" s="2" t="s">
        <v>10</v>
      </c>
      <c r="C352" s="2" t="s">
        <v>1967</v>
      </c>
      <c r="D352" s="2" t="s">
        <v>1968</v>
      </c>
      <c r="E352" s="2" t="s">
        <v>1982</v>
      </c>
      <c r="F352" s="2" t="s">
        <v>2077</v>
      </c>
      <c r="G352" s="2" t="s">
        <v>2315</v>
      </c>
      <c r="H352" s="2" t="s">
        <v>2316</v>
      </c>
      <c r="I352" s="2" t="s">
        <v>2317</v>
      </c>
      <c r="J352" s="2">
        <v>0</v>
      </c>
      <c r="K352" s="2">
        <v>0</v>
      </c>
      <c r="L352" s="3">
        <v>91</v>
      </c>
    </row>
    <row r="353" spans="1:12">
      <c r="A353" s="2" t="s">
        <v>595</v>
      </c>
      <c r="B353" s="2" t="s">
        <v>10</v>
      </c>
      <c r="C353" s="2" t="s">
        <v>1967</v>
      </c>
      <c r="D353" s="2" t="s">
        <v>1968</v>
      </c>
      <c r="E353" s="2" t="s">
        <v>1982</v>
      </c>
      <c r="F353" s="2" t="s">
        <v>2077</v>
      </c>
      <c r="G353" s="2" t="s">
        <v>2315</v>
      </c>
      <c r="H353" s="2" t="s">
        <v>2316</v>
      </c>
      <c r="I353" s="2" t="s">
        <v>2317</v>
      </c>
      <c r="J353" s="2">
        <v>0</v>
      </c>
      <c r="K353" s="2">
        <v>0</v>
      </c>
      <c r="L353" s="3">
        <v>92</v>
      </c>
    </row>
    <row r="354" spans="1:12">
      <c r="A354" s="2" t="s">
        <v>597</v>
      </c>
      <c r="B354" s="2" t="s">
        <v>10</v>
      </c>
      <c r="C354" s="2" t="s">
        <v>1967</v>
      </c>
      <c r="D354" s="2" t="s">
        <v>1968</v>
      </c>
      <c r="E354" s="2" t="s">
        <v>1982</v>
      </c>
      <c r="F354" s="2" t="s">
        <v>2077</v>
      </c>
      <c r="G354" s="2" t="s">
        <v>2315</v>
      </c>
      <c r="H354" s="2" t="s">
        <v>2316</v>
      </c>
      <c r="I354" s="2" t="s">
        <v>2317</v>
      </c>
      <c r="J354" s="2">
        <v>0</v>
      </c>
      <c r="K354" s="2">
        <v>0</v>
      </c>
      <c r="L354" s="3">
        <v>92</v>
      </c>
    </row>
    <row r="355" spans="1:12">
      <c r="A355" s="2" t="s">
        <v>599</v>
      </c>
      <c r="B355" s="2" t="s">
        <v>10</v>
      </c>
      <c r="C355" s="2" t="s">
        <v>1967</v>
      </c>
      <c r="D355" s="2" t="s">
        <v>1968</v>
      </c>
      <c r="E355" s="2" t="s">
        <v>1982</v>
      </c>
      <c r="F355" s="2" t="s">
        <v>2077</v>
      </c>
      <c r="G355" s="2" t="s">
        <v>2315</v>
      </c>
      <c r="H355" s="2" t="s">
        <v>2316</v>
      </c>
      <c r="I355" s="2" t="s">
        <v>2317</v>
      </c>
      <c r="J355" s="2">
        <v>0</v>
      </c>
      <c r="K355" s="2">
        <v>0</v>
      </c>
      <c r="L355" s="3">
        <v>92</v>
      </c>
    </row>
    <row r="356" spans="1:12">
      <c r="A356" s="2" t="s">
        <v>601</v>
      </c>
      <c r="B356" s="2" t="s">
        <v>10</v>
      </c>
      <c r="C356" s="2" t="s">
        <v>1967</v>
      </c>
      <c r="D356" s="2" t="s">
        <v>1968</v>
      </c>
      <c r="E356" s="2" t="s">
        <v>1982</v>
      </c>
      <c r="F356" s="2" t="s">
        <v>2077</v>
      </c>
      <c r="G356" s="2" t="s">
        <v>2315</v>
      </c>
      <c r="H356" s="2" t="s">
        <v>2316</v>
      </c>
      <c r="I356" s="2" t="s">
        <v>2317</v>
      </c>
      <c r="J356" s="2">
        <v>0</v>
      </c>
      <c r="K356" s="2">
        <v>0</v>
      </c>
      <c r="L356" s="3">
        <v>92</v>
      </c>
    </row>
    <row r="357" spans="1:12">
      <c r="A357" s="2" t="s">
        <v>603</v>
      </c>
      <c r="B357" s="2" t="s">
        <v>10</v>
      </c>
      <c r="C357" s="2" t="s">
        <v>1967</v>
      </c>
      <c r="D357" s="2" t="s">
        <v>1968</v>
      </c>
      <c r="E357" s="2" t="s">
        <v>1982</v>
      </c>
      <c r="F357" s="2" t="s">
        <v>2077</v>
      </c>
      <c r="G357" s="2" t="s">
        <v>2315</v>
      </c>
      <c r="H357" s="2" t="s">
        <v>2316</v>
      </c>
      <c r="I357" s="2" t="s">
        <v>2317</v>
      </c>
      <c r="J357" s="2">
        <v>0</v>
      </c>
      <c r="K357" s="2">
        <v>0</v>
      </c>
      <c r="L357" s="3">
        <v>92</v>
      </c>
    </row>
    <row r="358" spans="1:12">
      <c r="A358" s="2" t="s">
        <v>605</v>
      </c>
      <c r="B358" s="2" t="s">
        <v>10</v>
      </c>
      <c r="C358" s="2" t="s">
        <v>1967</v>
      </c>
      <c r="D358" s="2" t="s">
        <v>1968</v>
      </c>
      <c r="E358" s="2" t="s">
        <v>1982</v>
      </c>
      <c r="F358" s="2" t="s">
        <v>2077</v>
      </c>
      <c r="G358" s="2" t="s">
        <v>2315</v>
      </c>
      <c r="H358" s="2" t="s">
        <v>2316</v>
      </c>
      <c r="I358" s="2" t="s">
        <v>2317</v>
      </c>
      <c r="J358" s="2">
        <v>0</v>
      </c>
      <c r="K358" s="2">
        <v>0</v>
      </c>
      <c r="L358" s="3">
        <v>92</v>
      </c>
    </row>
    <row r="359" spans="1:12">
      <c r="A359" s="2" t="s">
        <v>607</v>
      </c>
      <c r="B359" s="2" t="s">
        <v>10</v>
      </c>
      <c r="C359" s="2" t="s">
        <v>1967</v>
      </c>
      <c r="D359" s="2" t="s">
        <v>1968</v>
      </c>
      <c r="E359" s="2" t="s">
        <v>1982</v>
      </c>
      <c r="F359" s="2" t="s">
        <v>2077</v>
      </c>
      <c r="G359" s="2" t="s">
        <v>2315</v>
      </c>
      <c r="H359" s="2" t="s">
        <v>2316</v>
      </c>
      <c r="I359" s="2" t="s">
        <v>2317</v>
      </c>
      <c r="J359" s="2">
        <v>0</v>
      </c>
      <c r="K359" s="2">
        <v>0</v>
      </c>
      <c r="L359" s="3">
        <v>92</v>
      </c>
    </row>
    <row r="360" spans="1:12">
      <c r="A360" s="2" t="s">
        <v>609</v>
      </c>
      <c r="B360" s="2" t="s">
        <v>10</v>
      </c>
      <c r="C360" s="2" t="s">
        <v>1967</v>
      </c>
      <c r="D360" s="2" t="s">
        <v>1968</v>
      </c>
      <c r="E360" s="2" t="s">
        <v>1982</v>
      </c>
      <c r="F360" s="2" t="s">
        <v>2077</v>
      </c>
      <c r="G360" s="2" t="s">
        <v>2315</v>
      </c>
      <c r="H360" s="2" t="s">
        <v>2316</v>
      </c>
      <c r="I360" s="2" t="s">
        <v>2317</v>
      </c>
      <c r="J360" s="2">
        <v>0</v>
      </c>
      <c r="K360" s="2">
        <v>0</v>
      </c>
      <c r="L360" s="3">
        <v>92</v>
      </c>
    </row>
    <row r="361" spans="1:12">
      <c r="A361" s="2" t="s">
        <v>611</v>
      </c>
      <c r="B361" s="2" t="s">
        <v>10</v>
      </c>
      <c r="C361" s="2" t="s">
        <v>1967</v>
      </c>
      <c r="D361" s="2" t="s">
        <v>1968</v>
      </c>
      <c r="E361" s="2" t="s">
        <v>1982</v>
      </c>
      <c r="F361" s="2" t="s">
        <v>2077</v>
      </c>
      <c r="G361" s="2" t="s">
        <v>2315</v>
      </c>
      <c r="H361" s="2" t="s">
        <v>2316</v>
      </c>
      <c r="I361" s="2" t="s">
        <v>2317</v>
      </c>
      <c r="J361" s="2">
        <v>0</v>
      </c>
      <c r="K361" s="2">
        <v>0</v>
      </c>
      <c r="L361" s="3">
        <v>92</v>
      </c>
    </row>
    <row r="362" spans="1:12">
      <c r="A362" s="2" t="s">
        <v>613</v>
      </c>
      <c r="B362" s="2" t="s">
        <v>10</v>
      </c>
      <c r="C362" s="2" t="s">
        <v>1967</v>
      </c>
      <c r="D362" s="2" t="s">
        <v>1968</v>
      </c>
      <c r="E362" s="2" t="s">
        <v>1982</v>
      </c>
      <c r="F362" s="2" t="s">
        <v>2077</v>
      </c>
      <c r="G362" s="2" t="s">
        <v>2315</v>
      </c>
      <c r="H362" s="2" t="s">
        <v>2316</v>
      </c>
      <c r="I362" s="2" t="s">
        <v>2317</v>
      </c>
      <c r="J362" s="2">
        <v>0</v>
      </c>
      <c r="K362" s="2">
        <v>0</v>
      </c>
      <c r="L362" s="3">
        <v>92</v>
      </c>
    </row>
    <row r="363" spans="1:12">
      <c r="A363" s="2" t="s">
        <v>615</v>
      </c>
      <c r="B363" s="2" t="s">
        <v>10</v>
      </c>
      <c r="C363" s="2" t="s">
        <v>1967</v>
      </c>
      <c r="D363" s="2" t="s">
        <v>1968</v>
      </c>
      <c r="E363" s="2" t="s">
        <v>1982</v>
      </c>
      <c r="F363" s="2" t="s">
        <v>2077</v>
      </c>
      <c r="G363" s="2" t="s">
        <v>2315</v>
      </c>
      <c r="H363" s="2" t="s">
        <v>2316</v>
      </c>
      <c r="I363" s="2" t="s">
        <v>2317</v>
      </c>
      <c r="J363" s="2">
        <v>0</v>
      </c>
      <c r="K363" s="2">
        <v>0</v>
      </c>
      <c r="L363" s="3">
        <v>92</v>
      </c>
    </row>
    <row r="364" spans="1:12">
      <c r="A364" s="2" t="s">
        <v>617</v>
      </c>
      <c r="B364" s="2" t="s">
        <v>10</v>
      </c>
      <c r="C364" s="2" t="s">
        <v>1967</v>
      </c>
      <c r="D364" s="2" t="s">
        <v>1968</v>
      </c>
      <c r="E364" s="2" t="s">
        <v>1982</v>
      </c>
      <c r="F364" s="2" t="s">
        <v>2077</v>
      </c>
      <c r="G364" s="2" t="s">
        <v>2315</v>
      </c>
      <c r="H364" s="2" t="s">
        <v>2316</v>
      </c>
      <c r="I364" s="2" t="s">
        <v>2317</v>
      </c>
      <c r="J364" s="2">
        <v>0</v>
      </c>
      <c r="K364" s="2">
        <v>0</v>
      </c>
      <c r="L364" s="3">
        <v>92</v>
      </c>
    </row>
    <row r="365" spans="1:12">
      <c r="A365" s="2" t="s">
        <v>619</v>
      </c>
      <c r="B365" s="2" t="s">
        <v>10</v>
      </c>
      <c r="C365" s="2" t="s">
        <v>1967</v>
      </c>
      <c r="D365" s="2" t="s">
        <v>1968</v>
      </c>
      <c r="E365" s="2" t="s">
        <v>1982</v>
      </c>
      <c r="F365" s="2" t="s">
        <v>2077</v>
      </c>
      <c r="G365" s="2" t="s">
        <v>2315</v>
      </c>
      <c r="H365" s="2" t="s">
        <v>2316</v>
      </c>
      <c r="I365" s="2" t="s">
        <v>2317</v>
      </c>
      <c r="J365" s="2">
        <v>0</v>
      </c>
      <c r="K365" s="2">
        <v>0</v>
      </c>
      <c r="L365" s="3">
        <v>92</v>
      </c>
    </row>
    <row r="366" spans="1:12">
      <c r="A366" s="2" t="s">
        <v>621</v>
      </c>
      <c r="B366" s="2" t="s">
        <v>10</v>
      </c>
      <c r="C366" s="2" t="s">
        <v>1967</v>
      </c>
      <c r="D366" s="2" t="s">
        <v>1968</v>
      </c>
      <c r="E366" s="2" t="s">
        <v>1982</v>
      </c>
      <c r="F366" s="2" t="s">
        <v>2077</v>
      </c>
      <c r="G366" s="2" t="s">
        <v>2315</v>
      </c>
      <c r="H366" s="2" t="s">
        <v>2316</v>
      </c>
      <c r="I366" s="2" t="s">
        <v>2317</v>
      </c>
      <c r="J366" s="2">
        <v>0</v>
      </c>
      <c r="K366" s="2">
        <v>0</v>
      </c>
      <c r="L366" s="3">
        <v>92</v>
      </c>
    </row>
    <row r="367" spans="1:12">
      <c r="A367" s="2" t="s">
        <v>623</v>
      </c>
      <c r="B367" s="2" t="s">
        <v>10</v>
      </c>
      <c r="C367" s="2" t="s">
        <v>1967</v>
      </c>
      <c r="D367" s="2" t="s">
        <v>1968</v>
      </c>
      <c r="E367" s="2" t="s">
        <v>1982</v>
      </c>
      <c r="F367" s="2" t="s">
        <v>2077</v>
      </c>
      <c r="G367" s="2" t="s">
        <v>2315</v>
      </c>
      <c r="H367" s="2" t="s">
        <v>2316</v>
      </c>
      <c r="I367" s="2" t="s">
        <v>2317</v>
      </c>
      <c r="J367" s="2">
        <v>0</v>
      </c>
      <c r="K367" s="2">
        <v>0</v>
      </c>
      <c r="L367" s="3">
        <v>92</v>
      </c>
    </row>
    <row r="368" spans="1:12">
      <c r="A368" s="2" t="s">
        <v>625</v>
      </c>
      <c r="B368" s="2" t="s">
        <v>10</v>
      </c>
      <c r="C368" s="2" t="s">
        <v>1967</v>
      </c>
      <c r="D368" s="2" t="s">
        <v>1968</v>
      </c>
      <c r="E368" s="2" t="s">
        <v>1982</v>
      </c>
      <c r="F368" s="2" t="s">
        <v>2077</v>
      </c>
      <c r="G368" s="2" t="s">
        <v>2315</v>
      </c>
      <c r="H368" s="2" t="s">
        <v>2316</v>
      </c>
      <c r="I368" s="2" t="s">
        <v>2317</v>
      </c>
      <c r="J368" s="2">
        <v>0</v>
      </c>
      <c r="K368" s="2">
        <v>0</v>
      </c>
      <c r="L368" s="3">
        <v>92</v>
      </c>
    </row>
    <row r="369" spans="1:12">
      <c r="A369" s="2" t="s">
        <v>627</v>
      </c>
      <c r="B369" s="2" t="s">
        <v>10</v>
      </c>
      <c r="C369" s="2" t="s">
        <v>1967</v>
      </c>
      <c r="D369" s="2" t="s">
        <v>1968</v>
      </c>
      <c r="E369" s="2" t="s">
        <v>1982</v>
      </c>
      <c r="F369" s="2" t="s">
        <v>2077</v>
      </c>
      <c r="G369" s="2" t="s">
        <v>2315</v>
      </c>
      <c r="H369" s="2" t="s">
        <v>2316</v>
      </c>
      <c r="I369" s="2" t="s">
        <v>2317</v>
      </c>
      <c r="J369" s="2">
        <v>0</v>
      </c>
      <c r="K369" s="2">
        <v>0</v>
      </c>
      <c r="L369" s="3">
        <v>92</v>
      </c>
    </row>
    <row r="370" spans="1:12">
      <c r="A370" s="2" t="s">
        <v>629</v>
      </c>
      <c r="B370" s="2" t="s">
        <v>10</v>
      </c>
      <c r="C370" s="2" t="s">
        <v>1967</v>
      </c>
      <c r="D370" s="2" t="s">
        <v>1968</v>
      </c>
      <c r="E370" s="2" t="s">
        <v>1982</v>
      </c>
      <c r="F370" s="2" t="s">
        <v>2077</v>
      </c>
      <c r="G370" s="2" t="s">
        <v>2315</v>
      </c>
      <c r="H370" s="2" t="s">
        <v>2316</v>
      </c>
      <c r="I370" s="2" t="s">
        <v>2317</v>
      </c>
      <c r="J370" s="2">
        <v>0</v>
      </c>
      <c r="K370" s="2">
        <v>0</v>
      </c>
      <c r="L370" s="3">
        <v>92</v>
      </c>
    </row>
    <row r="371" spans="1:12">
      <c r="A371" s="2" t="s">
        <v>631</v>
      </c>
      <c r="B371" s="2" t="s">
        <v>10</v>
      </c>
      <c r="C371" s="2" t="s">
        <v>1967</v>
      </c>
      <c r="D371" s="2" t="s">
        <v>1968</v>
      </c>
      <c r="E371" s="2" t="s">
        <v>1982</v>
      </c>
      <c r="F371" s="2" t="s">
        <v>2077</v>
      </c>
      <c r="G371" s="2" t="s">
        <v>2315</v>
      </c>
      <c r="H371" s="2" t="s">
        <v>2316</v>
      </c>
      <c r="I371" s="2" t="s">
        <v>2317</v>
      </c>
      <c r="J371" s="2">
        <v>0</v>
      </c>
      <c r="K371" s="2">
        <v>0</v>
      </c>
      <c r="L371" s="3">
        <v>92</v>
      </c>
    </row>
    <row r="372" spans="1:12">
      <c r="A372" s="2" t="s">
        <v>633</v>
      </c>
      <c r="B372" s="2" t="s">
        <v>10</v>
      </c>
      <c r="C372" s="2" t="s">
        <v>1967</v>
      </c>
      <c r="D372" s="2" t="s">
        <v>1968</v>
      </c>
      <c r="E372" s="2" t="s">
        <v>1982</v>
      </c>
      <c r="F372" s="2" t="s">
        <v>2077</v>
      </c>
      <c r="G372" s="2" t="s">
        <v>2315</v>
      </c>
      <c r="H372" s="2" t="s">
        <v>2316</v>
      </c>
      <c r="I372" s="2" t="s">
        <v>2317</v>
      </c>
      <c r="J372" s="2">
        <v>0</v>
      </c>
      <c r="K372" s="2">
        <v>0</v>
      </c>
      <c r="L372" s="3">
        <v>92</v>
      </c>
    </row>
    <row r="373" spans="1:12">
      <c r="A373" s="2" t="s">
        <v>635</v>
      </c>
      <c r="B373" s="2" t="s">
        <v>10</v>
      </c>
      <c r="C373" s="2" t="s">
        <v>1967</v>
      </c>
      <c r="D373" s="2" t="s">
        <v>1968</v>
      </c>
      <c r="E373" s="2" t="s">
        <v>1982</v>
      </c>
      <c r="F373" s="2" t="s">
        <v>2077</v>
      </c>
      <c r="G373" s="2" t="s">
        <v>2315</v>
      </c>
      <c r="H373" s="2" t="s">
        <v>2316</v>
      </c>
      <c r="I373" s="2" t="s">
        <v>2317</v>
      </c>
      <c r="J373" s="2">
        <v>0</v>
      </c>
      <c r="K373" s="2">
        <v>0</v>
      </c>
      <c r="L373" s="3">
        <v>92</v>
      </c>
    </row>
    <row r="374" spans="1:12">
      <c r="A374" s="2" t="s">
        <v>637</v>
      </c>
      <c r="B374" s="2" t="s">
        <v>84</v>
      </c>
      <c r="C374" s="2" t="s">
        <v>1967</v>
      </c>
      <c r="D374" s="2" t="s">
        <v>1968</v>
      </c>
      <c r="E374" s="2" t="s">
        <v>1976</v>
      </c>
      <c r="F374" s="2" t="s">
        <v>2058</v>
      </c>
      <c r="G374" s="2" t="s">
        <v>2059</v>
      </c>
      <c r="H374" s="2" t="s">
        <v>2164</v>
      </c>
      <c r="I374" s="2">
        <v>0</v>
      </c>
      <c r="J374" s="2">
        <v>0</v>
      </c>
      <c r="K374" s="2">
        <v>0</v>
      </c>
      <c r="L374" s="3">
        <v>81</v>
      </c>
    </row>
    <row r="375" spans="1:12">
      <c r="B375" s="2" t="s">
        <v>34</v>
      </c>
      <c r="C375" s="2" t="s">
        <v>1967</v>
      </c>
      <c r="D375" s="2" t="s">
        <v>1968</v>
      </c>
      <c r="E375" s="2" t="s">
        <v>1976</v>
      </c>
      <c r="F375" s="2" t="s">
        <v>2058</v>
      </c>
      <c r="G375" s="2" t="s">
        <v>2059</v>
      </c>
      <c r="H375" s="2" t="s">
        <v>2164</v>
      </c>
      <c r="I375" s="2">
        <v>0</v>
      </c>
      <c r="J375" s="2">
        <v>0</v>
      </c>
      <c r="K375" s="2">
        <v>0</v>
      </c>
      <c r="L375" s="3">
        <v>203</v>
      </c>
    </row>
    <row r="376" spans="1:12">
      <c r="B376" s="2" t="s">
        <v>10</v>
      </c>
      <c r="C376" s="2" t="s">
        <v>1967</v>
      </c>
      <c r="D376" s="2" t="s">
        <v>1968</v>
      </c>
      <c r="E376" s="2" t="s">
        <v>1976</v>
      </c>
      <c r="F376" s="2" t="s">
        <v>2058</v>
      </c>
      <c r="G376" s="2" t="s">
        <v>2059</v>
      </c>
      <c r="H376" s="2" t="s">
        <v>2164</v>
      </c>
      <c r="I376" s="2">
        <v>0</v>
      </c>
      <c r="J376" s="2">
        <v>0</v>
      </c>
      <c r="K376" s="2">
        <v>0</v>
      </c>
      <c r="L376" s="3">
        <v>76</v>
      </c>
    </row>
    <row r="377" spans="1:12">
      <c r="B377" s="2" t="s">
        <v>32</v>
      </c>
      <c r="C377" s="2" t="s">
        <v>1967</v>
      </c>
      <c r="D377" s="2" t="s">
        <v>1968</v>
      </c>
      <c r="E377" s="2" t="s">
        <v>1976</v>
      </c>
      <c r="F377" s="2" t="s">
        <v>2058</v>
      </c>
      <c r="G377" s="2" t="s">
        <v>2059</v>
      </c>
      <c r="H377" s="2" t="s">
        <v>2164</v>
      </c>
      <c r="I377" s="2">
        <v>0</v>
      </c>
      <c r="J377" s="2">
        <v>0</v>
      </c>
      <c r="K377" s="2">
        <v>0</v>
      </c>
      <c r="L377" s="3">
        <v>295</v>
      </c>
    </row>
    <row r="378" spans="1:12">
      <c r="A378" s="2" t="s">
        <v>639</v>
      </c>
      <c r="B378" s="2" t="s">
        <v>10</v>
      </c>
      <c r="C378" s="2" t="s">
        <v>1967</v>
      </c>
      <c r="D378" s="2" t="s">
        <v>1968</v>
      </c>
      <c r="E378" s="2" t="s">
        <v>1982</v>
      </c>
      <c r="F378" s="2" t="s">
        <v>2067</v>
      </c>
      <c r="G378" s="2" t="s">
        <v>2215</v>
      </c>
      <c r="H378" s="2" t="s">
        <v>2216</v>
      </c>
      <c r="I378" s="2">
        <v>0</v>
      </c>
      <c r="J378" s="2">
        <v>0</v>
      </c>
      <c r="K378" s="2">
        <v>0</v>
      </c>
      <c r="L378" s="3">
        <v>90</v>
      </c>
    </row>
    <row r="379" spans="1:12">
      <c r="A379" s="2" t="s">
        <v>641</v>
      </c>
      <c r="B379" s="2" t="s">
        <v>10</v>
      </c>
      <c r="C379" s="2" t="s">
        <v>1967</v>
      </c>
      <c r="D379" s="2" t="s">
        <v>1968</v>
      </c>
      <c r="E379" s="2" t="s">
        <v>1982</v>
      </c>
      <c r="F379" s="2" t="s">
        <v>2067</v>
      </c>
      <c r="G379" s="2" t="s">
        <v>2112</v>
      </c>
      <c r="H379" s="2" t="s">
        <v>2113</v>
      </c>
      <c r="I379" s="2">
        <v>0</v>
      </c>
      <c r="J379" s="2">
        <v>0</v>
      </c>
      <c r="K379" s="2">
        <v>0</v>
      </c>
      <c r="L379" s="3">
        <v>73</v>
      </c>
    </row>
    <row r="380" spans="1:12">
      <c r="A380" s="2" t="s">
        <v>643</v>
      </c>
      <c r="B380" s="2" t="s">
        <v>10</v>
      </c>
      <c r="C380" s="2" t="s">
        <v>1967</v>
      </c>
      <c r="D380" s="2" t="s">
        <v>1968</v>
      </c>
      <c r="E380" s="2" t="s">
        <v>1982</v>
      </c>
      <c r="F380" s="2" t="s">
        <v>2067</v>
      </c>
      <c r="G380" s="2" t="s">
        <v>2112</v>
      </c>
      <c r="H380" s="2" t="s">
        <v>2113</v>
      </c>
      <c r="I380" s="2">
        <v>0</v>
      </c>
      <c r="J380" s="2">
        <v>0</v>
      </c>
      <c r="K380" s="2">
        <v>0</v>
      </c>
      <c r="L380" s="3">
        <v>73</v>
      </c>
    </row>
    <row r="381" spans="1:12">
      <c r="A381" s="2" t="s">
        <v>645</v>
      </c>
      <c r="B381" s="2" t="s">
        <v>10</v>
      </c>
      <c r="C381" s="2" t="s">
        <v>1967</v>
      </c>
      <c r="D381" s="2" t="s">
        <v>1968</v>
      </c>
      <c r="E381" s="2" t="s">
        <v>1982</v>
      </c>
      <c r="F381" s="2" t="s">
        <v>2067</v>
      </c>
      <c r="G381" s="2" t="s">
        <v>2112</v>
      </c>
      <c r="H381" s="2" t="s">
        <v>2113</v>
      </c>
      <c r="I381" s="2">
        <v>0</v>
      </c>
      <c r="J381" s="2">
        <v>0</v>
      </c>
      <c r="K381" s="2">
        <v>0</v>
      </c>
      <c r="L381" s="3">
        <v>73</v>
      </c>
    </row>
    <row r="382" spans="1:12">
      <c r="A382" s="2" t="s">
        <v>647</v>
      </c>
      <c r="B382" s="2" t="s">
        <v>10</v>
      </c>
      <c r="C382" s="2" t="s">
        <v>3868</v>
      </c>
      <c r="D382" s="2" t="s">
        <v>3868</v>
      </c>
      <c r="E382" s="2" t="s">
        <v>3868</v>
      </c>
      <c r="F382" s="2" t="s">
        <v>3868</v>
      </c>
      <c r="G382" s="2" t="s">
        <v>3868</v>
      </c>
      <c r="H382" s="2" t="s">
        <v>3868</v>
      </c>
      <c r="I382" s="2" t="s">
        <v>3868</v>
      </c>
      <c r="J382" s="2" t="s">
        <v>3868</v>
      </c>
      <c r="K382" s="2" t="s">
        <v>3868</v>
      </c>
      <c r="L382" s="3">
        <v>86</v>
      </c>
    </row>
    <row r="383" spans="1:12">
      <c r="A383" s="2" t="s">
        <v>649</v>
      </c>
      <c r="B383" s="2" t="s">
        <v>10</v>
      </c>
      <c r="C383" s="2" t="s">
        <v>1967</v>
      </c>
      <c r="D383" s="2" t="s">
        <v>1968</v>
      </c>
      <c r="E383" s="2" t="s">
        <v>1982</v>
      </c>
      <c r="F383" s="2" t="s">
        <v>2067</v>
      </c>
      <c r="G383" s="2" t="s">
        <v>2112</v>
      </c>
      <c r="H383" s="2" t="s">
        <v>2113</v>
      </c>
      <c r="I383" s="2">
        <v>0</v>
      </c>
      <c r="J383" s="2">
        <v>0</v>
      </c>
      <c r="K383" s="2">
        <v>0</v>
      </c>
      <c r="L383" s="3">
        <v>101</v>
      </c>
    </row>
    <row r="384" spans="1:12">
      <c r="A384" s="2" t="s">
        <v>651</v>
      </c>
      <c r="B384" s="2" t="s">
        <v>10</v>
      </c>
      <c r="C384" s="2" t="s">
        <v>1967</v>
      </c>
      <c r="D384" s="2" t="s">
        <v>1968</v>
      </c>
      <c r="E384" s="2" t="s">
        <v>1976</v>
      </c>
      <c r="F384" s="2" t="s">
        <v>2406</v>
      </c>
      <c r="G384" s="2" t="s">
        <v>2703</v>
      </c>
      <c r="H384" s="2" t="s">
        <v>2704</v>
      </c>
      <c r="I384" s="2">
        <v>0</v>
      </c>
      <c r="J384" s="2">
        <v>0</v>
      </c>
      <c r="K384" s="2">
        <v>0</v>
      </c>
      <c r="L384" s="3">
        <v>90</v>
      </c>
    </row>
    <row r="385" spans="1:12">
      <c r="A385" s="2" t="s">
        <v>653</v>
      </c>
      <c r="B385" s="2" t="s">
        <v>10</v>
      </c>
      <c r="C385" s="2" t="s">
        <v>1967</v>
      </c>
      <c r="D385" s="2" t="s">
        <v>1968</v>
      </c>
      <c r="E385" s="2" t="s">
        <v>1982</v>
      </c>
      <c r="F385" s="2" t="s">
        <v>2067</v>
      </c>
      <c r="G385" s="2" t="s">
        <v>2112</v>
      </c>
      <c r="H385" s="2" t="s">
        <v>2113</v>
      </c>
      <c r="I385" s="2">
        <v>0</v>
      </c>
      <c r="J385" s="2">
        <v>0</v>
      </c>
      <c r="K385" s="2">
        <v>0</v>
      </c>
      <c r="L385" s="3">
        <v>101</v>
      </c>
    </row>
    <row r="386" spans="1:12">
      <c r="A386" s="2" t="s">
        <v>655</v>
      </c>
      <c r="B386" s="2" t="s">
        <v>10</v>
      </c>
      <c r="C386" s="2" t="s">
        <v>1967</v>
      </c>
      <c r="D386" s="2" t="s">
        <v>1968</v>
      </c>
      <c r="E386" s="2" t="s">
        <v>1982</v>
      </c>
      <c r="F386" s="2" t="s">
        <v>2067</v>
      </c>
      <c r="G386" s="2" t="s">
        <v>2112</v>
      </c>
      <c r="H386" s="2" t="s">
        <v>2113</v>
      </c>
      <c r="I386" s="2">
        <v>0</v>
      </c>
      <c r="J386" s="2">
        <v>0</v>
      </c>
      <c r="K386" s="2">
        <v>0</v>
      </c>
      <c r="L386" s="3">
        <v>73</v>
      </c>
    </row>
    <row r="387" spans="1:12">
      <c r="A387" s="2" t="s">
        <v>657</v>
      </c>
      <c r="B387" s="2" t="s">
        <v>34</v>
      </c>
      <c r="C387" s="2" t="s">
        <v>1967</v>
      </c>
      <c r="D387" s="2" t="s">
        <v>1968</v>
      </c>
      <c r="E387" s="2" t="s">
        <v>1976</v>
      </c>
      <c r="F387" s="2" t="s">
        <v>2058</v>
      </c>
      <c r="G387" s="2" t="s">
        <v>2059</v>
      </c>
      <c r="H387" s="2" t="s">
        <v>2250</v>
      </c>
      <c r="I387" s="2">
        <v>0</v>
      </c>
      <c r="J387" s="2">
        <v>0</v>
      </c>
      <c r="K387" s="2">
        <v>0</v>
      </c>
      <c r="L387" s="3">
        <v>203</v>
      </c>
    </row>
    <row r="388" spans="1:12">
      <c r="B388" s="2" t="s">
        <v>10</v>
      </c>
      <c r="C388" s="2" t="s">
        <v>1967</v>
      </c>
      <c r="D388" s="2" t="s">
        <v>1968</v>
      </c>
      <c r="E388" s="2" t="s">
        <v>1976</v>
      </c>
      <c r="F388" s="2" t="s">
        <v>2058</v>
      </c>
      <c r="G388" s="2" t="s">
        <v>2059</v>
      </c>
      <c r="H388" s="2" t="s">
        <v>2250</v>
      </c>
      <c r="I388" s="2">
        <v>0</v>
      </c>
      <c r="J388" s="2">
        <v>0</v>
      </c>
      <c r="K388" s="2">
        <v>0</v>
      </c>
      <c r="L388" s="3">
        <v>86</v>
      </c>
    </row>
    <row r="389" spans="1:12">
      <c r="B389" s="2" t="s">
        <v>32</v>
      </c>
      <c r="C389" s="2" t="s">
        <v>1967</v>
      </c>
      <c r="D389" s="2" t="s">
        <v>1968</v>
      </c>
      <c r="E389" s="2" t="s">
        <v>1976</v>
      </c>
      <c r="F389" s="2" t="s">
        <v>2058</v>
      </c>
      <c r="G389" s="2" t="s">
        <v>2059</v>
      </c>
      <c r="H389" s="2" t="s">
        <v>2250</v>
      </c>
      <c r="I389" s="2">
        <v>0</v>
      </c>
      <c r="J389" s="2">
        <v>0</v>
      </c>
      <c r="K389" s="2">
        <v>0</v>
      </c>
      <c r="L389" s="3">
        <v>294</v>
      </c>
    </row>
    <row r="390" spans="1:12">
      <c r="A390" s="2" t="s">
        <v>659</v>
      </c>
      <c r="B390" s="2" t="s">
        <v>10</v>
      </c>
      <c r="C390" s="2" t="s">
        <v>1967</v>
      </c>
      <c r="D390" s="2" t="s">
        <v>1968</v>
      </c>
      <c r="E390" s="2" t="s">
        <v>1982</v>
      </c>
      <c r="F390" s="2" t="s">
        <v>2067</v>
      </c>
      <c r="G390" s="2" t="s">
        <v>2112</v>
      </c>
      <c r="H390" s="2" t="s">
        <v>2113</v>
      </c>
      <c r="I390" s="2">
        <v>0</v>
      </c>
      <c r="J390" s="2">
        <v>0</v>
      </c>
      <c r="K390" s="2">
        <v>0</v>
      </c>
      <c r="L390" s="3">
        <v>101</v>
      </c>
    </row>
    <row r="391" spans="1:12">
      <c r="A391" s="2" t="s">
        <v>661</v>
      </c>
      <c r="B391" s="2" t="s">
        <v>10</v>
      </c>
      <c r="C391" s="2" t="s">
        <v>1967</v>
      </c>
      <c r="D391" s="2" t="s">
        <v>1968</v>
      </c>
      <c r="E391" s="2" t="s">
        <v>1976</v>
      </c>
      <c r="F391" s="2" t="s">
        <v>2020</v>
      </c>
      <c r="G391" s="2" t="s">
        <v>2714</v>
      </c>
      <c r="H391" s="2" t="s">
        <v>2715</v>
      </c>
      <c r="I391" s="2">
        <v>0</v>
      </c>
      <c r="J391" s="2">
        <v>0</v>
      </c>
      <c r="K391" s="2">
        <v>0</v>
      </c>
      <c r="L391" s="3">
        <v>88</v>
      </c>
    </row>
    <row r="392" spans="1:12">
      <c r="A392" s="2" t="s">
        <v>663</v>
      </c>
      <c r="B392" s="2" t="s">
        <v>10</v>
      </c>
      <c r="C392" s="2" t="s">
        <v>1967</v>
      </c>
      <c r="D392" s="2" t="s">
        <v>2478</v>
      </c>
      <c r="E392" s="2" t="s">
        <v>2479</v>
      </c>
      <c r="F392" s="2" t="s">
        <v>2480</v>
      </c>
      <c r="G392" s="2" t="s">
        <v>2481</v>
      </c>
      <c r="H392" s="2" t="s">
        <v>2482</v>
      </c>
      <c r="I392" s="2">
        <v>0</v>
      </c>
      <c r="J392" s="2">
        <v>0</v>
      </c>
      <c r="K392" s="2">
        <v>0</v>
      </c>
      <c r="L392" s="3">
        <v>76</v>
      </c>
    </row>
    <row r="393" spans="1:12">
      <c r="A393" s="2" t="s">
        <v>665</v>
      </c>
      <c r="B393" s="2" t="s">
        <v>34</v>
      </c>
      <c r="C393" s="2" t="s">
        <v>1967</v>
      </c>
      <c r="D393" s="2" t="s">
        <v>1968</v>
      </c>
      <c r="E393" s="2" t="s">
        <v>1976</v>
      </c>
      <c r="F393" s="2" t="s">
        <v>2611</v>
      </c>
      <c r="G393" s="2" t="s">
        <v>2612</v>
      </c>
      <c r="H393" s="2" t="s">
        <v>2613</v>
      </c>
      <c r="I393" s="2">
        <v>0</v>
      </c>
      <c r="J393" s="2">
        <v>0</v>
      </c>
      <c r="K393" s="2">
        <v>0</v>
      </c>
      <c r="L393" s="3">
        <v>203</v>
      </c>
    </row>
    <row r="394" spans="1:12">
      <c r="B394" s="2" t="s">
        <v>10</v>
      </c>
      <c r="C394" s="2" t="s">
        <v>1967</v>
      </c>
      <c r="D394" s="2" t="s">
        <v>1968</v>
      </c>
      <c r="E394" s="2" t="s">
        <v>1976</v>
      </c>
      <c r="F394" s="2" t="s">
        <v>2611</v>
      </c>
      <c r="G394" s="2" t="s">
        <v>2612</v>
      </c>
      <c r="H394" s="2" t="s">
        <v>2613</v>
      </c>
      <c r="I394" s="2">
        <v>0</v>
      </c>
      <c r="J394" s="2">
        <v>0</v>
      </c>
      <c r="K394" s="2">
        <v>0</v>
      </c>
      <c r="L394" s="3">
        <v>83</v>
      </c>
    </row>
    <row r="395" spans="1:12">
      <c r="B395" s="2" t="s">
        <v>32</v>
      </c>
      <c r="C395" s="2" t="s">
        <v>1967</v>
      </c>
      <c r="D395" s="2" t="s">
        <v>1968</v>
      </c>
      <c r="E395" s="2" t="s">
        <v>1976</v>
      </c>
      <c r="F395" s="2" t="s">
        <v>2611</v>
      </c>
      <c r="G395" s="2" t="s">
        <v>2612</v>
      </c>
      <c r="H395" s="2" t="s">
        <v>2613</v>
      </c>
      <c r="I395" s="2">
        <v>0</v>
      </c>
      <c r="J395" s="2">
        <v>0</v>
      </c>
      <c r="K395" s="2">
        <v>0</v>
      </c>
      <c r="L395" s="3">
        <v>297</v>
      </c>
    </row>
    <row r="396" spans="1:12">
      <c r="A396" s="2" t="s">
        <v>667</v>
      </c>
      <c r="B396" s="2" t="s">
        <v>10</v>
      </c>
      <c r="C396" s="2" t="s">
        <v>1967</v>
      </c>
      <c r="D396" s="2" t="s">
        <v>1968</v>
      </c>
      <c r="E396" s="2" t="s">
        <v>1982</v>
      </c>
      <c r="F396" s="2" t="s">
        <v>2077</v>
      </c>
      <c r="G396" s="2" t="s">
        <v>2315</v>
      </c>
      <c r="H396" s="2" t="s">
        <v>2438</v>
      </c>
      <c r="I396" s="2">
        <v>0</v>
      </c>
      <c r="J396" s="2">
        <v>0</v>
      </c>
      <c r="K396" s="2">
        <v>0</v>
      </c>
      <c r="L396" s="3">
        <v>91</v>
      </c>
    </row>
    <row r="397" spans="1:12">
      <c r="A397" s="2" t="s">
        <v>669</v>
      </c>
      <c r="B397" s="2" t="s">
        <v>10</v>
      </c>
      <c r="C397" s="2" t="s">
        <v>1967</v>
      </c>
      <c r="D397" s="2" t="s">
        <v>2101</v>
      </c>
      <c r="E397" s="2" t="s">
        <v>2102</v>
      </c>
      <c r="F397" s="2" t="s">
        <v>2574</v>
      </c>
      <c r="G397" s="2" t="s">
        <v>2723</v>
      </c>
      <c r="H397" s="2">
        <v>0</v>
      </c>
      <c r="I397" s="2">
        <v>0</v>
      </c>
      <c r="J397" s="2">
        <v>0</v>
      </c>
      <c r="K397" s="2">
        <v>0</v>
      </c>
      <c r="L397" s="3">
        <v>79</v>
      </c>
    </row>
    <row r="398" spans="1:12">
      <c r="A398" s="2" t="s">
        <v>671</v>
      </c>
      <c r="B398" s="2" t="s">
        <v>10</v>
      </c>
      <c r="C398" s="2" t="s">
        <v>1967</v>
      </c>
      <c r="D398" s="2" t="s">
        <v>2101</v>
      </c>
      <c r="E398" s="2" t="s">
        <v>2102</v>
      </c>
      <c r="F398" s="2" t="s">
        <v>2574</v>
      </c>
      <c r="G398" s="2" t="s">
        <v>2723</v>
      </c>
      <c r="H398" s="2">
        <v>0</v>
      </c>
      <c r="I398" s="2">
        <v>0</v>
      </c>
      <c r="J398" s="2">
        <v>0</v>
      </c>
      <c r="K398" s="2">
        <v>0</v>
      </c>
      <c r="L398" s="3">
        <v>79</v>
      </c>
    </row>
    <row r="399" spans="1:12">
      <c r="A399" s="2" t="s">
        <v>673</v>
      </c>
      <c r="B399" s="2" t="s">
        <v>10</v>
      </c>
      <c r="C399" s="2" t="s">
        <v>1967</v>
      </c>
      <c r="D399" s="2" t="s">
        <v>1968</v>
      </c>
      <c r="E399" s="2" t="s">
        <v>1982</v>
      </c>
      <c r="F399" s="2" t="s">
        <v>2067</v>
      </c>
      <c r="G399" s="2" t="s">
        <v>2112</v>
      </c>
      <c r="H399" s="2" t="s">
        <v>2113</v>
      </c>
      <c r="I399" s="2">
        <v>0</v>
      </c>
      <c r="J399" s="2">
        <v>0</v>
      </c>
      <c r="K399" s="2">
        <v>0</v>
      </c>
      <c r="L399" s="3">
        <v>101</v>
      </c>
    </row>
    <row r="400" spans="1:12">
      <c r="A400" s="2" t="s">
        <v>675</v>
      </c>
      <c r="B400" s="2" t="s">
        <v>10</v>
      </c>
      <c r="C400" s="2" t="s">
        <v>1967</v>
      </c>
      <c r="D400" s="2" t="s">
        <v>1968</v>
      </c>
      <c r="E400" s="2" t="s">
        <v>1969</v>
      </c>
      <c r="F400" s="2" t="s">
        <v>2498</v>
      </c>
      <c r="G400" s="2" t="s">
        <v>2499</v>
      </c>
      <c r="H400" s="2" t="s">
        <v>2526</v>
      </c>
      <c r="I400" s="2">
        <v>0</v>
      </c>
      <c r="J400" s="2">
        <v>0</v>
      </c>
      <c r="K400" s="2">
        <v>0</v>
      </c>
      <c r="L400" s="3">
        <v>76</v>
      </c>
    </row>
    <row r="401" spans="1:12">
      <c r="A401" s="2" t="s">
        <v>677</v>
      </c>
      <c r="B401" s="2" t="s">
        <v>10</v>
      </c>
      <c r="C401" s="2" t="s">
        <v>1967</v>
      </c>
      <c r="D401" s="2" t="s">
        <v>1968</v>
      </c>
      <c r="E401" s="2" t="s">
        <v>1982</v>
      </c>
      <c r="F401" s="2" t="s">
        <v>2067</v>
      </c>
      <c r="G401" s="2" t="s">
        <v>2112</v>
      </c>
      <c r="H401" s="2" t="s">
        <v>2113</v>
      </c>
      <c r="I401" s="2">
        <v>0</v>
      </c>
      <c r="J401" s="2">
        <v>0</v>
      </c>
      <c r="K401" s="2">
        <v>0</v>
      </c>
      <c r="L401" s="3">
        <v>101</v>
      </c>
    </row>
    <row r="402" spans="1:12">
      <c r="A402" s="2" t="s">
        <v>679</v>
      </c>
      <c r="B402" s="2" t="s">
        <v>10</v>
      </c>
      <c r="C402" s="2" t="s">
        <v>1967</v>
      </c>
      <c r="D402" s="2" t="s">
        <v>1968</v>
      </c>
      <c r="E402" s="2" t="s">
        <v>1982</v>
      </c>
      <c r="F402" s="2" t="s">
        <v>2067</v>
      </c>
      <c r="G402" s="2" t="s">
        <v>2112</v>
      </c>
      <c r="H402" s="2" t="s">
        <v>2113</v>
      </c>
      <c r="I402" s="2">
        <v>0</v>
      </c>
      <c r="J402" s="2">
        <v>0</v>
      </c>
      <c r="K402" s="2">
        <v>0</v>
      </c>
      <c r="L402" s="3">
        <v>101</v>
      </c>
    </row>
    <row r="403" spans="1:12">
      <c r="A403" s="2" t="s">
        <v>681</v>
      </c>
      <c r="B403" s="2" t="s">
        <v>10</v>
      </c>
      <c r="C403" s="2" t="s">
        <v>1967</v>
      </c>
      <c r="D403" s="2" t="s">
        <v>1968</v>
      </c>
      <c r="E403" s="2" t="s">
        <v>1982</v>
      </c>
      <c r="F403" s="2" t="s">
        <v>2067</v>
      </c>
      <c r="G403" s="2" t="s">
        <v>2112</v>
      </c>
      <c r="H403" s="2" t="s">
        <v>2113</v>
      </c>
      <c r="I403" s="2">
        <v>0</v>
      </c>
      <c r="J403" s="2">
        <v>0</v>
      </c>
      <c r="K403" s="2">
        <v>0</v>
      </c>
      <c r="L403" s="3">
        <v>101</v>
      </c>
    </row>
    <row r="404" spans="1:12">
      <c r="A404" s="2" t="s">
        <v>683</v>
      </c>
      <c r="B404" s="2" t="s">
        <v>10</v>
      </c>
      <c r="C404" s="2" t="s">
        <v>1967</v>
      </c>
      <c r="D404" s="2" t="s">
        <v>1968</v>
      </c>
      <c r="E404" s="2" t="s">
        <v>1982</v>
      </c>
      <c r="F404" s="2" t="s">
        <v>2067</v>
      </c>
      <c r="G404" s="2" t="s">
        <v>2112</v>
      </c>
      <c r="H404" s="2" t="s">
        <v>2113</v>
      </c>
      <c r="I404" s="2">
        <v>0</v>
      </c>
      <c r="J404" s="2">
        <v>0</v>
      </c>
      <c r="K404" s="2">
        <v>0</v>
      </c>
      <c r="L404" s="3">
        <v>101</v>
      </c>
    </row>
    <row r="405" spans="1:12">
      <c r="A405" s="2" t="s">
        <v>685</v>
      </c>
      <c r="B405" s="2" t="s">
        <v>10</v>
      </c>
      <c r="C405" s="2" t="s">
        <v>1967</v>
      </c>
      <c r="D405" s="2" t="s">
        <v>1968</v>
      </c>
      <c r="E405" s="2" t="s">
        <v>1982</v>
      </c>
      <c r="F405" s="2" t="s">
        <v>2067</v>
      </c>
      <c r="G405" s="2" t="s">
        <v>2068</v>
      </c>
      <c r="H405" s="2" t="s">
        <v>2117</v>
      </c>
      <c r="I405" s="2" t="s">
        <v>2325</v>
      </c>
      <c r="J405" s="2">
        <v>0</v>
      </c>
      <c r="K405" s="2">
        <v>0</v>
      </c>
      <c r="L405" s="3">
        <v>98</v>
      </c>
    </row>
    <row r="406" spans="1:12">
      <c r="A406" s="2" t="s">
        <v>687</v>
      </c>
      <c r="B406" s="2" t="s">
        <v>34</v>
      </c>
      <c r="C406" s="2" t="s">
        <v>1967</v>
      </c>
      <c r="D406" s="2" t="s">
        <v>1968</v>
      </c>
      <c r="E406" s="2" t="s">
        <v>1976</v>
      </c>
      <c r="F406" s="2" t="s">
        <v>2058</v>
      </c>
      <c r="G406" s="2" t="s">
        <v>2059</v>
      </c>
      <c r="H406" s="2" t="s">
        <v>2742</v>
      </c>
      <c r="I406" s="2">
        <v>0</v>
      </c>
      <c r="J406" s="2">
        <v>0</v>
      </c>
      <c r="K406" s="2">
        <v>0</v>
      </c>
      <c r="L406" s="3">
        <v>203</v>
      </c>
    </row>
    <row r="407" spans="1:12">
      <c r="B407" s="2" t="s">
        <v>10</v>
      </c>
      <c r="C407" s="2" t="s">
        <v>1967</v>
      </c>
      <c r="D407" s="2" t="s">
        <v>1968</v>
      </c>
      <c r="E407" s="2" t="s">
        <v>1976</v>
      </c>
      <c r="F407" s="2" t="s">
        <v>2058</v>
      </c>
      <c r="G407" s="2" t="s">
        <v>2059</v>
      </c>
      <c r="H407" s="2" t="s">
        <v>2742</v>
      </c>
      <c r="I407" s="2">
        <v>0</v>
      </c>
      <c r="J407" s="2">
        <v>0</v>
      </c>
      <c r="K407" s="2">
        <v>0</v>
      </c>
      <c r="L407" s="3">
        <v>84</v>
      </c>
    </row>
    <row r="408" spans="1:12">
      <c r="B408" s="2" t="s">
        <v>32</v>
      </c>
      <c r="C408" s="2" t="s">
        <v>1967</v>
      </c>
      <c r="D408" s="2" t="s">
        <v>1968</v>
      </c>
      <c r="E408" s="2" t="s">
        <v>1976</v>
      </c>
      <c r="F408" s="2" t="s">
        <v>2058</v>
      </c>
      <c r="G408" s="2" t="s">
        <v>2059</v>
      </c>
      <c r="H408" s="2" t="s">
        <v>2742</v>
      </c>
      <c r="I408" s="2">
        <v>0</v>
      </c>
      <c r="J408" s="2">
        <v>0</v>
      </c>
      <c r="K408" s="2">
        <v>0</v>
      </c>
      <c r="L408" s="3">
        <v>296</v>
      </c>
    </row>
    <row r="409" spans="1:12">
      <c r="A409" s="2" t="s">
        <v>689</v>
      </c>
      <c r="B409" s="2" t="s">
        <v>10</v>
      </c>
      <c r="C409" s="2" t="s">
        <v>1967</v>
      </c>
      <c r="D409" s="2" t="s">
        <v>1968</v>
      </c>
      <c r="E409" s="2" t="s">
        <v>1976</v>
      </c>
      <c r="F409" s="2" t="s">
        <v>2094</v>
      </c>
      <c r="G409" s="2" t="s">
        <v>2095</v>
      </c>
      <c r="H409" s="2" t="s">
        <v>2096</v>
      </c>
      <c r="I409" s="2">
        <v>0</v>
      </c>
      <c r="J409" s="2">
        <v>0</v>
      </c>
      <c r="K409" s="2">
        <v>0</v>
      </c>
      <c r="L409" s="3">
        <v>94</v>
      </c>
    </row>
    <row r="410" spans="1:12">
      <c r="A410" s="2" t="s">
        <v>691</v>
      </c>
      <c r="B410" s="2" t="s">
        <v>34</v>
      </c>
      <c r="C410" s="2" t="s">
        <v>1967</v>
      </c>
      <c r="D410" s="2" t="s">
        <v>1968</v>
      </c>
      <c r="E410" s="2" t="s">
        <v>1976</v>
      </c>
      <c r="F410" s="2" t="s">
        <v>2058</v>
      </c>
      <c r="G410" s="2" t="s">
        <v>2059</v>
      </c>
      <c r="H410" s="2" t="s">
        <v>2544</v>
      </c>
      <c r="I410" s="2">
        <v>0</v>
      </c>
      <c r="J410" s="2">
        <v>0</v>
      </c>
      <c r="K410" s="2">
        <v>0</v>
      </c>
      <c r="L410" s="3">
        <v>203</v>
      </c>
    </row>
    <row r="411" spans="1:12">
      <c r="B411" s="2" t="s">
        <v>10</v>
      </c>
      <c r="C411" s="2" t="s">
        <v>1967</v>
      </c>
      <c r="D411" s="2" t="s">
        <v>1968</v>
      </c>
      <c r="E411" s="2" t="s">
        <v>1976</v>
      </c>
      <c r="F411" s="2" t="s">
        <v>2058</v>
      </c>
      <c r="G411" s="2" t="s">
        <v>2059</v>
      </c>
      <c r="H411" s="2" t="s">
        <v>2544</v>
      </c>
      <c r="I411" s="2">
        <v>0</v>
      </c>
      <c r="J411" s="2">
        <v>0</v>
      </c>
      <c r="K411" s="2">
        <v>0</v>
      </c>
      <c r="L411" s="3">
        <v>83</v>
      </c>
    </row>
    <row r="412" spans="1:12">
      <c r="B412" s="2" t="s">
        <v>32</v>
      </c>
      <c r="C412" s="2" t="s">
        <v>1967</v>
      </c>
      <c r="D412" s="2" t="s">
        <v>1968</v>
      </c>
      <c r="E412" s="2" t="s">
        <v>1976</v>
      </c>
      <c r="F412" s="2" t="s">
        <v>2058</v>
      </c>
      <c r="G412" s="2" t="s">
        <v>2059</v>
      </c>
      <c r="H412" s="2" t="s">
        <v>2544</v>
      </c>
      <c r="I412" s="2">
        <v>0</v>
      </c>
      <c r="J412" s="2">
        <v>0</v>
      </c>
      <c r="K412" s="2">
        <v>0</v>
      </c>
      <c r="L412" s="3">
        <v>301</v>
      </c>
    </row>
    <row r="413" spans="1:12">
      <c r="A413" s="2" t="s">
        <v>693</v>
      </c>
      <c r="B413" s="2" t="s">
        <v>84</v>
      </c>
      <c r="C413" s="2" t="s">
        <v>1967</v>
      </c>
      <c r="D413" s="2" t="s">
        <v>1968</v>
      </c>
      <c r="E413" s="2" t="s">
        <v>1976</v>
      </c>
      <c r="F413" s="2" t="s">
        <v>2058</v>
      </c>
      <c r="G413" s="2" t="s">
        <v>2059</v>
      </c>
      <c r="H413" s="2" t="s">
        <v>2544</v>
      </c>
      <c r="I413" s="2">
        <v>0</v>
      </c>
      <c r="J413" s="2">
        <v>0</v>
      </c>
      <c r="K413" s="2">
        <v>0</v>
      </c>
      <c r="L413" s="3">
        <v>81</v>
      </c>
    </row>
    <row r="414" spans="1:12">
      <c r="B414" s="2" t="s">
        <v>34</v>
      </c>
      <c r="C414" s="2" t="s">
        <v>1967</v>
      </c>
      <c r="D414" s="2" t="s">
        <v>1968</v>
      </c>
      <c r="E414" s="2" t="s">
        <v>1976</v>
      </c>
      <c r="F414" s="2" t="s">
        <v>2058</v>
      </c>
      <c r="G414" s="2" t="s">
        <v>2059</v>
      </c>
      <c r="H414" s="2" t="s">
        <v>2544</v>
      </c>
      <c r="I414" s="2">
        <v>0</v>
      </c>
      <c r="J414" s="2">
        <v>0</v>
      </c>
      <c r="K414" s="2">
        <v>0</v>
      </c>
      <c r="L414" s="3">
        <v>203</v>
      </c>
    </row>
    <row r="415" spans="1:12">
      <c r="B415" s="2" t="s">
        <v>10</v>
      </c>
      <c r="C415" s="2" t="s">
        <v>1967</v>
      </c>
      <c r="D415" s="2" t="s">
        <v>1968</v>
      </c>
      <c r="E415" s="2" t="s">
        <v>1976</v>
      </c>
      <c r="F415" s="2" t="s">
        <v>2058</v>
      </c>
      <c r="G415" s="2" t="s">
        <v>2059</v>
      </c>
      <c r="H415" s="2" t="s">
        <v>2544</v>
      </c>
      <c r="I415" s="2">
        <v>0</v>
      </c>
      <c r="J415" s="2">
        <v>0</v>
      </c>
      <c r="K415" s="2">
        <v>0</v>
      </c>
      <c r="L415" s="3">
        <v>83</v>
      </c>
    </row>
    <row r="416" spans="1:12">
      <c r="B416" s="2" t="s">
        <v>32</v>
      </c>
      <c r="C416" s="2" t="s">
        <v>1967</v>
      </c>
      <c r="D416" s="2" t="s">
        <v>1968</v>
      </c>
      <c r="E416" s="2" t="s">
        <v>1976</v>
      </c>
      <c r="F416" s="2" t="s">
        <v>2058</v>
      </c>
      <c r="G416" s="2" t="s">
        <v>2059</v>
      </c>
      <c r="H416" s="2" t="s">
        <v>2544</v>
      </c>
      <c r="I416" s="2">
        <v>0</v>
      </c>
      <c r="J416" s="2">
        <v>0</v>
      </c>
      <c r="K416" s="2">
        <v>0</v>
      </c>
      <c r="L416" s="3">
        <v>296</v>
      </c>
    </row>
    <row r="417" spans="1:12">
      <c r="A417" s="2" t="s">
        <v>695</v>
      </c>
      <c r="B417" s="2" t="s">
        <v>10</v>
      </c>
      <c r="C417" s="2" t="s">
        <v>1967</v>
      </c>
      <c r="D417" s="2" t="s">
        <v>2478</v>
      </c>
      <c r="E417" s="2" t="s">
        <v>2479</v>
      </c>
      <c r="F417" s="2" t="s">
        <v>2480</v>
      </c>
      <c r="G417" s="2" t="s">
        <v>2481</v>
      </c>
      <c r="H417" s="2" t="s">
        <v>2482</v>
      </c>
      <c r="I417" s="2">
        <v>0</v>
      </c>
      <c r="J417" s="2">
        <v>0</v>
      </c>
      <c r="K417" s="2">
        <v>0</v>
      </c>
      <c r="L417" s="3">
        <v>82</v>
      </c>
    </row>
    <row r="418" spans="1:12">
      <c r="A418" s="2" t="s">
        <v>697</v>
      </c>
      <c r="B418" s="2" t="s">
        <v>34</v>
      </c>
      <c r="C418" s="2" t="s">
        <v>1967</v>
      </c>
      <c r="D418" s="2" t="s">
        <v>1968</v>
      </c>
      <c r="E418" s="2" t="s">
        <v>2000</v>
      </c>
      <c r="F418" s="2" t="s">
        <v>2001</v>
      </c>
      <c r="G418" s="2" t="s">
        <v>2002</v>
      </c>
      <c r="H418" s="2" t="s">
        <v>2003</v>
      </c>
      <c r="I418" s="2">
        <v>0</v>
      </c>
      <c r="J418" s="2">
        <v>0</v>
      </c>
      <c r="K418" s="2">
        <v>0</v>
      </c>
      <c r="L418" s="3">
        <v>206</v>
      </c>
    </row>
    <row r="419" spans="1:12">
      <c r="B419" s="2" t="s">
        <v>10</v>
      </c>
      <c r="C419" s="2" t="s">
        <v>1967</v>
      </c>
      <c r="D419" s="2" t="s">
        <v>1968</v>
      </c>
      <c r="E419" s="2" t="s">
        <v>2000</v>
      </c>
      <c r="F419" s="2" t="s">
        <v>2001</v>
      </c>
      <c r="G419" s="2" t="s">
        <v>2002</v>
      </c>
      <c r="H419" s="2" t="s">
        <v>2003</v>
      </c>
      <c r="I419" s="2">
        <v>0</v>
      </c>
      <c r="J419" s="2">
        <v>0</v>
      </c>
      <c r="K419" s="2">
        <v>0</v>
      </c>
      <c r="L419" s="3">
        <v>66</v>
      </c>
    </row>
    <row r="420" spans="1:12">
      <c r="B420" s="2" t="s">
        <v>32</v>
      </c>
      <c r="C420" s="2" t="s">
        <v>1967</v>
      </c>
      <c r="D420" s="2" t="s">
        <v>1968</v>
      </c>
      <c r="E420" s="2" t="s">
        <v>2000</v>
      </c>
      <c r="F420" s="2" t="s">
        <v>2001</v>
      </c>
      <c r="G420" s="2" t="s">
        <v>2002</v>
      </c>
      <c r="H420" s="2" t="s">
        <v>2003</v>
      </c>
      <c r="I420" s="2">
        <v>0</v>
      </c>
      <c r="J420" s="2">
        <v>0</v>
      </c>
      <c r="K420" s="2">
        <v>0</v>
      </c>
      <c r="L420" s="3">
        <v>300</v>
      </c>
    </row>
    <row r="421" spans="1:12">
      <c r="A421" s="2" t="s">
        <v>699</v>
      </c>
      <c r="B421" s="2" t="s">
        <v>34</v>
      </c>
      <c r="C421" s="2" t="s">
        <v>1967</v>
      </c>
      <c r="D421" s="2" t="s">
        <v>1968</v>
      </c>
      <c r="E421" s="2" t="s">
        <v>1976</v>
      </c>
      <c r="F421" s="2" t="s">
        <v>2058</v>
      </c>
      <c r="G421" s="2" t="s">
        <v>2059</v>
      </c>
      <c r="H421" s="2" t="s">
        <v>2167</v>
      </c>
      <c r="I421" s="2">
        <v>0</v>
      </c>
      <c r="J421" s="2">
        <v>0</v>
      </c>
      <c r="K421" s="2">
        <v>0</v>
      </c>
      <c r="L421" s="3">
        <v>203</v>
      </c>
    </row>
    <row r="422" spans="1:12">
      <c r="B422" s="2" t="s">
        <v>10</v>
      </c>
      <c r="C422" s="2" t="s">
        <v>1967</v>
      </c>
      <c r="D422" s="2" t="s">
        <v>1968</v>
      </c>
      <c r="E422" s="2" t="s">
        <v>1976</v>
      </c>
      <c r="F422" s="2" t="s">
        <v>2058</v>
      </c>
      <c r="G422" s="2" t="s">
        <v>2059</v>
      </c>
      <c r="H422" s="2" t="s">
        <v>2167</v>
      </c>
      <c r="I422" s="2">
        <v>0</v>
      </c>
      <c r="J422" s="2">
        <v>0</v>
      </c>
      <c r="K422" s="2">
        <v>0</v>
      </c>
      <c r="L422" s="3">
        <v>83</v>
      </c>
    </row>
    <row r="423" spans="1:12">
      <c r="B423" s="2" t="s">
        <v>32</v>
      </c>
      <c r="C423" s="2" t="s">
        <v>1967</v>
      </c>
      <c r="D423" s="2" t="s">
        <v>1968</v>
      </c>
      <c r="E423" s="2" t="s">
        <v>1976</v>
      </c>
      <c r="F423" s="2" t="s">
        <v>2058</v>
      </c>
      <c r="G423" s="2" t="s">
        <v>2059</v>
      </c>
      <c r="H423" s="2" t="s">
        <v>2167</v>
      </c>
      <c r="I423" s="2">
        <v>0</v>
      </c>
      <c r="J423" s="2">
        <v>0</v>
      </c>
      <c r="K423" s="2">
        <v>0</v>
      </c>
      <c r="L423" s="3">
        <v>300</v>
      </c>
    </row>
    <row r="424" spans="1:12">
      <c r="A424" s="2" t="s">
        <v>701</v>
      </c>
      <c r="B424" s="2" t="s">
        <v>10</v>
      </c>
      <c r="C424" s="2" t="s">
        <v>1967</v>
      </c>
      <c r="D424" s="2" t="s">
        <v>1968</v>
      </c>
      <c r="E424" s="2" t="s">
        <v>1976</v>
      </c>
      <c r="F424" s="2" t="s">
        <v>2232</v>
      </c>
      <c r="G424" s="2" t="s">
        <v>2233</v>
      </c>
      <c r="H424" s="2" t="s">
        <v>2234</v>
      </c>
      <c r="I424" s="2">
        <v>0</v>
      </c>
      <c r="J424" s="2">
        <v>0</v>
      </c>
      <c r="K424" s="2">
        <v>0</v>
      </c>
      <c r="L424" s="3">
        <v>86</v>
      </c>
    </row>
    <row r="425" spans="1:12">
      <c r="A425" s="2" t="s">
        <v>703</v>
      </c>
      <c r="B425" s="2" t="s">
        <v>10</v>
      </c>
      <c r="C425" s="2" t="s">
        <v>1967</v>
      </c>
      <c r="D425" s="2" t="s">
        <v>1968</v>
      </c>
      <c r="E425" s="2" t="s">
        <v>1969</v>
      </c>
      <c r="F425" s="2" t="s">
        <v>2498</v>
      </c>
      <c r="G425" s="2" t="s">
        <v>2499</v>
      </c>
      <c r="H425" s="2" t="s">
        <v>2526</v>
      </c>
      <c r="I425" s="2">
        <v>0</v>
      </c>
      <c r="J425" s="2">
        <v>0</v>
      </c>
      <c r="K425" s="2">
        <v>0</v>
      </c>
      <c r="L425" s="3">
        <v>94</v>
      </c>
    </row>
    <row r="426" spans="1:12">
      <c r="A426" s="2" t="s">
        <v>705</v>
      </c>
      <c r="B426" s="2" t="s">
        <v>84</v>
      </c>
      <c r="C426" s="2" t="s">
        <v>1967</v>
      </c>
      <c r="D426" s="2" t="s">
        <v>1968</v>
      </c>
      <c r="E426" s="2" t="s">
        <v>1976</v>
      </c>
      <c r="F426" s="2" t="s">
        <v>2058</v>
      </c>
      <c r="G426" s="2" t="s">
        <v>2059</v>
      </c>
      <c r="H426" s="2" t="s">
        <v>2760</v>
      </c>
      <c r="I426" s="2" t="s">
        <v>2761</v>
      </c>
      <c r="J426" s="2">
        <v>0</v>
      </c>
      <c r="K426" s="2">
        <v>0</v>
      </c>
      <c r="L426" s="3">
        <v>81</v>
      </c>
    </row>
    <row r="427" spans="1:12">
      <c r="B427" s="2" t="s">
        <v>34</v>
      </c>
      <c r="C427" s="2" t="s">
        <v>1967</v>
      </c>
      <c r="D427" s="2" t="s">
        <v>1968</v>
      </c>
      <c r="E427" s="2" t="s">
        <v>1976</v>
      </c>
      <c r="F427" s="2" t="s">
        <v>2058</v>
      </c>
      <c r="G427" s="2" t="s">
        <v>2059</v>
      </c>
      <c r="H427" s="2" t="s">
        <v>2760</v>
      </c>
      <c r="I427" s="2" t="s">
        <v>2761</v>
      </c>
      <c r="J427" s="2">
        <v>0</v>
      </c>
      <c r="K427" s="2">
        <v>0</v>
      </c>
      <c r="L427" s="3">
        <v>203</v>
      </c>
    </row>
    <row r="428" spans="1:12">
      <c r="B428" s="2" t="s">
        <v>10</v>
      </c>
      <c r="C428" s="2" t="s">
        <v>1967</v>
      </c>
      <c r="D428" s="2" t="s">
        <v>1968</v>
      </c>
      <c r="E428" s="2" t="s">
        <v>1976</v>
      </c>
      <c r="F428" s="2" t="s">
        <v>2058</v>
      </c>
      <c r="G428" s="2" t="s">
        <v>2059</v>
      </c>
      <c r="H428" s="2" t="s">
        <v>2760</v>
      </c>
      <c r="I428" s="2" t="s">
        <v>2761</v>
      </c>
      <c r="J428" s="2">
        <v>0</v>
      </c>
      <c r="K428" s="2">
        <v>0</v>
      </c>
      <c r="L428" s="3">
        <v>83</v>
      </c>
    </row>
    <row r="429" spans="1:12">
      <c r="B429" s="2" t="s">
        <v>32</v>
      </c>
      <c r="C429" s="2" t="s">
        <v>1967</v>
      </c>
      <c r="D429" s="2" t="s">
        <v>1968</v>
      </c>
      <c r="E429" s="2" t="s">
        <v>1976</v>
      </c>
      <c r="F429" s="2" t="s">
        <v>2058</v>
      </c>
      <c r="G429" s="2" t="s">
        <v>2059</v>
      </c>
      <c r="H429" s="2" t="s">
        <v>2760</v>
      </c>
      <c r="I429" s="2" t="s">
        <v>2761</v>
      </c>
      <c r="J429" s="2">
        <v>0</v>
      </c>
      <c r="K429" s="2">
        <v>0</v>
      </c>
      <c r="L429" s="3">
        <v>296</v>
      </c>
    </row>
    <row r="430" spans="1:12">
      <c r="A430" s="2" t="s">
        <v>707</v>
      </c>
      <c r="B430" s="2" t="s">
        <v>10</v>
      </c>
      <c r="C430" s="2" t="s">
        <v>1967</v>
      </c>
      <c r="D430" s="2" t="s">
        <v>1968</v>
      </c>
      <c r="E430" s="2" t="s">
        <v>1976</v>
      </c>
      <c r="F430" s="2" t="s">
        <v>2094</v>
      </c>
      <c r="G430" s="2" t="s">
        <v>2095</v>
      </c>
      <c r="H430" s="2" t="s">
        <v>2096</v>
      </c>
      <c r="I430" s="2">
        <v>0</v>
      </c>
      <c r="J430" s="2">
        <v>0</v>
      </c>
      <c r="K430" s="2">
        <v>0</v>
      </c>
      <c r="L430" s="3">
        <v>86</v>
      </c>
    </row>
    <row r="431" spans="1:12">
      <c r="A431" s="2" t="s">
        <v>709</v>
      </c>
      <c r="B431" s="2" t="s">
        <v>10</v>
      </c>
      <c r="C431" s="2" t="s">
        <v>1967</v>
      </c>
      <c r="D431" s="2" t="s">
        <v>1968</v>
      </c>
      <c r="E431" s="2" t="s">
        <v>1976</v>
      </c>
      <c r="F431" s="2" t="s">
        <v>2406</v>
      </c>
      <c r="G431" s="2" t="s">
        <v>2407</v>
      </c>
      <c r="H431" s="2" t="s">
        <v>2408</v>
      </c>
      <c r="I431" s="2">
        <v>0</v>
      </c>
      <c r="J431" s="2">
        <v>0</v>
      </c>
      <c r="K431" s="2">
        <v>0</v>
      </c>
      <c r="L431" s="3">
        <v>93</v>
      </c>
    </row>
    <row r="432" spans="1:12">
      <c r="A432" s="2" t="s">
        <v>711</v>
      </c>
      <c r="B432" s="2" t="s">
        <v>10</v>
      </c>
      <c r="C432" s="2" t="s">
        <v>1967</v>
      </c>
      <c r="D432" s="2" t="s">
        <v>2370</v>
      </c>
      <c r="E432" s="2">
        <v>0</v>
      </c>
      <c r="F432" s="2">
        <v>0</v>
      </c>
      <c r="G432" s="2">
        <v>0</v>
      </c>
      <c r="H432" s="2">
        <v>0</v>
      </c>
      <c r="I432" s="2">
        <v>0</v>
      </c>
      <c r="J432" s="2">
        <v>0</v>
      </c>
      <c r="K432" s="2">
        <v>0</v>
      </c>
      <c r="L432" s="3">
        <v>86</v>
      </c>
    </row>
    <row r="433" spans="1:12">
      <c r="A433" s="2" t="s">
        <v>713</v>
      </c>
      <c r="B433" s="2" t="s">
        <v>10</v>
      </c>
      <c r="C433" s="2" t="s">
        <v>1967</v>
      </c>
      <c r="D433" s="2" t="s">
        <v>1968</v>
      </c>
      <c r="E433" s="2" t="s">
        <v>1976</v>
      </c>
      <c r="F433" s="2" t="s">
        <v>2232</v>
      </c>
      <c r="G433" s="2" t="s">
        <v>2233</v>
      </c>
      <c r="H433" s="2" t="s">
        <v>2234</v>
      </c>
      <c r="I433" s="2">
        <v>0</v>
      </c>
      <c r="J433" s="2">
        <v>0</v>
      </c>
      <c r="K433" s="2">
        <v>0</v>
      </c>
      <c r="L433" s="3">
        <v>87</v>
      </c>
    </row>
    <row r="434" spans="1:12">
      <c r="A434" s="2" t="s">
        <v>715</v>
      </c>
      <c r="B434" s="2" t="s">
        <v>10</v>
      </c>
      <c r="C434" s="2" t="s">
        <v>1967</v>
      </c>
      <c r="D434" s="2" t="s">
        <v>1968</v>
      </c>
      <c r="E434" s="2" t="s">
        <v>1976</v>
      </c>
      <c r="F434" s="2" t="s">
        <v>2232</v>
      </c>
      <c r="G434" s="2" t="s">
        <v>2233</v>
      </c>
      <c r="H434" s="2" t="s">
        <v>2234</v>
      </c>
      <c r="I434" s="2">
        <v>0</v>
      </c>
      <c r="J434" s="2">
        <v>0</v>
      </c>
      <c r="K434" s="2">
        <v>0</v>
      </c>
      <c r="L434" s="3">
        <v>93</v>
      </c>
    </row>
    <row r="435" spans="1:12">
      <c r="A435" s="2" t="s">
        <v>717</v>
      </c>
      <c r="B435" s="2" t="s">
        <v>10</v>
      </c>
      <c r="C435" s="2" t="s">
        <v>1967</v>
      </c>
      <c r="D435" s="2" t="s">
        <v>1968</v>
      </c>
      <c r="E435" s="2" t="s">
        <v>1976</v>
      </c>
      <c r="F435" s="2" t="s">
        <v>2232</v>
      </c>
      <c r="G435" s="2" t="s">
        <v>2233</v>
      </c>
      <c r="H435" s="2" t="s">
        <v>2234</v>
      </c>
      <c r="I435" s="2">
        <v>0</v>
      </c>
      <c r="J435" s="2">
        <v>0</v>
      </c>
      <c r="K435" s="2">
        <v>0</v>
      </c>
      <c r="L435" s="3">
        <v>94</v>
      </c>
    </row>
    <row r="436" spans="1:12">
      <c r="A436" s="2" t="s">
        <v>719</v>
      </c>
      <c r="B436" s="2" t="s">
        <v>10</v>
      </c>
      <c r="C436" s="2" t="s">
        <v>1967</v>
      </c>
      <c r="D436" s="2" t="s">
        <v>1968</v>
      </c>
      <c r="E436" s="2" t="s">
        <v>1976</v>
      </c>
      <c r="F436" s="2" t="s">
        <v>2232</v>
      </c>
      <c r="G436" s="2" t="s">
        <v>2233</v>
      </c>
      <c r="H436" s="2" t="s">
        <v>2234</v>
      </c>
      <c r="I436" s="2">
        <v>0</v>
      </c>
      <c r="J436" s="2">
        <v>0</v>
      </c>
      <c r="K436" s="2">
        <v>0</v>
      </c>
      <c r="L436" s="3">
        <v>93</v>
      </c>
    </row>
    <row r="437" spans="1:12">
      <c r="A437" s="2" t="s">
        <v>721</v>
      </c>
      <c r="B437" s="2" t="s">
        <v>10</v>
      </c>
      <c r="C437" s="2" t="s">
        <v>1967</v>
      </c>
      <c r="D437" s="2" t="s">
        <v>1968</v>
      </c>
      <c r="E437" s="2" t="s">
        <v>1969</v>
      </c>
      <c r="F437" s="2" t="s">
        <v>1970</v>
      </c>
      <c r="G437" s="2" t="s">
        <v>2211</v>
      </c>
      <c r="H437" s="2" t="s">
        <v>2776</v>
      </c>
      <c r="I437" s="2">
        <v>0</v>
      </c>
      <c r="J437" s="2">
        <v>0</v>
      </c>
      <c r="K437" s="2">
        <v>0</v>
      </c>
      <c r="L437" s="3">
        <v>95</v>
      </c>
    </row>
    <row r="438" spans="1:12">
      <c r="A438" s="2" t="s">
        <v>723</v>
      </c>
      <c r="B438" s="2" t="s">
        <v>10</v>
      </c>
      <c r="C438" s="2" t="s">
        <v>1967</v>
      </c>
      <c r="D438" s="2" t="s">
        <v>1968</v>
      </c>
      <c r="E438" s="2" t="s">
        <v>1982</v>
      </c>
      <c r="F438" s="2" t="s">
        <v>2043</v>
      </c>
      <c r="G438" s="2" t="s">
        <v>2107</v>
      </c>
      <c r="H438" s="2" t="s">
        <v>2779</v>
      </c>
      <c r="I438" s="2">
        <v>0</v>
      </c>
      <c r="J438" s="2">
        <v>0</v>
      </c>
      <c r="K438" s="2">
        <v>0</v>
      </c>
      <c r="L438" s="3">
        <v>97</v>
      </c>
    </row>
    <row r="439" spans="1:12">
      <c r="A439" s="2" t="s">
        <v>725</v>
      </c>
      <c r="B439" s="2" t="s">
        <v>10</v>
      </c>
      <c r="C439" s="2" t="s">
        <v>1967</v>
      </c>
      <c r="D439" s="2" t="s">
        <v>1968</v>
      </c>
      <c r="E439" s="2" t="s">
        <v>1982</v>
      </c>
      <c r="F439" s="2" t="s">
        <v>2043</v>
      </c>
      <c r="G439" s="2" t="s">
        <v>2107</v>
      </c>
      <c r="H439" s="2" t="s">
        <v>2779</v>
      </c>
      <c r="I439" s="2">
        <v>0</v>
      </c>
      <c r="J439" s="2">
        <v>0</v>
      </c>
      <c r="K439" s="2">
        <v>0</v>
      </c>
      <c r="L439" s="3">
        <v>87</v>
      </c>
    </row>
    <row r="440" spans="1:12">
      <c r="A440" s="2" t="s">
        <v>727</v>
      </c>
      <c r="B440" s="2" t="s">
        <v>10</v>
      </c>
      <c r="C440" s="2" t="s">
        <v>1967</v>
      </c>
      <c r="D440" s="2" t="s">
        <v>1968</v>
      </c>
      <c r="E440" s="2" t="s">
        <v>1982</v>
      </c>
      <c r="F440" s="2" t="s">
        <v>2043</v>
      </c>
      <c r="G440" s="2" t="s">
        <v>2107</v>
      </c>
      <c r="H440" s="2" t="s">
        <v>2779</v>
      </c>
      <c r="I440" s="2">
        <v>0</v>
      </c>
      <c r="J440" s="2">
        <v>0</v>
      </c>
      <c r="K440" s="2">
        <v>0</v>
      </c>
      <c r="L440" s="3">
        <v>85</v>
      </c>
    </row>
    <row r="441" spans="1:12">
      <c r="A441" s="2" t="s">
        <v>729</v>
      </c>
      <c r="B441" s="2" t="s">
        <v>10</v>
      </c>
      <c r="C441" s="2" t="s">
        <v>1967</v>
      </c>
      <c r="D441" s="2" t="s">
        <v>1968</v>
      </c>
      <c r="E441" s="2" t="s">
        <v>1982</v>
      </c>
      <c r="F441" s="2" t="s">
        <v>2043</v>
      </c>
      <c r="G441" s="2" t="s">
        <v>2107</v>
      </c>
      <c r="H441" s="2" t="s">
        <v>2779</v>
      </c>
      <c r="I441" s="2">
        <v>0</v>
      </c>
      <c r="J441" s="2">
        <v>0</v>
      </c>
      <c r="K441" s="2">
        <v>0</v>
      </c>
      <c r="L441" s="3">
        <v>89</v>
      </c>
    </row>
    <row r="442" spans="1:12">
      <c r="A442" s="2" t="s">
        <v>731</v>
      </c>
      <c r="B442" s="2" t="s">
        <v>10</v>
      </c>
      <c r="C442" s="2" t="s">
        <v>1967</v>
      </c>
      <c r="D442" s="2" t="s">
        <v>1968</v>
      </c>
      <c r="E442" s="2" t="s">
        <v>1982</v>
      </c>
      <c r="F442" s="2" t="s">
        <v>2077</v>
      </c>
      <c r="G442" s="2" t="s">
        <v>2078</v>
      </c>
      <c r="H442" s="2" t="s">
        <v>2079</v>
      </c>
      <c r="I442" s="2" t="s">
        <v>2170</v>
      </c>
      <c r="J442" s="2" t="s">
        <v>2783</v>
      </c>
      <c r="K442" s="2">
        <v>0</v>
      </c>
      <c r="L442" s="3">
        <v>90</v>
      </c>
    </row>
    <row r="443" spans="1:12">
      <c r="A443" s="2" t="s">
        <v>733</v>
      </c>
      <c r="B443" s="2" t="s">
        <v>10</v>
      </c>
      <c r="C443" s="2" t="s">
        <v>1967</v>
      </c>
      <c r="D443" s="2" t="s">
        <v>1968</v>
      </c>
      <c r="E443" s="2" t="s">
        <v>1969</v>
      </c>
      <c r="F443" s="2" t="s">
        <v>2498</v>
      </c>
      <c r="G443" s="2" t="s">
        <v>2499</v>
      </c>
      <c r="H443" s="2" t="s">
        <v>2526</v>
      </c>
      <c r="I443" s="2">
        <v>0</v>
      </c>
      <c r="J443" s="2">
        <v>0</v>
      </c>
      <c r="K443" s="2">
        <v>0</v>
      </c>
      <c r="L443" s="3">
        <v>88</v>
      </c>
    </row>
    <row r="444" spans="1:12">
      <c r="A444" s="2" t="s">
        <v>735</v>
      </c>
      <c r="B444" s="2" t="s">
        <v>10</v>
      </c>
      <c r="C444" s="2" t="s">
        <v>3868</v>
      </c>
      <c r="D444" s="2" t="s">
        <v>3868</v>
      </c>
      <c r="E444" s="2" t="s">
        <v>3868</v>
      </c>
      <c r="F444" s="2" t="s">
        <v>3868</v>
      </c>
      <c r="G444" s="2" t="s">
        <v>3868</v>
      </c>
      <c r="H444" s="2" t="s">
        <v>3868</v>
      </c>
      <c r="I444" s="2" t="s">
        <v>3868</v>
      </c>
      <c r="J444" s="2" t="s">
        <v>3868</v>
      </c>
      <c r="K444" s="2" t="s">
        <v>3868</v>
      </c>
      <c r="L444" s="3">
        <v>89</v>
      </c>
    </row>
    <row r="445" spans="1:12">
      <c r="A445" s="2" t="s">
        <v>737</v>
      </c>
      <c r="B445" s="2" t="s">
        <v>10</v>
      </c>
      <c r="C445" s="2" t="s">
        <v>3868</v>
      </c>
      <c r="D445" s="2" t="s">
        <v>3868</v>
      </c>
      <c r="E445" s="2" t="s">
        <v>3868</v>
      </c>
      <c r="F445" s="2" t="s">
        <v>3868</v>
      </c>
      <c r="G445" s="2" t="s">
        <v>3868</v>
      </c>
      <c r="H445" s="2" t="s">
        <v>3868</v>
      </c>
      <c r="I445" s="2" t="s">
        <v>3868</v>
      </c>
      <c r="J445" s="2" t="s">
        <v>3868</v>
      </c>
      <c r="K445" s="2" t="s">
        <v>3868</v>
      </c>
      <c r="L445" s="3">
        <v>84</v>
      </c>
    </row>
    <row r="446" spans="1:12">
      <c r="A446" s="2" t="s">
        <v>739</v>
      </c>
      <c r="B446" s="2" t="s">
        <v>10</v>
      </c>
      <c r="C446" s="2" t="s">
        <v>3868</v>
      </c>
      <c r="D446" s="2" t="s">
        <v>3868</v>
      </c>
      <c r="E446" s="2" t="s">
        <v>3868</v>
      </c>
      <c r="F446" s="2" t="s">
        <v>3868</v>
      </c>
      <c r="G446" s="2" t="s">
        <v>3868</v>
      </c>
      <c r="H446" s="2" t="s">
        <v>3868</v>
      </c>
      <c r="I446" s="2" t="s">
        <v>3868</v>
      </c>
      <c r="J446" s="2" t="s">
        <v>3868</v>
      </c>
      <c r="K446" s="2" t="s">
        <v>3868</v>
      </c>
      <c r="L446" s="3">
        <v>91</v>
      </c>
    </row>
    <row r="447" spans="1:12">
      <c r="A447" s="2" t="s">
        <v>741</v>
      </c>
      <c r="B447" s="2" t="s">
        <v>10</v>
      </c>
      <c r="C447" s="2" t="s">
        <v>3868</v>
      </c>
      <c r="D447" s="2" t="s">
        <v>3868</v>
      </c>
      <c r="E447" s="2" t="s">
        <v>3868</v>
      </c>
      <c r="F447" s="2" t="s">
        <v>3868</v>
      </c>
      <c r="G447" s="2" t="s">
        <v>3868</v>
      </c>
      <c r="H447" s="2" t="s">
        <v>3868</v>
      </c>
      <c r="I447" s="2" t="s">
        <v>3868</v>
      </c>
      <c r="J447" s="2" t="s">
        <v>3868</v>
      </c>
      <c r="K447" s="2" t="s">
        <v>3868</v>
      </c>
      <c r="L447" s="3">
        <v>91</v>
      </c>
    </row>
    <row r="448" spans="1:12">
      <c r="A448" s="2" t="s">
        <v>743</v>
      </c>
      <c r="B448" s="2" t="s">
        <v>10</v>
      </c>
      <c r="C448" s="2" t="s">
        <v>1967</v>
      </c>
      <c r="D448" s="2" t="s">
        <v>1968</v>
      </c>
      <c r="E448" s="2" t="s">
        <v>1976</v>
      </c>
      <c r="F448" s="2" t="s">
        <v>2094</v>
      </c>
      <c r="G448" s="2" t="s">
        <v>2095</v>
      </c>
      <c r="H448" s="2" t="s">
        <v>2096</v>
      </c>
      <c r="I448" s="2">
        <v>0</v>
      </c>
      <c r="J448" s="2">
        <v>0</v>
      </c>
      <c r="K448" s="2">
        <v>0</v>
      </c>
      <c r="L448" s="3">
        <v>86</v>
      </c>
    </row>
    <row r="449" spans="1:12">
      <c r="A449" s="2" t="s">
        <v>745</v>
      </c>
      <c r="B449" s="2" t="s">
        <v>10</v>
      </c>
      <c r="C449" s="2" t="s">
        <v>1967</v>
      </c>
      <c r="D449" s="2" t="s">
        <v>1968</v>
      </c>
      <c r="E449" s="2" t="s">
        <v>1976</v>
      </c>
      <c r="F449" s="2" t="s">
        <v>2094</v>
      </c>
      <c r="G449" s="2" t="s">
        <v>2095</v>
      </c>
      <c r="H449" s="2" t="s">
        <v>2096</v>
      </c>
      <c r="I449" s="2">
        <v>0</v>
      </c>
      <c r="J449" s="2">
        <v>0</v>
      </c>
      <c r="K449" s="2">
        <v>0</v>
      </c>
      <c r="L449" s="3">
        <v>60</v>
      </c>
    </row>
    <row r="450" spans="1:12">
      <c r="A450" s="2" t="s">
        <v>747</v>
      </c>
      <c r="B450" s="2" t="s">
        <v>10</v>
      </c>
      <c r="C450" s="2" t="s">
        <v>1967</v>
      </c>
      <c r="D450" s="2" t="s">
        <v>1968</v>
      </c>
      <c r="E450" s="2" t="s">
        <v>1982</v>
      </c>
      <c r="F450" s="2" t="s">
        <v>2237</v>
      </c>
      <c r="G450" s="2" t="s">
        <v>2238</v>
      </c>
      <c r="H450" s="2" t="s">
        <v>2239</v>
      </c>
      <c r="I450" s="2">
        <v>0</v>
      </c>
      <c r="J450" s="2">
        <v>0</v>
      </c>
      <c r="K450" s="2">
        <v>0</v>
      </c>
      <c r="L450" s="3">
        <v>85</v>
      </c>
    </row>
    <row r="451" spans="1:12">
      <c r="A451" s="2" t="s">
        <v>749</v>
      </c>
      <c r="B451" s="2" t="s">
        <v>10</v>
      </c>
      <c r="C451" s="2" t="s">
        <v>1967</v>
      </c>
      <c r="D451" s="2" t="s">
        <v>1968</v>
      </c>
      <c r="E451" s="2" t="s">
        <v>1969</v>
      </c>
      <c r="F451" s="2" t="s">
        <v>1970</v>
      </c>
      <c r="G451" s="2" t="s">
        <v>1971</v>
      </c>
      <c r="H451" s="2" t="s">
        <v>2255</v>
      </c>
      <c r="I451" s="2">
        <v>0</v>
      </c>
      <c r="J451" s="2">
        <v>0</v>
      </c>
      <c r="K451" s="2">
        <v>0</v>
      </c>
      <c r="L451" s="3">
        <v>92</v>
      </c>
    </row>
    <row r="452" spans="1:12">
      <c r="A452" s="2" t="s">
        <v>751</v>
      </c>
      <c r="B452" s="2" t="s">
        <v>10</v>
      </c>
      <c r="C452" s="2" t="s">
        <v>1967</v>
      </c>
      <c r="D452" s="2" t="s">
        <v>1968</v>
      </c>
      <c r="E452" s="2" t="s">
        <v>1969</v>
      </c>
      <c r="F452" s="2" t="s">
        <v>1970</v>
      </c>
      <c r="G452" s="2" t="s">
        <v>1971</v>
      </c>
      <c r="H452" s="2" t="s">
        <v>2255</v>
      </c>
      <c r="I452" s="2">
        <v>0</v>
      </c>
      <c r="J452" s="2">
        <v>0</v>
      </c>
      <c r="K452" s="2">
        <v>0</v>
      </c>
      <c r="L452" s="3">
        <v>65</v>
      </c>
    </row>
    <row r="453" spans="1:12">
      <c r="A453" s="2" t="s">
        <v>753</v>
      </c>
      <c r="B453" s="2" t="s">
        <v>10</v>
      </c>
      <c r="C453" s="2" t="s">
        <v>1967</v>
      </c>
      <c r="D453" s="2" t="s">
        <v>1968</v>
      </c>
      <c r="E453" s="2" t="s">
        <v>1969</v>
      </c>
      <c r="F453" s="2" t="s">
        <v>1970</v>
      </c>
      <c r="G453" s="2" t="s">
        <v>2801</v>
      </c>
      <c r="H453" s="2">
        <v>0</v>
      </c>
      <c r="I453" s="2">
        <v>0</v>
      </c>
      <c r="J453" s="2">
        <v>0</v>
      </c>
      <c r="K453" s="2">
        <v>0</v>
      </c>
      <c r="L453" s="3">
        <v>86</v>
      </c>
    </row>
    <row r="454" spans="1:12">
      <c r="A454" s="2" t="s">
        <v>755</v>
      </c>
      <c r="B454" s="2" t="s">
        <v>10</v>
      </c>
      <c r="C454" s="2" t="s">
        <v>3868</v>
      </c>
      <c r="D454" s="2" t="s">
        <v>3868</v>
      </c>
      <c r="E454" s="2" t="s">
        <v>3868</v>
      </c>
      <c r="F454" s="2" t="s">
        <v>3868</v>
      </c>
      <c r="G454" s="2" t="s">
        <v>3868</v>
      </c>
      <c r="H454" s="2" t="s">
        <v>3868</v>
      </c>
      <c r="I454" s="2" t="s">
        <v>3868</v>
      </c>
      <c r="J454" s="2" t="s">
        <v>3868</v>
      </c>
      <c r="K454" s="2" t="s">
        <v>3868</v>
      </c>
      <c r="L454" s="3">
        <v>85</v>
      </c>
    </row>
    <row r="455" spans="1:12">
      <c r="A455" s="2" t="s">
        <v>757</v>
      </c>
      <c r="B455" s="2" t="s">
        <v>10</v>
      </c>
      <c r="C455" s="2" t="s">
        <v>1967</v>
      </c>
      <c r="D455" s="2" t="s">
        <v>1968</v>
      </c>
      <c r="E455" s="2" t="s">
        <v>1976</v>
      </c>
      <c r="F455" s="2" t="s">
        <v>2232</v>
      </c>
      <c r="G455" s="2" t="s">
        <v>2233</v>
      </c>
      <c r="H455" s="2" t="s">
        <v>2234</v>
      </c>
      <c r="I455" s="2">
        <v>0</v>
      </c>
      <c r="J455" s="2">
        <v>0</v>
      </c>
      <c r="K455" s="2">
        <v>0</v>
      </c>
      <c r="L455" s="3">
        <v>94</v>
      </c>
    </row>
    <row r="456" spans="1:12">
      <c r="A456" s="2" t="s">
        <v>759</v>
      </c>
      <c r="B456" s="2" t="s">
        <v>10</v>
      </c>
      <c r="C456" s="2" t="s">
        <v>1967</v>
      </c>
      <c r="D456" s="2" t="s">
        <v>1968</v>
      </c>
      <c r="E456" s="2" t="s">
        <v>1976</v>
      </c>
      <c r="F456" s="2" t="s">
        <v>2232</v>
      </c>
      <c r="G456" s="2" t="s">
        <v>2233</v>
      </c>
      <c r="H456" s="2" t="s">
        <v>2234</v>
      </c>
      <c r="I456" s="2">
        <v>0</v>
      </c>
      <c r="J456" s="2">
        <v>0</v>
      </c>
      <c r="K456" s="2">
        <v>0</v>
      </c>
      <c r="L456" s="3">
        <v>89</v>
      </c>
    </row>
    <row r="457" spans="1:12">
      <c r="A457" s="2" t="s">
        <v>761</v>
      </c>
      <c r="B457" s="2" t="s">
        <v>10</v>
      </c>
      <c r="C457" s="2" t="s">
        <v>1967</v>
      </c>
      <c r="D457" s="2" t="s">
        <v>1968</v>
      </c>
      <c r="E457" s="2" t="s">
        <v>1976</v>
      </c>
      <c r="F457" s="2" t="s">
        <v>2232</v>
      </c>
      <c r="G457" s="2" t="s">
        <v>2233</v>
      </c>
      <c r="H457" s="2" t="s">
        <v>2234</v>
      </c>
      <c r="I457" s="2">
        <v>0</v>
      </c>
      <c r="J457" s="2">
        <v>0</v>
      </c>
      <c r="K457" s="2">
        <v>0</v>
      </c>
      <c r="L457" s="3">
        <v>90</v>
      </c>
    </row>
    <row r="458" spans="1:12">
      <c r="A458" s="2" t="s">
        <v>763</v>
      </c>
      <c r="B458" s="2" t="s">
        <v>10</v>
      </c>
      <c r="C458" s="2" t="s">
        <v>3868</v>
      </c>
      <c r="D458" s="2" t="s">
        <v>3868</v>
      </c>
      <c r="E458" s="2" t="s">
        <v>3868</v>
      </c>
      <c r="F458" s="2" t="s">
        <v>3868</v>
      </c>
      <c r="G458" s="2" t="s">
        <v>3868</v>
      </c>
      <c r="H458" s="2" t="s">
        <v>3868</v>
      </c>
      <c r="I458" s="2" t="s">
        <v>3868</v>
      </c>
      <c r="J458" s="2" t="s">
        <v>3868</v>
      </c>
      <c r="K458" s="2" t="s">
        <v>3868</v>
      </c>
      <c r="L458" s="3">
        <v>86</v>
      </c>
    </row>
    <row r="459" spans="1:12">
      <c r="A459" s="2" t="s">
        <v>765</v>
      </c>
      <c r="B459" s="2" t="s">
        <v>10</v>
      </c>
      <c r="C459" s="2" t="s">
        <v>3868</v>
      </c>
      <c r="D459" s="2" t="s">
        <v>3868</v>
      </c>
      <c r="E459" s="2" t="s">
        <v>3868</v>
      </c>
      <c r="F459" s="2" t="s">
        <v>3868</v>
      </c>
      <c r="G459" s="2" t="s">
        <v>3868</v>
      </c>
      <c r="H459" s="2" t="s">
        <v>3868</v>
      </c>
      <c r="I459" s="2" t="s">
        <v>3868</v>
      </c>
      <c r="J459" s="2" t="s">
        <v>3868</v>
      </c>
      <c r="K459" s="2" t="s">
        <v>3868</v>
      </c>
      <c r="L459" s="3">
        <v>92</v>
      </c>
    </row>
    <row r="460" spans="1:12">
      <c r="A460" s="2" t="s">
        <v>767</v>
      </c>
      <c r="B460" s="2" t="s">
        <v>10</v>
      </c>
      <c r="C460" s="2" t="s">
        <v>3868</v>
      </c>
      <c r="D460" s="2" t="s">
        <v>3868</v>
      </c>
      <c r="E460" s="2" t="s">
        <v>3868</v>
      </c>
      <c r="F460" s="2" t="s">
        <v>3868</v>
      </c>
      <c r="G460" s="2" t="s">
        <v>3868</v>
      </c>
      <c r="H460" s="2" t="s">
        <v>3868</v>
      </c>
      <c r="I460" s="2" t="s">
        <v>3868</v>
      </c>
      <c r="J460" s="2" t="s">
        <v>3868</v>
      </c>
      <c r="K460" s="2" t="s">
        <v>3868</v>
      </c>
      <c r="L460" s="3">
        <v>97</v>
      </c>
    </row>
    <row r="461" spans="1:12">
      <c r="A461" s="2" t="s">
        <v>769</v>
      </c>
      <c r="B461" s="2" t="s">
        <v>10</v>
      </c>
      <c r="C461" s="2" t="s">
        <v>3868</v>
      </c>
      <c r="D461" s="2" t="s">
        <v>3868</v>
      </c>
      <c r="E461" s="2" t="s">
        <v>3868</v>
      </c>
      <c r="F461" s="2" t="s">
        <v>3868</v>
      </c>
      <c r="G461" s="2" t="s">
        <v>3868</v>
      </c>
      <c r="H461" s="2" t="s">
        <v>3868</v>
      </c>
      <c r="I461" s="2" t="s">
        <v>3868</v>
      </c>
      <c r="J461" s="2" t="s">
        <v>3868</v>
      </c>
      <c r="K461" s="2" t="s">
        <v>3868</v>
      </c>
      <c r="L461" s="3">
        <v>86</v>
      </c>
    </row>
    <row r="462" spans="1:12">
      <c r="A462" s="2" t="s">
        <v>771</v>
      </c>
      <c r="B462" s="2" t="s">
        <v>10</v>
      </c>
      <c r="C462" s="2" t="s">
        <v>1967</v>
      </c>
      <c r="D462" s="2" t="s">
        <v>1968</v>
      </c>
      <c r="E462" s="2" t="s">
        <v>1982</v>
      </c>
      <c r="F462" s="2" t="s">
        <v>2067</v>
      </c>
      <c r="G462" s="2" t="s">
        <v>2112</v>
      </c>
      <c r="H462" s="2" t="s">
        <v>2113</v>
      </c>
      <c r="I462" s="2">
        <v>0</v>
      </c>
      <c r="J462" s="2">
        <v>0</v>
      </c>
      <c r="K462" s="2">
        <v>0</v>
      </c>
      <c r="L462" s="3">
        <v>101</v>
      </c>
    </row>
    <row r="463" spans="1:12">
      <c r="A463" s="2" t="s">
        <v>773</v>
      </c>
      <c r="B463" s="2" t="s">
        <v>10</v>
      </c>
      <c r="C463" s="2" t="s">
        <v>1967</v>
      </c>
      <c r="D463" s="2" t="s">
        <v>1968</v>
      </c>
      <c r="E463" s="2" t="s">
        <v>1982</v>
      </c>
      <c r="F463" s="2" t="s">
        <v>2077</v>
      </c>
      <c r="G463" s="2" t="s">
        <v>2315</v>
      </c>
      <c r="H463" s="2" t="s">
        <v>2438</v>
      </c>
      <c r="I463" s="2">
        <v>0</v>
      </c>
      <c r="J463" s="2">
        <v>0</v>
      </c>
      <c r="K463" s="2">
        <v>0</v>
      </c>
      <c r="L463" s="3">
        <v>91</v>
      </c>
    </row>
    <row r="464" spans="1:12">
      <c r="A464" s="2" t="s">
        <v>775</v>
      </c>
      <c r="B464" s="2" t="s">
        <v>10</v>
      </c>
      <c r="C464" s="2" t="s">
        <v>1967</v>
      </c>
      <c r="D464" s="2" t="s">
        <v>1968</v>
      </c>
      <c r="E464" s="2" t="s">
        <v>1982</v>
      </c>
      <c r="F464" s="2" t="s">
        <v>2067</v>
      </c>
      <c r="G464" s="2" t="s">
        <v>2083</v>
      </c>
      <c r="H464" s="2" t="s">
        <v>2822</v>
      </c>
      <c r="I464" s="2">
        <v>0</v>
      </c>
      <c r="J464" s="2">
        <v>0</v>
      </c>
      <c r="K464" s="2">
        <v>0</v>
      </c>
      <c r="L464" s="3">
        <v>89</v>
      </c>
    </row>
    <row r="465" spans="1:12">
      <c r="A465" s="2" t="s">
        <v>777</v>
      </c>
      <c r="B465" s="2" t="s">
        <v>10</v>
      </c>
      <c r="C465" s="2" t="s">
        <v>1967</v>
      </c>
      <c r="D465" s="2" t="s">
        <v>1968</v>
      </c>
      <c r="E465" s="2" t="s">
        <v>1982</v>
      </c>
      <c r="F465" s="2" t="s">
        <v>2067</v>
      </c>
      <c r="G465" s="2" t="s">
        <v>2083</v>
      </c>
      <c r="H465" s="2" t="s">
        <v>2822</v>
      </c>
      <c r="I465" s="2">
        <v>0</v>
      </c>
      <c r="J465" s="2">
        <v>0</v>
      </c>
      <c r="K465" s="2">
        <v>0</v>
      </c>
      <c r="L465" s="3">
        <v>90</v>
      </c>
    </row>
    <row r="466" spans="1:12">
      <c r="A466" s="2" t="s">
        <v>779</v>
      </c>
      <c r="B466" s="2" t="s">
        <v>10</v>
      </c>
      <c r="C466" s="2" t="s">
        <v>1967</v>
      </c>
      <c r="D466" s="2" t="s">
        <v>1968</v>
      </c>
      <c r="E466" s="2" t="s">
        <v>1982</v>
      </c>
      <c r="F466" s="2" t="s">
        <v>2067</v>
      </c>
      <c r="G466" s="2" t="s">
        <v>2083</v>
      </c>
      <c r="H466" s="2" t="s">
        <v>2822</v>
      </c>
      <c r="I466" s="2">
        <v>0</v>
      </c>
      <c r="J466" s="2">
        <v>0</v>
      </c>
      <c r="K466" s="2">
        <v>0</v>
      </c>
      <c r="L466" s="3">
        <v>86</v>
      </c>
    </row>
    <row r="467" spans="1:12">
      <c r="A467" s="2" t="s">
        <v>781</v>
      </c>
      <c r="B467" s="2" t="s">
        <v>10</v>
      </c>
      <c r="C467" s="2" t="s">
        <v>1967</v>
      </c>
      <c r="D467" s="2" t="s">
        <v>1968</v>
      </c>
      <c r="E467" s="2" t="s">
        <v>1982</v>
      </c>
      <c r="F467" s="2" t="s">
        <v>2067</v>
      </c>
      <c r="G467" s="2" t="s">
        <v>2112</v>
      </c>
      <c r="H467" s="2" t="s">
        <v>2113</v>
      </c>
      <c r="I467" s="2">
        <v>0</v>
      </c>
      <c r="J467" s="2">
        <v>0</v>
      </c>
      <c r="K467" s="2">
        <v>0</v>
      </c>
      <c r="L467" s="3">
        <v>101</v>
      </c>
    </row>
    <row r="468" spans="1:12">
      <c r="A468" s="2" t="s">
        <v>783</v>
      </c>
      <c r="B468" s="2" t="s">
        <v>84</v>
      </c>
      <c r="C468" s="2" t="s">
        <v>1967</v>
      </c>
      <c r="D468" s="2" t="s">
        <v>1968</v>
      </c>
      <c r="E468" s="2" t="s">
        <v>1976</v>
      </c>
      <c r="F468" s="2" t="s">
        <v>2058</v>
      </c>
      <c r="G468" s="2" t="s">
        <v>2059</v>
      </c>
      <c r="H468" s="2" t="s">
        <v>2250</v>
      </c>
      <c r="I468" s="2">
        <v>0</v>
      </c>
      <c r="J468" s="2">
        <v>0</v>
      </c>
      <c r="K468" s="2">
        <v>0</v>
      </c>
      <c r="L468" s="3">
        <v>81</v>
      </c>
    </row>
    <row r="469" spans="1:12">
      <c r="B469" s="2" t="s">
        <v>34</v>
      </c>
      <c r="C469" s="2" t="s">
        <v>1967</v>
      </c>
      <c r="D469" s="2" t="s">
        <v>1968</v>
      </c>
      <c r="E469" s="2" t="s">
        <v>1976</v>
      </c>
      <c r="F469" s="2" t="s">
        <v>2058</v>
      </c>
      <c r="G469" s="2" t="s">
        <v>2059</v>
      </c>
      <c r="H469" s="2" t="s">
        <v>2250</v>
      </c>
      <c r="I469" s="2">
        <v>0</v>
      </c>
      <c r="J469" s="2">
        <v>0</v>
      </c>
      <c r="K469" s="2">
        <v>0</v>
      </c>
      <c r="L469" s="3">
        <v>203</v>
      </c>
    </row>
    <row r="470" spans="1:12">
      <c r="B470" s="2" t="s">
        <v>10</v>
      </c>
      <c r="C470" s="2" t="s">
        <v>1967</v>
      </c>
      <c r="D470" s="2" t="s">
        <v>1968</v>
      </c>
      <c r="E470" s="2" t="s">
        <v>1976</v>
      </c>
      <c r="F470" s="2" t="s">
        <v>2058</v>
      </c>
      <c r="G470" s="2" t="s">
        <v>2059</v>
      </c>
      <c r="H470" s="2" t="s">
        <v>2250</v>
      </c>
      <c r="I470" s="2">
        <v>0</v>
      </c>
      <c r="J470" s="2">
        <v>0</v>
      </c>
      <c r="K470" s="2">
        <v>0</v>
      </c>
      <c r="L470" s="3">
        <v>83</v>
      </c>
    </row>
    <row r="471" spans="1:12">
      <c r="B471" s="2" t="s">
        <v>32</v>
      </c>
      <c r="C471" s="2" t="s">
        <v>1967</v>
      </c>
      <c r="D471" s="2" t="s">
        <v>1968</v>
      </c>
      <c r="E471" s="2" t="s">
        <v>1976</v>
      </c>
      <c r="F471" s="2" t="s">
        <v>2058</v>
      </c>
      <c r="G471" s="2" t="s">
        <v>2059</v>
      </c>
      <c r="H471" s="2" t="s">
        <v>2250</v>
      </c>
      <c r="I471" s="2">
        <v>0</v>
      </c>
      <c r="J471" s="2">
        <v>0</v>
      </c>
      <c r="K471" s="2">
        <v>0</v>
      </c>
      <c r="L471" s="3">
        <v>300</v>
      </c>
    </row>
    <row r="472" spans="1:12">
      <c r="A472" s="2" t="s">
        <v>785</v>
      </c>
      <c r="B472" s="2" t="s">
        <v>10</v>
      </c>
      <c r="C472" s="2" t="s">
        <v>1967</v>
      </c>
      <c r="D472" s="2" t="s">
        <v>1968</v>
      </c>
      <c r="E472" s="2" t="s">
        <v>1976</v>
      </c>
      <c r="F472" s="2" t="s">
        <v>2058</v>
      </c>
      <c r="G472" s="2" t="s">
        <v>2059</v>
      </c>
      <c r="H472" s="2" t="s">
        <v>2060</v>
      </c>
      <c r="I472" s="2">
        <v>0</v>
      </c>
      <c r="J472" s="2">
        <v>0</v>
      </c>
      <c r="K472" s="2">
        <v>0</v>
      </c>
      <c r="L472" s="3">
        <v>90</v>
      </c>
    </row>
    <row r="473" spans="1:12">
      <c r="A473" s="2" t="s">
        <v>787</v>
      </c>
      <c r="B473" s="2" t="s">
        <v>34</v>
      </c>
      <c r="C473" s="2" t="s">
        <v>1967</v>
      </c>
      <c r="D473" s="2" t="s">
        <v>1968</v>
      </c>
      <c r="E473" s="2" t="s">
        <v>1976</v>
      </c>
      <c r="F473" s="2" t="s">
        <v>2058</v>
      </c>
      <c r="G473" s="2" t="s">
        <v>2059</v>
      </c>
      <c r="H473" s="2" t="s">
        <v>2250</v>
      </c>
      <c r="I473" s="2">
        <v>0</v>
      </c>
      <c r="J473" s="2">
        <v>0</v>
      </c>
      <c r="K473" s="2">
        <v>0</v>
      </c>
      <c r="L473" s="3">
        <v>203</v>
      </c>
    </row>
    <row r="474" spans="1:12">
      <c r="B474" s="2" t="s">
        <v>10</v>
      </c>
      <c r="C474" s="2" t="s">
        <v>1967</v>
      </c>
      <c r="D474" s="2" t="s">
        <v>1968</v>
      </c>
      <c r="E474" s="2" t="s">
        <v>1976</v>
      </c>
      <c r="F474" s="2" t="s">
        <v>2058</v>
      </c>
      <c r="G474" s="2" t="s">
        <v>2059</v>
      </c>
      <c r="H474" s="2" t="s">
        <v>2250</v>
      </c>
      <c r="I474" s="2">
        <v>0</v>
      </c>
      <c r="J474" s="2">
        <v>0</v>
      </c>
      <c r="K474" s="2">
        <v>0</v>
      </c>
      <c r="L474" s="3">
        <v>86</v>
      </c>
    </row>
    <row r="475" spans="1:12">
      <c r="B475" s="2" t="s">
        <v>32</v>
      </c>
      <c r="C475" s="2" t="s">
        <v>1967</v>
      </c>
      <c r="D475" s="2" t="s">
        <v>1968</v>
      </c>
      <c r="E475" s="2" t="s">
        <v>1976</v>
      </c>
      <c r="F475" s="2" t="s">
        <v>2058</v>
      </c>
      <c r="G475" s="2" t="s">
        <v>2059</v>
      </c>
      <c r="H475" s="2" t="s">
        <v>2250</v>
      </c>
      <c r="I475" s="2">
        <v>0</v>
      </c>
      <c r="J475" s="2">
        <v>0</v>
      </c>
      <c r="K475" s="2">
        <v>0</v>
      </c>
      <c r="L475" s="3">
        <v>294</v>
      </c>
    </row>
    <row r="476" spans="1:12">
      <c r="A476" s="2" t="s">
        <v>789</v>
      </c>
      <c r="B476" s="2" t="s">
        <v>34</v>
      </c>
      <c r="C476" s="2" t="s">
        <v>1967</v>
      </c>
      <c r="D476" s="2" t="s">
        <v>1968</v>
      </c>
      <c r="E476" s="2" t="s">
        <v>1976</v>
      </c>
      <c r="F476" s="2" t="s">
        <v>2058</v>
      </c>
      <c r="G476" s="2" t="s">
        <v>2059</v>
      </c>
      <c r="H476" s="2" t="s">
        <v>2250</v>
      </c>
      <c r="I476" s="2">
        <v>0</v>
      </c>
      <c r="J476" s="2">
        <v>0</v>
      </c>
      <c r="K476" s="2">
        <v>0</v>
      </c>
      <c r="L476" s="3">
        <v>203</v>
      </c>
    </row>
    <row r="477" spans="1:12">
      <c r="B477" s="2" t="s">
        <v>10</v>
      </c>
      <c r="C477" s="2" t="s">
        <v>1967</v>
      </c>
      <c r="D477" s="2" t="s">
        <v>1968</v>
      </c>
      <c r="E477" s="2" t="s">
        <v>1976</v>
      </c>
      <c r="F477" s="2" t="s">
        <v>2058</v>
      </c>
      <c r="G477" s="2" t="s">
        <v>2059</v>
      </c>
      <c r="H477" s="2" t="s">
        <v>2250</v>
      </c>
      <c r="I477" s="2">
        <v>0</v>
      </c>
      <c r="J477" s="2">
        <v>0</v>
      </c>
      <c r="K477" s="2">
        <v>0</v>
      </c>
      <c r="L477" s="3">
        <v>83</v>
      </c>
    </row>
    <row r="478" spans="1:12">
      <c r="B478" s="2" t="s">
        <v>32</v>
      </c>
      <c r="C478" s="2" t="s">
        <v>1967</v>
      </c>
      <c r="D478" s="2" t="s">
        <v>1968</v>
      </c>
      <c r="E478" s="2" t="s">
        <v>1976</v>
      </c>
      <c r="F478" s="2" t="s">
        <v>2058</v>
      </c>
      <c r="G478" s="2" t="s">
        <v>2059</v>
      </c>
      <c r="H478" s="2" t="s">
        <v>2250</v>
      </c>
      <c r="I478" s="2">
        <v>0</v>
      </c>
      <c r="J478" s="2">
        <v>0</v>
      </c>
      <c r="K478" s="2">
        <v>0</v>
      </c>
      <c r="L478" s="3">
        <v>300</v>
      </c>
    </row>
    <row r="479" spans="1:12">
      <c r="A479" s="2" t="s">
        <v>791</v>
      </c>
      <c r="B479" s="2" t="s">
        <v>10</v>
      </c>
      <c r="C479" s="2" t="s">
        <v>1967</v>
      </c>
      <c r="D479" s="2" t="s">
        <v>1968</v>
      </c>
      <c r="E479" s="2" t="s">
        <v>1976</v>
      </c>
      <c r="F479" s="2" t="s">
        <v>2058</v>
      </c>
      <c r="G479" s="2" t="s">
        <v>2059</v>
      </c>
      <c r="H479" s="2" t="s">
        <v>2250</v>
      </c>
      <c r="I479" s="2">
        <v>0</v>
      </c>
      <c r="J479" s="2">
        <v>0</v>
      </c>
      <c r="K479" s="2">
        <v>0</v>
      </c>
      <c r="L479" s="3">
        <v>83</v>
      </c>
    </row>
    <row r="480" spans="1:12">
      <c r="A480" s="2" t="s">
        <v>793</v>
      </c>
      <c r="B480" s="2" t="s">
        <v>10</v>
      </c>
      <c r="C480" s="2" t="s">
        <v>1967</v>
      </c>
      <c r="D480" s="2" t="s">
        <v>1968</v>
      </c>
      <c r="E480" s="2" t="s">
        <v>1976</v>
      </c>
      <c r="F480" s="2" t="s">
        <v>2058</v>
      </c>
      <c r="G480" s="2" t="s">
        <v>2059</v>
      </c>
      <c r="H480" s="2" t="s">
        <v>2250</v>
      </c>
      <c r="I480" s="2">
        <v>0</v>
      </c>
      <c r="J480" s="2">
        <v>0</v>
      </c>
      <c r="K480" s="2">
        <v>0</v>
      </c>
      <c r="L480" s="3">
        <v>95</v>
      </c>
    </row>
    <row r="481" spans="1:12">
      <c r="A481" s="2" t="s">
        <v>795</v>
      </c>
      <c r="B481" s="2" t="s">
        <v>34</v>
      </c>
      <c r="C481" s="2" t="s">
        <v>1967</v>
      </c>
      <c r="D481" s="2" t="s">
        <v>1968</v>
      </c>
      <c r="E481" s="2" t="s">
        <v>1976</v>
      </c>
      <c r="F481" s="2" t="s">
        <v>2058</v>
      </c>
      <c r="G481" s="2" t="s">
        <v>2059</v>
      </c>
      <c r="H481" s="2" t="s">
        <v>2250</v>
      </c>
      <c r="I481" s="2">
        <v>0</v>
      </c>
      <c r="J481" s="2">
        <v>0</v>
      </c>
      <c r="K481" s="2">
        <v>0</v>
      </c>
      <c r="L481" s="3">
        <v>203</v>
      </c>
    </row>
    <row r="482" spans="1:12">
      <c r="B482" s="2" t="s">
        <v>10</v>
      </c>
      <c r="C482" s="2" t="s">
        <v>1967</v>
      </c>
      <c r="D482" s="2" t="s">
        <v>1968</v>
      </c>
      <c r="E482" s="2" t="s">
        <v>1976</v>
      </c>
      <c r="F482" s="2" t="s">
        <v>2058</v>
      </c>
      <c r="G482" s="2" t="s">
        <v>2059</v>
      </c>
      <c r="H482" s="2" t="s">
        <v>2250</v>
      </c>
      <c r="I482" s="2">
        <v>0</v>
      </c>
      <c r="J482" s="2">
        <v>0</v>
      </c>
      <c r="K482" s="2">
        <v>0</v>
      </c>
      <c r="L482" s="3">
        <v>83</v>
      </c>
    </row>
    <row r="483" spans="1:12">
      <c r="B483" s="2" t="s">
        <v>32</v>
      </c>
      <c r="C483" s="2" t="s">
        <v>1967</v>
      </c>
      <c r="D483" s="2" t="s">
        <v>1968</v>
      </c>
      <c r="E483" s="2" t="s">
        <v>1976</v>
      </c>
      <c r="F483" s="2" t="s">
        <v>2058</v>
      </c>
      <c r="G483" s="2" t="s">
        <v>2059</v>
      </c>
      <c r="H483" s="2" t="s">
        <v>2250</v>
      </c>
      <c r="I483" s="2">
        <v>0</v>
      </c>
      <c r="J483" s="2">
        <v>0</v>
      </c>
      <c r="K483" s="2">
        <v>0</v>
      </c>
      <c r="L483" s="3">
        <v>300</v>
      </c>
    </row>
    <row r="484" spans="1:12">
      <c r="A484" s="2" t="s">
        <v>797</v>
      </c>
      <c r="B484" s="2" t="s">
        <v>34</v>
      </c>
      <c r="C484" s="2" t="s">
        <v>1967</v>
      </c>
      <c r="D484" s="2" t="s">
        <v>1968</v>
      </c>
      <c r="E484" s="2" t="s">
        <v>1976</v>
      </c>
      <c r="F484" s="2" t="s">
        <v>2058</v>
      </c>
      <c r="G484" s="2" t="s">
        <v>2059</v>
      </c>
      <c r="H484" s="2" t="s">
        <v>2250</v>
      </c>
      <c r="I484" s="2">
        <v>0</v>
      </c>
      <c r="J484" s="2">
        <v>0</v>
      </c>
      <c r="K484" s="2">
        <v>0</v>
      </c>
      <c r="L484" s="3">
        <v>203</v>
      </c>
    </row>
    <row r="485" spans="1:12">
      <c r="B485" s="2" t="s">
        <v>10</v>
      </c>
      <c r="C485" s="2" t="s">
        <v>1967</v>
      </c>
      <c r="D485" s="2" t="s">
        <v>1968</v>
      </c>
      <c r="E485" s="2" t="s">
        <v>1976</v>
      </c>
      <c r="F485" s="2" t="s">
        <v>2058</v>
      </c>
      <c r="G485" s="2" t="s">
        <v>2059</v>
      </c>
      <c r="H485" s="2" t="s">
        <v>2250</v>
      </c>
      <c r="I485" s="2">
        <v>0</v>
      </c>
      <c r="J485" s="2">
        <v>0</v>
      </c>
      <c r="K485" s="2">
        <v>0</v>
      </c>
      <c r="L485" s="3">
        <v>86</v>
      </c>
    </row>
    <row r="486" spans="1:12">
      <c r="B486" s="2" t="s">
        <v>32</v>
      </c>
      <c r="C486" s="2" t="s">
        <v>1967</v>
      </c>
      <c r="D486" s="2" t="s">
        <v>1968</v>
      </c>
      <c r="E486" s="2" t="s">
        <v>1976</v>
      </c>
      <c r="F486" s="2" t="s">
        <v>2058</v>
      </c>
      <c r="G486" s="2" t="s">
        <v>2059</v>
      </c>
      <c r="H486" s="2" t="s">
        <v>2250</v>
      </c>
      <c r="I486" s="2">
        <v>0</v>
      </c>
      <c r="J486" s="2">
        <v>0</v>
      </c>
      <c r="K486" s="2">
        <v>0</v>
      </c>
      <c r="L486" s="3">
        <v>294</v>
      </c>
    </row>
    <row r="487" spans="1:12">
      <c r="A487" s="2" t="s">
        <v>799</v>
      </c>
      <c r="B487" s="2" t="s">
        <v>10</v>
      </c>
      <c r="C487" s="2" t="s">
        <v>1967</v>
      </c>
      <c r="D487" s="2" t="s">
        <v>1968</v>
      </c>
      <c r="E487" s="2" t="s">
        <v>1976</v>
      </c>
      <c r="F487" s="2" t="s">
        <v>2058</v>
      </c>
      <c r="G487" s="2" t="s">
        <v>2059</v>
      </c>
      <c r="H487" s="2" t="s">
        <v>2250</v>
      </c>
      <c r="I487" s="2">
        <v>0</v>
      </c>
      <c r="J487" s="2">
        <v>0</v>
      </c>
      <c r="K487" s="2">
        <v>0</v>
      </c>
      <c r="L487" s="3">
        <v>95</v>
      </c>
    </row>
    <row r="488" spans="1:12">
      <c r="A488" s="2" t="s">
        <v>801</v>
      </c>
      <c r="B488" s="2" t="s">
        <v>297</v>
      </c>
      <c r="C488" s="2" t="s">
        <v>1967</v>
      </c>
      <c r="D488" s="2" t="s">
        <v>1968</v>
      </c>
      <c r="E488" s="2" t="s">
        <v>2000</v>
      </c>
      <c r="F488" s="2" t="s">
        <v>2001</v>
      </c>
      <c r="G488" s="2" t="s">
        <v>2002</v>
      </c>
      <c r="H488" s="2" t="s">
        <v>2003</v>
      </c>
      <c r="I488" s="2">
        <v>0</v>
      </c>
      <c r="J488" s="2">
        <v>0</v>
      </c>
      <c r="K488" s="2">
        <v>0</v>
      </c>
      <c r="L488" s="3">
        <v>67</v>
      </c>
    </row>
    <row r="489" spans="1:12">
      <c r="B489" s="2" t="s">
        <v>34</v>
      </c>
      <c r="C489" s="2" t="s">
        <v>1967</v>
      </c>
      <c r="D489" s="2" t="s">
        <v>1968</v>
      </c>
      <c r="E489" s="2" t="s">
        <v>2000</v>
      </c>
      <c r="F489" s="2" t="s">
        <v>2001</v>
      </c>
      <c r="G489" s="2" t="s">
        <v>2002</v>
      </c>
      <c r="H489" s="2" t="s">
        <v>2003</v>
      </c>
      <c r="I489" s="2">
        <v>0</v>
      </c>
      <c r="J489" s="2">
        <v>0</v>
      </c>
      <c r="K489" s="2">
        <v>0</v>
      </c>
      <c r="L489" s="3">
        <v>205</v>
      </c>
    </row>
    <row r="490" spans="1:12">
      <c r="B490" s="2" t="s">
        <v>10</v>
      </c>
      <c r="C490" s="2" t="s">
        <v>1967</v>
      </c>
      <c r="D490" s="2" t="s">
        <v>1968</v>
      </c>
      <c r="E490" s="2" t="s">
        <v>2000</v>
      </c>
      <c r="F490" s="2" t="s">
        <v>2001</v>
      </c>
      <c r="G490" s="2" t="s">
        <v>2002</v>
      </c>
      <c r="H490" s="2" t="s">
        <v>2003</v>
      </c>
      <c r="I490" s="2">
        <v>0</v>
      </c>
      <c r="J490" s="2">
        <v>0</v>
      </c>
      <c r="K490" s="2">
        <v>0</v>
      </c>
      <c r="L490" s="3">
        <v>98</v>
      </c>
    </row>
    <row r="491" spans="1:12">
      <c r="B491" s="2" t="s">
        <v>32</v>
      </c>
      <c r="C491" s="2" t="s">
        <v>1967</v>
      </c>
      <c r="D491" s="2" t="s">
        <v>1968</v>
      </c>
      <c r="E491" s="2" t="s">
        <v>2000</v>
      </c>
      <c r="F491" s="2" t="s">
        <v>2001</v>
      </c>
      <c r="G491" s="2" t="s">
        <v>2002</v>
      </c>
      <c r="H491" s="2" t="s">
        <v>2003</v>
      </c>
      <c r="I491" s="2">
        <v>0</v>
      </c>
      <c r="J491" s="2">
        <v>0</v>
      </c>
      <c r="K491" s="2">
        <v>0</v>
      </c>
      <c r="L491" s="3">
        <v>304</v>
      </c>
    </row>
    <row r="492" spans="1:12">
      <c r="A492" s="2" t="s">
        <v>803</v>
      </c>
      <c r="B492" s="2" t="s">
        <v>84</v>
      </c>
      <c r="C492" s="2" t="s">
        <v>1967</v>
      </c>
      <c r="D492" s="2" t="s">
        <v>1968</v>
      </c>
      <c r="E492" s="2" t="s">
        <v>1976</v>
      </c>
      <c r="F492" s="2" t="s">
        <v>2058</v>
      </c>
      <c r="G492" s="2" t="s">
        <v>2059</v>
      </c>
      <c r="H492" s="2" t="s">
        <v>2845</v>
      </c>
      <c r="I492" s="2">
        <v>0</v>
      </c>
      <c r="J492" s="2">
        <v>0</v>
      </c>
      <c r="K492" s="2">
        <v>0</v>
      </c>
      <c r="L492" s="3">
        <v>81</v>
      </c>
    </row>
    <row r="493" spans="1:12">
      <c r="B493" s="2" t="s">
        <v>34</v>
      </c>
      <c r="C493" s="2" t="s">
        <v>1967</v>
      </c>
      <c r="D493" s="2" t="s">
        <v>1968</v>
      </c>
      <c r="E493" s="2" t="s">
        <v>1976</v>
      </c>
      <c r="F493" s="2" t="s">
        <v>2058</v>
      </c>
      <c r="G493" s="2" t="s">
        <v>2059</v>
      </c>
      <c r="H493" s="2" t="s">
        <v>2845</v>
      </c>
      <c r="I493" s="2">
        <v>0</v>
      </c>
      <c r="J493" s="2">
        <v>0</v>
      </c>
      <c r="K493" s="2">
        <v>0</v>
      </c>
      <c r="L493" s="3">
        <v>203</v>
      </c>
    </row>
    <row r="494" spans="1:12">
      <c r="B494" s="2" t="s">
        <v>10</v>
      </c>
      <c r="C494" s="2" t="s">
        <v>1967</v>
      </c>
      <c r="D494" s="2" t="s">
        <v>1968</v>
      </c>
      <c r="E494" s="2" t="s">
        <v>1976</v>
      </c>
      <c r="F494" s="2" t="s">
        <v>2058</v>
      </c>
      <c r="G494" s="2" t="s">
        <v>2059</v>
      </c>
      <c r="H494" s="2" t="s">
        <v>2845</v>
      </c>
      <c r="I494" s="2">
        <v>0</v>
      </c>
      <c r="J494" s="2">
        <v>0</v>
      </c>
      <c r="K494" s="2">
        <v>0</v>
      </c>
      <c r="L494" s="3">
        <v>83</v>
      </c>
    </row>
    <row r="495" spans="1:12">
      <c r="B495" s="2" t="s">
        <v>32</v>
      </c>
      <c r="C495" s="2" t="s">
        <v>1967</v>
      </c>
      <c r="D495" s="2" t="s">
        <v>1968</v>
      </c>
      <c r="E495" s="2" t="s">
        <v>1976</v>
      </c>
      <c r="F495" s="2" t="s">
        <v>2058</v>
      </c>
      <c r="G495" s="2" t="s">
        <v>2059</v>
      </c>
      <c r="H495" s="2" t="s">
        <v>2845</v>
      </c>
      <c r="I495" s="2">
        <v>0</v>
      </c>
      <c r="J495" s="2">
        <v>0</v>
      </c>
      <c r="K495" s="2">
        <v>0</v>
      </c>
      <c r="L495" s="3">
        <v>296</v>
      </c>
    </row>
    <row r="496" spans="1:12">
      <c r="A496" s="2" t="s">
        <v>805</v>
      </c>
      <c r="B496" s="2" t="s">
        <v>10</v>
      </c>
      <c r="C496" s="2" t="s">
        <v>1967</v>
      </c>
      <c r="D496" s="2" t="s">
        <v>1968</v>
      </c>
      <c r="E496" s="2" t="s">
        <v>1969</v>
      </c>
      <c r="F496" s="2" t="s">
        <v>1970</v>
      </c>
      <c r="G496" s="2" t="s">
        <v>1971</v>
      </c>
      <c r="H496" s="2" t="s">
        <v>2307</v>
      </c>
      <c r="I496" s="2">
        <v>0</v>
      </c>
      <c r="J496" s="2">
        <v>0</v>
      </c>
      <c r="K496" s="2">
        <v>0</v>
      </c>
      <c r="L496" s="3">
        <v>94</v>
      </c>
    </row>
    <row r="497" spans="1:12">
      <c r="A497" s="2" t="s">
        <v>807</v>
      </c>
      <c r="B497" s="2" t="s">
        <v>10</v>
      </c>
      <c r="C497" s="2" t="s">
        <v>1967</v>
      </c>
      <c r="D497" s="2" t="s">
        <v>1968</v>
      </c>
      <c r="E497" s="2" t="s">
        <v>1969</v>
      </c>
      <c r="F497" s="2" t="s">
        <v>2851</v>
      </c>
      <c r="G497" s="2">
        <v>0</v>
      </c>
      <c r="H497" s="2">
        <v>0</v>
      </c>
      <c r="I497" s="2">
        <v>0</v>
      </c>
      <c r="J497" s="2">
        <v>0</v>
      </c>
      <c r="K497" s="2">
        <v>0</v>
      </c>
      <c r="L497" s="3">
        <v>87</v>
      </c>
    </row>
    <row r="498" spans="1:12">
      <c r="A498" s="2" t="s">
        <v>809</v>
      </c>
      <c r="B498" s="2" t="s">
        <v>10</v>
      </c>
      <c r="C498" s="2" t="s">
        <v>1967</v>
      </c>
      <c r="D498" s="2" t="s">
        <v>1968</v>
      </c>
      <c r="E498" s="2" t="s">
        <v>2413</v>
      </c>
      <c r="F498" s="2" t="s">
        <v>2539</v>
      </c>
      <c r="G498" s="2" t="s">
        <v>2540</v>
      </c>
      <c r="H498" s="2" t="s">
        <v>2541</v>
      </c>
      <c r="I498" s="2">
        <v>0</v>
      </c>
      <c r="J498" s="2">
        <v>0</v>
      </c>
      <c r="K498" s="2">
        <v>0</v>
      </c>
      <c r="L498" s="3">
        <v>87</v>
      </c>
    </row>
    <row r="499" spans="1:12">
      <c r="A499" s="2" t="s">
        <v>811</v>
      </c>
      <c r="B499" s="2" t="s">
        <v>10</v>
      </c>
      <c r="C499" s="2" t="s">
        <v>1967</v>
      </c>
      <c r="D499" s="2" t="s">
        <v>1968</v>
      </c>
      <c r="E499" s="2" t="s">
        <v>1976</v>
      </c>
      <c r="F499" s="2" t="s">
        <v>2058</v>
      </c>
      <c r="G499" s="2" t="s">
        <v>2059</v>
      </c>
      <c r="H499" s="2" t="s">
        <v>2250</v>
      </c>
      <c r="I499" s="2">
        <v>0</v>
      </c>
      <c r="J499" s="2">
        <v>0</v>
      </c>
      <c r="K499" s="2">
        <v>0</v>
      </c>
      <c r="L499" s="3">
        <v>90</v>
      </c>
    </row>
    <row r="500" spans="1:12">
      <c r="A500" s="2" t="s">
        <v>813</v>
      </c>
      <c r="B500" s="2" t="s">
        <v>10</v>
      </c>
      <c r="C500" s="2" t="s">
        <v>1967</v>
      </c>
      <c r="D500" s="2" t="s">
        <v>1968</v>
      </c>
      <c r="E500" s="2" t="s">
        <v>1982</v>
      </c>
      <c r="F500" s="2" t="s">
        <v>2067</v>
      </c>
      <c r="G500" s="2" t="s">
        <v>2112</v>
      </c>
      <c r="H500" s="2" t="s">
        <v>2113</v>
      </c>
      <c r="I500" s="2">
        <v>0</v>
      </c>
      <c r="J500" s="2">
        <v>0</v>
      </c>
      <c r="K500" s="2">
        <v>0</v>
      </c>
      <c r="L500" s="3">
        <v>101</v>
      </c>
    </row>
    <row r="501" spans="1:12">
      <c r="A501" s="2" t="s">
        <v>815</v>
      </c>
      <c r="B501" s="2" t="s">
        <v>10</v>
      </c>
      <c r="C501" s="2" t="s">
        <v>1967</v>
      </c>
      <c r="D501" s="2" t="s">
        <v>1968</v>
      </c>
      <c r="E501" s="2" t="s">
        <v>1982</v>
      </c>
      <c r="F501" s="2" t="s">
        <v>2067</v>
      </c>
      <c r="G501" s="2" t="s">
        <v>2112</v>
      </c>
      <c r="H501" s="2" t="s">
        <v>2113</v>
      </c>
      <c r="I501" s="2">
        <v>0</v>
      </c>
      <c r="J501" s="2">
        <v>0</v>
      </c>
      <c r="K501" s="2">
        <v>0</v>
      </c>
      <c r="L501" s="3">
        <v>101</v>
      </c>
    </row>
    <row r="502" spans="1:12">
      <c r="A502" s="2" t="s">
        <v>817</v>
      </c>
      <c r="B502" s="2" t="s">
        <v>10</v>
      </c>
      <c r="C502" s="2" t="s">
        <v>1967</v>
      </c>
      <c r="D502" s="2" t="s">
        <v>1968</v>
      </c>
      <c r="E502" s="2" t="s">
        <v>2000</v>
      </c>
      <c r="F502" s="2" t="s">
        <v>2001</v>
      </c>
      <c r="G502" s="2" t="s">
        <v>2002</v>
      </c>
      <c r="H502" s="2" t="s">
        <v>2003</v>
      </c>
      <c r="I502" s="2">
        <v>0</v>
      </c>
      <c r="J502" s="2">
        <v>0</v>
      </c>
      <c r="K502" s="2">
        <v>0</v>
      </c>
      <c r="L502" s="3">
        <v>87</v>
      </c>
    </row>
    <row r="503" spans="1:12">
      <c r="A503" s="2" t="s">
        <v>819</v>
      </c>
      <c r="B503" s="2" t="s">
        <v>34</v>
      </c>
      <c r="C503" s="2" t="s">
        <v>1967</v>
      </c>
      <c r="D503" s="2" t="s">
        <v>1968</v>
      </c>
      <c r="E503" s="2" t="s">
        <v>1976</v>
      </c>
      <c r="F503" s="2" t="s">
        <v>2058</v>
      </c>
      <c r="G503" s="2" t="s">
        <v>2059</v>
      </c>
      <c r="H503" s="2" t="s">
        <v>2250</v>
      </c>
      <c r="I503" s="2">
        <v>0</v>
      </c>
      <c r="J503" s="2">
        <v>0</v>
      </c>
      <c r="K503" s="2">
        <v>0</v>
      </c>
      <c r="L503" s="3">
        <v>203</v>
      </c>
    </row>
    <row r="504" spans="1:12">
      <c r="B504" s="2" t="s">
        <v>10</v>
      </c>
      <c r="C504" s="2" t="s">
        <v>1967</v>
      </c>
      <c r="D504" s="2" t="s">
        <v>1968</v>
      </c>
      <c r="E504" s="2" t="s">
        <v>1976</v>
      </c>
      <c r="F504" s="2" t="s">
        <v>2058</v>
      </c>
      <c r="G504" s="2" t="s">
        <v>2059</v>
      </c>
      <c r="H504" s="2" t="s">
        <v>2250</v>
      </c>
      <c r="I504" s="2">
        <v>0</v>
      </c>
      <c r="J504" s="2">
        <v>0</v>
      </c>
      <c r="K504" s="2">
        <v>0</v>
      </c>
      <c r="L504" s="3">
        <v>83</v>
      </c>
    </row>
    <row r="505" spans="1:12">
      <c r="B505" s="2" t="s">
        <v>32</v>
      </c>
      <c r="C505" s="2" t="s">
        <v>1967</v>
      </c>
      <c r="D505" s="2" t="s">
        <v>1968</v>
      </c>
      <c r="E505" s="2" t="s">
        <v>1976</v>
      </c>
      <c r="F505" s="2" t="s">
        <v>2058</v>
      </c>
      <c r="G505" s="2" t="s">
        <v>2059</v>
      </c>
      <c r="H505" s="2" t="s">
        <v>2250</v>
      </c>
      <c r="I505" s="2">
        <v>0</v>
      </c>
      <c r="J505" s="2">
        <v>0</v>
      </c>
      <c r="K505" s="2">
        <v>0</v>
      </c>
      <c r="L505" s="3">
        <v>300</v>
      </c>
    </row>
    <row r="506" spans="1:12">
      <c r="A506" s="2" t="s">
        <v>821</v>
      </c>
      <c r="B506" s="2" t="s">
        <v>10</v>
      </c>
      <c r="C506" s="2" t="s">
        <v>1967</v>
      </c>
      <c r="D506" s="2" t="s">
        <v>1968</v>
      </c>
      <c r="E506" s="2" t="s">
        <v>1976</v>
      </c>
      <c r="F506" s="2" t="s">
        <v>2058</v>
      </c>
      <c r="G506" s="2" t="s">
        <v>2059</v>
      </c>
      <c r="H506" s="2" t="s">
        <v>2544</v>
      </c>
      <c r="I506" s="2">
        <v>0</v>
      </c>
      <c r="J506" s="2">
        <v>0</v>
      </c>
      <c r="K506" s="2">
        <v>0</v>
      </c>
      <c r="L506" s="3">
        <v>86</v>
      </c>
    </row>
    <row r="507" spans="1:12">
      <c r="A507" s="2" t="s">
        <v>823</v>
      </c>
      <c r="B507" s="2" t="s">
        <v>34</v>
      </c>
      <c r="C507" s="2" t="s">
        <v>1967</v>
      </c>
      <c r="D507" s="2" t="s">
        <v>1968</v>
      </c>
      <c r="E507" s="2" t="s">
        <v>1976</v>
      </c>
      <c r="F507" s="2" t="s">
        <v>2058</v>
      </c>
      <c r="G507" s="2" t="s">
        <v>2059</v>
      </c>
      <c r="H507" s="2" t="s">
        <v>2544</v>
      </c>
      <c r="I507" s="2">
        <v>0</v>
      </c>
      <c r="J507" s="2">
        <v>0</v>
      </c>
      <c r="K507" s="2">
        <v>0</v>
      </c>
      <c r="L507" s="3">
        <v>203</v>
      </c>
    </row>
    <row r="508" spans="1:12">
      <c r="B508" s="2" t="s">
        <v>10</v>
      </c>
      <c r="C508" s="2" t="s">
        <v>1967</v>
      </c>
      <c r="D508" s="2" t="s">
        <v>1968</v>
      </c>
      <c r="E508" s="2" t="s">
        <v>1976</v>
      </c>
      <c r="F508" s="2" t="s">
        <v>2058</v>
      </c>
      <c r="G508" s="2" t="s">
        <v>2059</v>
      </c>
      <c r="H508" s="2" t="s">
        <v>2544</v>
      </c>
      <c r="I508" s="2">
        <v>0</v>
      </c>
      <c r="J508" s="2">
        <v>0</v>
      </c>
      <c r="K508" s="2">
        <v>0</v>
      </c>
      <c r="L508" s="3">
        <v>94</v>
      </c>
    </row>
    <row r="509" spans="1:12">
      <c r="B509" s="2" t="s">
        <v>32</v>
      </c>
      <c r="C509" s="2" t="s">
        <v>1967</v>
      </c>
      <c r="D509" s="2" t="s">
        <v>1968</v>
      </c>
      <c r="E509" s="2" t="s">
        <v>1976</v>
      </c>
      <c r="F509" s="2" t="s">
        <v>2058</v>
      </c>
      <c r="G509" s="2" t="s">
        <v>2059</v>
      </c>
      <c r="H509" s="2" t="s">
        <v>2544</v>
      </c>
      <c r="I509" s="2">
        <v>0</v>
      </c>
      <c r="J509" s="2">
        <v>0</v>
      </c>
      <c r="K509" s="2">
        <v>0</v>
      </c>
      <c r="L509" s="3">
        <v>301</v>
      </c>
    </row>
    <row r="510" spans="1:12">
      <c r="A510" s="2" t="s">
        <v>825</v>
      </c>
      <c r="B510" s="2" t="s">
        <v>10</v>
      </c>
      <c r="C510" s="2" t="s">
        <v>1967</v>
      </c>
      <c r="D510" s="2" t="s">
        <v>1968</v>
      </c>
      <c r="E510" s="2" t="s">
        <v>1982</v>
      </c>
      <c r="F510" s="2" t="s">
        <v>2867</v>
      </c>
      <c r="G510" s="2" t="s">
        <v>2868</v>
      </c>
      <c r="H510" s="2" t="s">
        <v>2869</v>
      </c>
      <c r="I510" s="2">
        <v>0</v>
      </c>
      <c r="J510" s="2">
        <v>0</v>
      </c>
      <c r="K510" s="2">
        <v>0</v>
      </c>
      <c r="L510" s="3">
        <v>81</v>
      </c>
    </row>
    <row r="511" spans="1:12">
      <c r="A511" s="2" t="s">
        <v>827</v>
      </c>
      <c r="B511" s="2" t="s">
        <v>10</v>
      </c>
      <c r="C511" s="2" t="s">
        <v>1967</v>
      </c>
      <c r="D511" s="2" t="s">
        <v>1968</v>
      </c>
      <c r="E511" s="2" t="s">
        <v>1982</v>
      </c>
      <c r="F511" s="2" t="s">
        <v>2867</v>
      </c>
      <c r="G511" s="2" t="s">
        <v>2868</v>
      </c>
      <c r="H511" s="2" t="s">
        <v>2869</v>
      </c>
      <c r="I511" s="2">
        <v>0</v>
      </c>
      <c r="J511" s="2">
        <v>0</v>
      </c>
      <c r="K511" s="2">
        <v>0</v>
      </c>
      <c r="L511" s="3">
        <v>82</v>
      </c>
    </row>
    <row r="512" spans="1:12">
      <c r="A512" s="2" t="s">
        <v>829</v>
      </c>
      <c r="B512" s="2" t="s">
        <v>10</v>
      </c>
      <c r="C512" s="2" t="s">
        <v>1967</v>
      </c>
      <c r="D512" s="2" t="s">
        <v>1968</v>
      </c>
      <c r="E512" s="2" t="s">
        <v>1982</v>
      </c>
      <c r="F512" s="2" t="s">
        <v>2867</v>
      </c>
      <c r="G512" s="2" t="s">
        <v>2868</v>
      </c>
      <c r="H512" s="2" t="s">
        <v>2869</v>
      </c>
      <c r="I512" s="2">
        <v>0</v>
      </c>
      <c r="J512" s="2">
        <v>0</v>
      </c>
      <c r="K512" s="2">
        <v>0</v>
      </c>
      <c r="L512" s="3">
        <v>82</v>
      </c>
    </row>
    <row r="513" spans="1:12">
      <c r="A513" s="2" t="s">
        <v>831</v>
      </c>
      <c r="B513" s="2" t="s">
        <v>10</v>
      </c>
      <c r="C513" s="2" t="s">
        <v>1967</v>
      </c>
      <c r="D513" s="2" t="s">
        <v>1968</v>
      </c>
      <c r="E513" s="2" t="s">
        <v>1976</v>
      </c>
      <c r="F513" s="2" t="s">
        <v>2058</v>
      </c>
      <c r="G513" s="2" t="s">
        <v>2059</v>
      </c>
      <c r="H513" s="2" t="s">
        <v>2250</v>
      </c>
      <c r="I513" s="2">
        <v>0</v>
      </c>
      <c r="J513" s="2">
        <v>0</v>
      </c>
      <c r="K513" s="2">
        <v>0</v>
      </c>
      <c r="L513" s="3">
        <v>91</v>
      </c>
    </row>
    <row r="514" spans="1:12">
      <c r="A514" s="2" t="s">
        <v>833</v>
      </c>
      <c r="B514" s="2" t="s">
        <v>34</v>
      </c>
      <c r="C514" s="2" t="s">
        <v>1967</v>
      </c>
      <c r="D514" s="2" t="s">
        <v>1968</v>
      </c>
      <c r="E514" s="2" t="s">
        <v>1976</v>
      </c>
      <c r="F514" s="2" t="s">
        <v>2058</v>
      </c>
      <c r="G514" s="2" t="s">
        <v>2059</v>
      </c>
      <c r="H514" s="2" t="s">
        <v>2250</v>
      </c>
      <c r="I514" s="2">
        <v>0</v>
      </c>
      <c r="J514" s="2">
        <v>0</v>
      </c>
      <c r="K514" s="2">
        <v>0</v>
      </c>
      <c r="L514" s="3">
        <v>203</v>
      </c>
    </row>
    <row r="515" spans="1:12">
      <c r="B515" s="2" t="s">
        <v>10</v>
      </c>
      <c r="C515" s="2" t="s">
        <v>1967</v>
      </c>
      <c r="D515" s="2" t="s">
        <v>1968</v>
      </c>
      <c r="E515" s="2" t="s">
        <v>1976</v>
      </c>
      <c r="F515" s="2" t="s">
        <v>2058</v>
      </c>
      <c r="G515" s="2" t="s">
        <v>2059</v>
      </c>
      <c r="H515" s="2" t="s">
        <v>2250</v>
      </c>
      <c r="I515" s="2">
        <v>0</v>
      </c>
      <c r="J515" s="2">
        <v>0</v>
      </c>
      <c r="K515" s="2">
        <v>0</v>
      </c>
      <c r="L515" s="3">
        <v>85</v>
      </c>
    </row>
    <row r="516" spans="1:12">
      <c r="B516" s="2" t="s">
        <v>32</v>
      </c>
      <c r="C516" s="2" t="s">
        <v>1967</v>
      </c>
      <c r="D516" s="2" t="s">
        <v>1968</v>
      </c>
      <c r="E516" s="2" t="s">
        <v>1976</v>
      </c>
      <c r="F516" s="2" t="s">
        <v>2058</v>
      </c>
      <c r="G516" s="2" t="s">
        <v>2059</v>
      </c>
      <c r="H516" s="2" t="s">
        <v>2250</v>
      </c>
      <c r="I516" s="2">
        <v>0</v>
      </c>
      <c r="J516" s="2">
        <v>0</v>
      </c>
      <c r="K516" s="2">
        <v>0</v>
      </c>
      <c r="L516" s="3">
        <v>294</v>
      </c>
    </row>
    <row r="517" spans="1:12">
      <c r="A517" s="2" t="s">
        <v>835</v>
      </c>
      <c r="B517" s="2" t="s">
        <v>10</v>
      </c>
      <c r="C517" s="2" t="s">
        <v>3868</v>
      </c>
      <c r="D517" s="2" t="s">
        <v>3868</v>
      </c>
      <c r="E517" s="2" t="s">
        <v>3868</v>
      </c>
      <c r="F517" s="2" t="s">
        <v>3868</v>
      </c>
      <c r="G517" s="2" t="s">
        <v>3868</v>
      </c>
      <c r="H517" s="2" t="s">
        <v>3868</v>
      </c>
      <c r="I517" s="2" t="s">
        <v>3868</v>
      </c>
      <c r="J517" s="2" t="s">
        <v>3868</v>
      </c>
      <c r="K517" s="2" t="s">
        <v>3868</v>
      </c>
      <c r="L517" s="3">
        <v>68</v>
      </c>
    </row>
    <row r="518" spans="1:12">
      <c r="A518" s="2" t="s">
        <v>837</v>
      </c>
      <c r="B518" s="2" t="s">
        <v>10</v>
      </c>
      <c r="C518" s="2" t="s">
        <v>3868</v>
      </c>
      <c r="D518" s="2" t="s">
        <v>3868</v>
      </c>
      <c r="E518" s="2" t="s">
        <v>3868</v>
      </c>
      <c r="F518" s="2" t="s">
        <v>3868</v>
      </c>
      <c r="G518" s="2" t="s">
        <v>3868</v>
      </c>
      <c r="H518" s="2" t="s">
        <v>3868</v>
      </c>
      <c r="I518" s="2" t="s">
        <v>3868</v>
      </c>
      <c r="J518" s="2" t="s">
        <v>3868</v>
      </c>
      <c r="K518" s="2" t="s">
        <v>3868</v>
      </c>
      <c r="L518" s="3">
        <v>87</v>
      </c>
    </row>
    <row r="519" spans="1:12">
      <c r="A519" s="2" t="s">
        <v>839</v>
      </c>
      <c r="B519" s="2" t="s">
        <v>10</v>
      </c>
      <c r="C519" s="2" t="s">
        <v>1967</v>
      </c>
      <c r="D519" s="2" t="s">
        <v>1968</v>
      </c>
      <c r="E519" s="2" t="s">
        <v>1982</v>
      </c>
      <c r="F519" s="2" t="s">
        <v>1983</v>
      </c>
      <c r="G519" s="2" t="s">
        <v>1984</v>
      </c>
      <c r="H519" s="2" t="s">
        <v>2876</v>
      </c>
      <c r="I519" s="2">
        <v>0</v>
      </c>
      <c r="J519" s="2">
        <v>0</v>
      </c>
      <c r="K519" s="2">
        <v>0</v>
      </c>
      <c r="L519" s="3">
        <v>94</v>
      </c>
    </row>
    <row r="520" spans="1:12">
      <c r="A520" s="2" t="s">
        <v>841</v>
      </c>
      <c r="B520" s="2" t="s">
        <v>10</v>
      </c>
      <c r="C520" s="2" t="s">
        <v>1967</v>
      </c>
      <c r="D520" s="2" t="s">
        <v>1968</v>
      </c>
      <c r="E520" s="2" t="s">
        <v>1976</v>
      </c>
      <c r="F520" s="2" t="s">
        <v>2058</v>
      </c>
      <c r="G520" s="2" t="s">
        <v>2059</v>
      </c>
      <c r="H520" s="2" t="s">
        <v>2060</v>
      </c>
      <c r="I520" s="2">
        <v>0</v>
      </c>
      <c r="J520" s="2">
        <v>0</v>
      </c>
      <c r="K520" s="2">
        <v>0</v>
      </c>
      <c r="L520" s="3">
        <v>90</v>
      </c>
    </row>
    <row r="521" spans="1:12">
      <c r="A521" s="2" t="s">
        <v>843</v>
      </c>
      <c r="B521" s="2" t="s">
        <v>10</v>
      </c>
      <c r="C521" s="2" t="s">
        <v>1967</v>
      </c>
      <c r="D521" s="2" t="s">
        <v>1968</v>
      </c>
      <c r="E521" s="2" t="s">
        <v>1982</v>
      </c>
      <c r="F521" s="2" t="s">
        <v>2067</v>
      </c>
      <c r="G521" s="2" t="s">
        <v>2112</v>
      </c>
      <c r="H521" s="2" t="s">
        <v>2113</v>
      </c>
      <c r="I521" s="2">
        <v>0</v>
      </c>
      <c r="J521" s="2">
        <v>0</v>
      </c>
      <c r="K521" s="2">
        <v>0</v>
      </c>
      <c r="L521" s="3">
        <v>101</v>
      </c>
    </row>
    <row r="522" spans="1:12">
      <c r="A522" s="2" t="s">
        <v>845</v>
      </c>
      <c r="B522" s="2" t="s">
        <v>10</v>
      </c>
      <c r="C522" s="2" t="s">
        <v>1967</v>
      </c>
      <c r="D522" s="2" t="s">
        <v>1968</v>
      </c>
      <c r="E522" s="2" t="s">
        <v>1969</v>
      </c>
      <c r="F522" s="2" t="s">
        <v>1970</v>
      </c>
      <c r="G522" s="2" t="s">
        <v>1971</v>
      </c>
      <c r="H522" s="2" t="s">
        <v>2307</v>
      </c>
      <c r="I522" s="2">
        <v>0</v>
      </c>
      <c r="J522" s="2">
        <v>0</v>
      </c>
      <c r="K522" s="2">
        <v>0</v>
      </c>
      <c r="L522" s="3">
        <v>86</v>
      </c>
    </row>
    <row r="523" spans="1:12">
      <c r="A523" s="2" t="s">
        <v>847</v>
      </c>
      <c r="B523" s="2" t="s">
        <v>10</v>
      </c>
      <c r="C523" s="2" t="s">
        <v>1967</v>
      </c>
      <c r="D523" s="2" t="s">
        <v>1968</v>
      </c>
      <c r="E523" s="2" t="s">
        <v>1976</v>
      </c>
      <c r="F523" s="2" t="s">
        <v>2020</v>
      </c>
      <c r="G523" s="2" t="s">
        <v>2021</v>
      </c>
      <c r="H523" s="2" t="s">
        <v>2022</v>
      </c>
      <c r="I523" s="2">
        <v>0</v>
      </c>
      <c r="J523" s="2">
        <v>0</v>
      </c>
      <c r="K523" s="2">
        <v>0</v>
      </c>
      <c r="L523" s="3">
        <v>86</v>
      </c>
    </row>
    <row r="524" spans="1:12">
      <c r="A524" s="2" t="s">
        <v>849</v>
      </c>
      <c r="B524" s="2" t="s">
        <v>10</v>
      </c>
      <c r="C524" s="2" t="s">
        <v>1967</v>
      </c>
      <c r="D524" s="2" t="s">
        <v>1968</v>
      </c>
      <c r="E524" s="2" t="s">
        <v>1982</v>
      </c>
      <c r="F524" s="2" t="s">
        <v>1983</v>
      </c>
      <c r="G524" s="2" t="s">
        <v>1984</v>
      </c>
      <c r="H524" s="2" t="s">
        <v>2887</v>
      </c>
      <c r="I524" s="2">
        <v>0</v>
      </c>
      <c r="J524" s="2">
        <v>0</v>
      </c>
      <c r="K524" s="2">
        <v>0</v>
      </c>
      <c r="L524" s="3">
        <v>90</v>
      </c>
    </row>
    <row r="525" spans="1:12">
      <c r="A525" s="2" t="s">
        <v>851</v>
      </c>
      <c r="B525" s="2" t="s">
        <v>10</v>
      </c>
      <c r="C525" s="2" t="s">
        <v>1967</v>
      </c>
      <c r="D525" s="2" t="s">
        <v>2101</v>
      </c>
      <c r="E525" s="2" t="s">
        <v>2102</v>
      </c>
      <c r="F525" s="2" t="s">
        <v>2103</v>
      </c>
      <c r="G525" s="2" t="s">
        <v>2891</v>
      </c>
      <c r="H525" s="2">
        <v>0</v>
      </c>
      <c r="I525" s="2">
        <v>0</v>
      </c>
      <c r="J525" s="2">
        <v>0</v>
      </c>
      <c r="K525" s="2">
        <v>0</v>
      </c>
      <c r="L525" s="3">
        <v>84</v>
      </c>
    </row>
    <row r="526" spans="1:12">
      <c r="A526" s="2" t="s">
        <v>853</v>
      </c>
      <c r="B526" s="2" t="s">
        <v>10</v>
      </c>
      <c r="C526" s="2" t="s">
        <v>1967</v>
      </c>
      <c r="D526" s="2" t="s">
        <v>1968</v>
      </c>
      <c r="E526" s="2" t="s">
        <v>1969</v>
      </c>
      <c r="F526" s="2" t="s">
        <v>1970</v>
      </c>
      <c r="G526" s="2" t="s">
        <v>2211</v>
      </c>
      <c r="H526" s="2" t="s">
        <v>2776</v>
      </c>
      <c r="I526" s="2">
        <v>0</v>
      </c>
      <c r="J526" s="2">
        <v>0</v>
      </c>
      <c r="K526" s="2">
        <v>0</v>
      </c>
      <c r="L526" s="3">
        <v>86</v>
      </c>
    </row>
    <row r="527" spans="1:12">
      <c r="A527" s="2" t="s">
        <v>855</v>
      </c>
      <c r="B527" s="2" t="s">
        <v>10</v>
      </c>
      <c r="C527" s="2" t="s">
        <v>1967</v>
      </c>
      <c r="D527" s="2" t="s">
        <v>1968</v>
      </c>
      <c r="E527" s="2" t="s">
        <v>1982</v>
      </c>
      <c r="F527" s="2" t="s">
        <v>2067</v>
      </c>
      <c r="G527" s="2" t="s">
        <v>2897</v>
      </c>
      <c r="H527" s="2" t="s">
        <v>2898</v>
      </c>
      <c r="I527" s="2">
        <v>0</v>
      </c>
      <c r="J527" s="2">
        <v>0</v>
      </c>
      <c r="K527" s="2">
        <v>0</v>
      </c>
      <c r="L527" s="3">
        <v>87</v>
      </c>
    </row>
    <row r="528" spans="1:12">
      <c r="A528" s="2" t="s">
        <v>857</v>
      </c>
      <c r="B528" s="2" t="s">
        <v>10</v>
      </c>
      <c r="C528" s="2" t="s">
        <v>1967</v>
      </c>
      <c r="D528" s="2" t="s">
        <v>1968</v>
      </c>
      <c r="E528" s="2" t="s">
        <v>1982</v>
      </c>
      <c r="F528" s="2" t="s">
        <v>2067</v>
      </c>
      <c r="G528" s="2" t="s">
        <v>2897</v>
      </c>
      <c r="H528" s="2" t="s">
        <v>2898</v>
      </c>
      <c r="I528" s="2">
        <v>0</v>
      </c>
      <c r="J528" s="2">
        <v>0</v>
      </c>
      <c r="K528" s="2">
        <v>0</v>
      </c>
      <c r="L528" s="3">
        <v>87</v>
      </c>
    </row>
    <row r="529" spans="1:12">
      <c r="A529" s="2" t="s">
        <v>859</v>
      </c>
      <c r="B529" s="2" t="s">
        <v>10</v>
      </c>
      <c r="C529" s="2" t="s">
        <v>1967</v>
      </c>
      <c r="D529" s="2" t="s">
        <v>1968</v>
      </c>
      <c r="E529" s="2" t="s">
        <v>1982</v>
      </c>
      <c r="F529" s="2" t="s">
        <v>2067</v>
      </c>
      <c r="G529" s="2" t="s">
        <v>2897</v>
      </c>
      <c r="H529" s="2" t="s">
        <v>2898</v>
      </c>
      <c r="I529" s="2">
        <v>0</v>
      </c>
      <c r="J529" s="2">
        <v>0</v>
      </c>
      <c r="K529" s="2">
        <v>0</v>
      </c>
      <c r="L529" s="3">
        <v>87</v>
      </c>
    </row>
    <row r="530" spans="1:12">
      <c r="A530" s="2" t="s">
        <v>861</v>
      </c>
      <c r="B530" s="2" t="s">
        <v>10</v>
      </c>
      <c r="C530" s="2" t="s">
        <v>1967</v>
      </c>
      <c r="D530" s="2" t="s">
        <v>2597</v>
      </c>
      <c r="E530" s="2" t="s">
        <v>2598</v>
      </c>
      <c r="F530" s="2" t="s">
        <v>2599</v>
      </c>
      <c r="G530" s="2" t="s">
        <v>2600</v>
      </c>
      <c r="H530" s="2" t="s">
        <v>2601</v>
      </c>
      <c r="I530" s="2">
        <v>0</v>
      </c>
      <c r="J530" s="2">
        <v>0</v>
      </c>
      <c r="K530" s="2">
        <v>0</v>
      </c>
      <c r="L530" s="3">
        <v>87</v>
      </c>
    </row>
    <row r="531" spans="1:12">
      <c r="A531" s="2" t="s">
        <v>863</v>
      </c>
      <c r="B531" s="2" t="s">
        <v>10</v>
      </c>
      <c r="C531" s="2" t="s">
        <v>1967</v>
      </c>
      <c r="D531" s="2" t="s">
        <v>1968</v>
      </c>
      <c r="E531" s="2" t="s">
        <v>1976</v>
      </c>
      <c r="F531" s="2" t="s">
        <v>1977</v>
      </c>
      <c r="G531" s="2" t="s">
        <v>2904</v>
      </c>
      <c r="H531" s="2" t="s">
        <v>2905</v>
      </c>
      <c r="I531" s="2">
        <v>0</v>
      </c>
      <c r="J531" s="2">
        <v>0</v>
      </c>
      <c r="K531" s="2">
        <v>0</v>
      </c>
      <c r="L531" s="3">
        <v>24</v>
      </c>
    </row>
    <row r="532" spans="1:12">
      <c r="A532" s="2" t="s">
        <v>865</v>
      </c>
      <c r="B532" s="2" t="s">
        <v>10</v>
      </c>
      <c r="C532" s="2" t="s">
        <v>1967</v>
      </c>
      <c r="D532" s="2" t="s">
        <v>2101</v>
      </c>
      <c r="E532" s="2" t="s">
        <v>2102</v>
      </c>
      <c r="F532" s="2" t="s">
        <v>2103</v>
      </c>
      <c r="G532" s="2" t="s">
        <v>2104</v>
      </c>
      <c r="H532" s="2">
        <v>0</v>
      </c>
      <c r="I532" s="2">
        <v>0</v>
      </c>
      <c r="J532" s="2">
        <v>0</v>
      </c>
      <c r="K532" s="2">
        <v>0</v>
      </c>
      <c r="L532" s="3">
        <v>84</v>
      </c>
    </row>
    <row r="533" spans="1:12">
      <c r="A533" s="2" t="s">
        <v>867</v>
      </c>
      <c r="B533" s="2" t="s">
        <v>10</v>
      </c>
      <c r="C533" s="2" t="s">
        <v>1967</v>
      </c>
      <c r="D533" s="2" t="s">
        <v>2101</v>
      </c>
      <c r="E533" s="2" t="s">
        <v>2102</v>
      </c>
      <c r="F533" s="2" t="s">
        <v>2103</v>
      </c>
      <c r="G533" s="2" t="s">
        <v>2104</v>
      </c>
      <c r="H533" s="2">
        <v>0</v>
      </c>
      <c r="I533" s="2">
        <v>0</v>
      </c>
      <c r="J533" s="2">
        <v>0</v>
      </c>
      <c r="K533" s="2">
        <v>0</v>
      </c>
      <c r="L533" s="3">
        <v>82</v>
      </c>
    </row>
    <row r="534" spans="1:12">
      <c r="A534" s="2" t="s">
        <v>869</v>
      </c>
      <c r="B534" s="2" t="s">
        <v>10</v>
      </c>
      <c r="C534" s="2" t="s">
        <v>1967</v>
      </c>
      <c r="D534" s="2" t="s">
        <v>2101</v>
      </c>
      <c r="E534" s="2" t="s">
        <v>2102</v>
      </c>
      <c r="F534" s="2" t="s">
        <v>2103</v>
      </c>
      <c r="G534" s="2" t="s">
        <v>2104</v>
      </c>
      <c r="H534" s="2">
        <v>0</v>
      </c>
      <c r="I534" s="2">
        <v>0</v>
      </c>
      <c r="J534" s="2">
        <v>0</v>
      </c>
      <c r="K534" s="2">
        <v>0</v>
      </c>
      <c r="L534" s="3">
        <v>82</v>
      </c>
    </row>
    <row r="535" spans="1:12">
      <c r="A535" s="2" t="s">
        <v>871</v>
      </c>
      <c r="B535" s="2" t="s">
        <v>34</v>
      </c>
      <c r="C535" s="2" t="s">
        <v>1967</v>
      </c>
      <c r="D535" s="2" t="s">
        <v>1968</v>
      </c>
      <c r="E535" s="2" t="s">
        <v>1976</v>
      </c>
      <c r="F535" s="2" t="s">
        <v>2058</v>
      </c>
      <c r="G535" s="2" t="s">
        <v>2059</v>
      </c>
      <c r="H535" s="2" t="s">
        <v>2913</v>
      </c>
      <c r="I535" s="2">
        <v>0</v>
      </c>
      <c r="J535" s="2">
        <v>0</v>
      </c>
      <c r="K535" s="2">
        <v>0</v>
      </c>
      <c r="L535" s="3">
        <v>203</v>
      </c>
    </row>
    <row r="536" spans="1:12">
      <c r="B536" s="2" t="s">
        <v>10</v>
      </c>
      <c r="C536" s="2" t="s">
        <v>1967</v>
      </c>
      <c r="D536" s="2" t="s">
        <v>1968</v>
      </c>
      <c r="E536" s="2" t="s">
        <v>1976</v>
      </c>
      <c r="F536" s="2" t="s">
        <v>2058</v>
      </c>
      <c r="G536" s="2" t="s">
        <v>2059</v>
      </c>
      <c r="H536" s="2" t="s">
        <v>2913</v>
      </c>
      <c r="I536" s="2">
        <v>0</v>
      </c>
      <c r="J536" s="2">
        <v>0</v>
      </c>
      <c r="K536" s="2">
        <v>0</v>
      </c>
      <c r="L536" s="3">
        <v>84</v>
      </c>
    </row>
    <row r="537" spans="1:12">
      <c r="B537" s="2" t="s">
        <v>32</v>
      </c>
      <c r="C537" s="2" t="s">
        <v>1967</v>
      </c>
      <c r="D537" s="2" t="s">
        <v>1968</v>
      </c>
      <c r="E537" s="2" t="s">
        <v>1976</v>
      </c>
      <c r="F537" s="2" t="s">
        <v>2058</v>
      </c>
      <c r="G537" s="2" t="s">
        <v>2059</v>
      </c>
      <c r="H537" s="2" t="s">
        <v>2913</v>
      </c>
      <c r="I537" s="2">
        <v>0</v>
      </c>
      <c r="J537" s="2">
        <v>0</v>
      </c>
      <c r="K537" s="2">
        <v>0</v>
      </c>
      <c r="L537" s="3">
        <v>301</v>
      </c>
    </row>
    <row r="538" spans="1:12">
      <c r="A538" s="2" t="s">
        <v>873</v>
      </c>
      <c r="B538" s="2" t="s">
        <v>10</v>
      </c>
      <c r="C538" s="2" t="s">
        <v>1967</v>
      </c>
      <c r="D538" s="2" t="s">
        <v>1968</v>
      </c>
      <c r="E538" s="2" t="s">
        <v>2413</v>
      </c>
      <c r="F538" s="2" t="s">
        <v>2539</v>
      </c>
      <c r="G538" s="2" t="s">
        <v>2540</v>
      </c>
      <c r="H538" s="2" t="s">
        <v>2916</v>
      </c>
      <c r="I538" s="2">
        <v>0</v>
      </c>
      <c r="J538" s="2">
        <v>0</v>
      </c>
      <c r="K538" s="2">
        <v>0</v>
      </c>
      <c r="L538" s="3">
        <v>84</v>
      </c>
    </row>
    <row r="539" spans="1:12">
      <c r="A539" s="2" t="s">
        <v>875</v>
      </c>
      <c r="B539" s="2" t="s">
        <v>10</v>
      </c>
      <c r="C539" s="2" t="s">
        <v>1967</v>
      </c>
      <c r="D539" s="2" t="s">
        <v>1968</v>
      </c>
      <c r="E539" s="2" t="s">
        <v>2413</v>
      </c>
      <c r="F539" s="2" t="s">
        <v>2539</v>
      </c>
      <c r="G539" s="2" t="s">
        <v>2540</v>
      </c>
      <c r="H539" s="2" t="s">
        <v>2916</v>
      </c>
      <c r="I539" s="2">
        <v>0</v>
      </c>
      <c r="J539" s="2">
        <v>0</v>
      </c>
      <c r="K539" s="2">
        <v>0</v>
      </c>
      <c r="L539" s="3">
        <v>85</v>
      </c>
    </row>
    <row r="540" spans="1:12">
      <c r="A540" s="2" t="s">
        <v>877</v>
      </c>
      <c r="B540" s="2" t="s">
        <v>34</v>
      </c>
      <c r="C540" s="2" t="s">
        <v>1967</v>
      </c>
      <c r="D540" s="2" t="s">
        <v>1968</v>
      </c>
      <c r="E540" s="2" t="s">
        <v>1976</v>
      </c>
      <c r="F540" s="2" t="s">
        <v>2058</v>
      </c>
      <c r="G540" s="2" t="s">
        <v>2919</v>
      </c>
      <c r="H540" s="2">
        <v>0</v>
      </c>
      <c r="I540" s="2">
        <v>0</v>
      </c>
      <c r="J540" s="2">
        <v>0</v>
      </c>
      <c r="K540" s="2">
        <v>0</v>
      </c>
      <c r="L540" s="3">
        <v>203</v>
      </c>
    </row>
    <row r="541" spans="1:12">
      <c r="B541" s="2" t="s">
        <v>10</v>
      </c>
      <c r="C541" s="2" t="s">
        <v>1967</v>
      </c>
      <c r="D541" s="2" t="s">
        <v>1968</v>
      </c>
      <c r="E541" s="2" t="s">
        <v>1976</v>
      </c>
      <c r="F541" s="2" t="s">
        <v>2058</v>
      </c>
      <c r="G541" s="2" t="s">
        <v>2919</v>
      </c>
      <c r="H541" s="2">
        <v>0</v>
      </c>
      <c r="I541" s="2">
        <v>0</v>
      </c>
      <c r="J541" s="2">
        <v>0</v>
      </c>
      <c r="K541" s="2">
        <v>0</v>
      </c>
      <c r="L541" s="3">
        <v>83</v>
      </c>
    </row>
    <row r="542" spans="1:12">
      <c r="A542" s="2" t="s">
        <v>879</v>
      </c>
      <c r="B542" s="2" t="s">
        <v>34</v>
      </c>
      <c r="C542" s="2" t="s">
        <v>1967</v>
      </c>
      <c r="D542" s="2" t="s">
        <v>1968</v>
      </c>
      <c r="E542" s="2" t="s">
        <v>2000</v>
      </c>
      <c r="F542" s="2" t="s">
        <v>2001</v>
      </c>
      <c r="G542" s="2" t="s">
        <v>2002</v>
      </c>
      <c r="H542" s="2" t="s">
        <v>2003</v>
      </c>
      <c r="I542" s="2">
        <v>0</v>
      </c>
      <c r="J542" s="2">
        <v>0</v>
      </c>
      <c r="K542" s="2">
        <v>0</v>
      </c>
      <c r="L542" s="3">
        <v>206</v>
      </c>
    </row>
    <row r="543" spans="1:12">
      <c r="B543" s="2" t="s">
        <v>10</v>
      </c>
      <c r="C543" s="2" t="s">
        <v>1967</v>
      </c>
      <c r="D543" s="2" t="s">
        <v>1968</v>
      </c>
      <c r="E543" s="2" t="s">
        <v>2000</v>
      </c>
      <c r="F543" s="2" t="s">
        <v>2001</v>
      </c>
      <c r="G543" s="2" t="s">
        <v>2002</v>
      </c>
      <c r="H543" s="2" t="s">
        <v>2003</v>
      </c>
      <c r="I543" s="2">
        <v>0</v>
      </c>
      <c r="J543" s="2">
        <v>0</v>
      </c>
      <c r="K543" s="2">
        <v>0</v>
      </c>
      <c r="L543" s="3">
        <v>86</v>
      </c>
    </row>
    <row r="544" spans="1:12">
      <c r="B544" s="2" t="s">
        <v>32</v>
      </c>
      <c r="C544" s="2" t="s">
        <v>1967</v>
      </c>
      <c r="D544" s="2" t="s">
        <v>1968</v>
      </c>
      <c r="E544" s="2" t="s">
        <v>2000</v>
      </c>
      <c r="F544" s="2" t="s">
        <v>2001</v>
      </c>
      <c r="G544" s="2" t="s">
        <v>2002</v>
      </c>
      <c r="H544" s="2" t="s">
        <v>2003</v>
      </c>
      <c r="I544" s="2">
        <v>0</v>
      </c>
      <c r="J544" s="2">
        <v>0</v>
      </c>
      <c r="K544" s="2">
        <v>0</v>
      </c>
      <c r="L544" s="3">
        <v>300</v>
      </c>
    </row>
    <row r="545" spans="1:12">
      <c r="A545" s="2" t="s">
        <v>881</v>
      </c>
      <c r="B545" s="2" t="s">
        <v>10</v>
      </c>
      <c r="C545" s="2" t="s">
        <v>2924</v>
      </c>
      <c r="D545" s="2" t="s">
        <v>2925</v>
      </c>
      <c r="E545" s="2" t="s">
        <v>2926</v>
      </c>
      <c r="F545" s="2">
        <v>0</v>
      </c>
      <c r="G545" s="2">
        <v>0</v>
      </c>
      <c r="H545" s="2">
        <v>0</v>
      </c>
      <c r="I545" s="2">
        <v>0</v>
      </c>
      <c r="J545" s="2">
        <v>0</v>
      </c>
      <c r="K545" s="2">
        <v>0</v>
      </c>
      <c r="L545" s="3">
        <v>84</v>
      </c>
    </row>
    <row r="546" spans="1:12">
      <c r="A546" s="2" t="s">
        <v>883</v>
      </c>
      <c r="B546" s="2" t="s">
        <v>10</v>
      </c>
      <c r="C546" s="2" t="s">
        <v>2924</v>
      </c>
      <c r="D546" s="2" t="s">
        <v>2925</v>
      </c>
      <c r="E546" s="2" t="s">
        <v>2926</v>
      </c>
      <c r="F546" s="2">
        <v>0</v>
      </c>
      <c r="G546" s="2">
        <v>0</v>
      </c>
      <c r="H546" s="2">
        <v>0</v>
      </c>
      <c r="I546" s="2">
        <v>0</v>
      </c>
      <c r="J546" s="2">
        <v>0</v>
      </c>
      <c r="K546" s="2">
        <v>0</v>
      </c>
      <c r="L546" s="3">
        <v>89</v>
      </c>
    </row>
    <row r="547" spans="1:12">
      <c r="A547" s="2" t="s">
        <v>885</v>
      </c>
      <c r="B547" s="2" t="s">
        <v>10</v>
      </c>
      <c r="C547" s="2" t="s">
        <v>2924</v>
      </c>
      <c r="D547" s="2" t="s">
        <v>2925</v>
      </c>
      <c r="E547" s="2" t="s">
        <v>2926</v>
      </c>
      <c r="F547" s="2">
        <v>0</v>
      </c>
      <c r="G547" s="2">
        <v>0</v>
      </c>
      <c r="H547" s="2">
        <v>0</v>
      </c>
      <c r="I547" s="2">
        <v>0</v>
      </c>
      <c r="J547" s="2">
        <v>0</v>
      </c>
      <c r="K547" s="2">
        <v>0</v>
      </c>
      <c r="L547" s="3">
        <v>89</v>
      </c>
    </row>
    <row r="548" spans="1:12">
      <c r="A548" s="2" t="s">
        <v>887</v>
      </c>
      <c r="B548" s="2" t="s">
        <v>888</v>
      </c>
      <c r="C548" s="2" t="s">
        <v>2924</v>
      </c>
      <c r="D548" s="2" t="s">
        <v>2925</v>
      </c>
      <c r="E548" s="2" t="s">
        <v>2926</v>
      </c>
      <c r="F548" s="2">
        <v>0</v>
      </c>
      <c r="G548" s="2">
        <v>0</v>
      </c>
      <c r="H548" s="2">
        <v>0</v>
      </c>
      <c r="I548" s="2">
        <v>0</v>
      </c>
      <c r="J548" s="2">
        <v>0</v>
      </c>
      <c r="K548" s="2">
        <v>0</v>
      </c>
      <c r="L548" s="3">
        <v>32</v>
      </c>
    </row>
    <row r="549" spans="1:12">
      <c r="B549" s="2" t="s">
        <v>10</v>
      </c>
      <c r="C549" s="2" t="s">
        <v>2924</v>
      </c>
      <c r="D549" s="2" t="s">
        <v>2925</v>
      </c>
      <c r="E549" s="2" t="s">
        <v>2926</v>
      </c>
      <c r="F549" s="2">
        <v>0</v>
      </c>
      <c r="G549" s="2">
        <v>0</v>
      </c>
      <c r="H549" s="2">
        <v>0</v>
      </c>
      <c r="I549" s="2">
        <v>0</v>
      </c>
      <c r="J549" s="2">
        <v>0</v>
      </c>
      <c r="K549" s="2">
        <v>0</v>
      </c>
      <c r="L549" s="3">
        <v>88</v>
      </c>
    </row>
    <row r="550" spans="1:12">
      <c r="A550" s="2" t="s">
        <v>890</v>
      </c>
      <c r="B550" s="2" t="s">
        <v>10</v>
      </c>
      <c r="C550" s="2" t="s">
        <v>2924</v>
      </c>
      <c r="D550" s="2" t="s">
        <v>2925</v>
      </c>
      <c r="E550" s="2" t="s">
        <v>2926</v>
      </c>
      <c r="F550" s="2">
        <v>0</v>
      </c>
      <c r="G550" s="2">
        <v>0</v>
      </c>
      <c r="H550" s="2">
        <v>0</v>
      </c>
      <c r="I550" s="2">
        <v>0</v>
      </c>
      <c r="J550" s="2">
        <v>0</v>
      </c>
      <c r="K550" s="2">
        <v>0</v>
      </c>
      <c r="L550" s="3">
        <v>79</v>
      </c>
    </row>
    <row r="551" spans="1:12">
      <c r="A551" s="2" t="s">
        <v>892</v>
      </c>
      <c r="B551" s="2" t="s">
        <v>10</v>
      </c>
      <c r="C551" s="2" t="s">
        <v>2924</v>
      </c>
      <c r="D551" s="2" t="s">
        <v>2925</v>
      </c>
      <c r="E551" s="2" t="s">
        <v>2926</v>
      </c>
      <c r="F551" s="2">
        <v>0</v>
      </c>
      <c r="G551" s="2">
        <v>0</v>
      </c>
      <c r="H551" s="2">
        <v>0</v>
      </c>
      <c r="I551" s="2">
        <v>0</v>
      </c>
      <c r="J551" s="2">
        <v>0</v>
      </c>
      <c r="K551" s="2">
        <v>0</v>
      </c>
      <c r="L551" s="3">
        <v>90</v>
      </c>
    </row>
    <row r="552" spans="1:12">
      <c r="A552" s="2" t="s">
        <v>894</v>
      </c>
      <c r="B552" s="2" t="s">
        <v>10</v>
      </c>
      <c r="C552" s="2" t="s">
        <v>2924</v>
      </c>
      <c r="D552" s="2" t="s">
        <v>2925</v>
      </c>
      <c r="E552" s="2" t="s">
        <v>2926</v>
      </c>
      <c r="F552" s="2">
        <v>0</v>
      </c>
      <c r="G552" s="2">
        <v>0</v>
      </c>
      <c r="H552" s="2">
        <v>0</v>
      </c>
      <c r="I552" s="2">
        <v>0</v>
      </c>
      <c r="J552" s="2">
        <v>0</v>
      </c>
      <c r="K552" s="2">
        <v>0</v>
      </c>
      <c r="L552" s="3">
        <v>70</v>
      </c>
    </row>
    <row r="553" spans="1:12">
      <c r="A553" s="2" t="s">
        <v>896</v>
      </c>
      <c r="B553" s="2" t="s">
        <v>34</v>
      </c>
      <c r="C553" s="2" t="s">
        <v>1967</v>
      </c>
      <c r="D553" s="2" t="s">
        <v>1968</v>
      </c>
      <c r="E553" s="2" t="s">
        <v>2000</v>
      </c>
      <c r="F553" s="2" t="s">
        <v>2001</v>
      </c>
      <c r="G553" s="2" t="s">
        <v>2002</v>
      </c>
      <c r="H553" s="2" t="s">
        <v>2003</v>
      </c>
      <c r="I553" s="2">
        <v>0</v>
      </c>
      <c r="J553" s="2">
        <v>0</v>
      </c>
      <c r="K553" s="2">
        <v>0</v>
      </c>
      <c r="L553" s="3">
        <v>206</v>
      </c>
    </row>
    <row r="554" spans="1:12">
      <c r="B554" s="2" t="s">
        <v>10</v>
      </c>
      <c r="C554" s="2" t="s">
        <v>1967</v>
      </c>
      <c r="D554" s="2" t="s">
        <v>1968</v>
      </c>
      <c r="E554" s="2" t="s">
        <v>2000</v>
      </c>
      <c r="F554" s="2" t="s">
        <v>2001</v>
      </c>
      <c r="G554" s="2" t="s">
        <v>2002</v>
      </c>
      <c r="H554" s="2" t="s">
        <v>2003</v>
      </c>
      <c r="I554" s="2">
        <v>0</v>
      </c>
      <c r="J554" s="2">
        <v>0</v>
      </c>
      <c r="K554" s="2">
        <v>0</v>
      </c>
      <c r="L554" s="3">
        <v>86</v>
      </c>
    </row>
    <row r="555" spans="1:12">
      <c r="B555" s="2" t="s">
        <v>32</v>
      </c>
      <c r="C555" s="2" t="s">
        <v>1967</v>
      </c>
      <c r="D555" s="2" t="s">
        <v>1968</v>
      </c>
      <c r="E555" s="2" t="s">
        <v>2000</v>
      </c>
      <c r="F555" s="2" t="s">
        <v>2001</v>
      </c>
      <c r="G555" s="2" t="s">
        <v>2002</v>
      </c>
      <c r="H555" s="2" t="s">
        <v>2003</v>
      </c>
      <c r="I555" s="2">
        <v>0</v>
      </c>
      <c r="J555" s="2">
        <v>0</v>
      </c>
      <c r="K555" s="2">
        <v>0</v>
      </c>
      <c r="L555" s="3">
        <v>300</v>
      </c>
    </row>
    <row r="556" spans="1:12">
      <c r="A556" s="2" t="s">
        <v>898</v>
      </c>
      <c r="B556" s="2" t="s">
        <v>34</v>
      </c>
      <c r="C556" s="2" t="s">
        <v>1967</v>
      </c>
      <c r="D556" s="2" t="s">
        <v>1968</v>
      </c>
      <c r="E556" s="2" t="s">
        <v>2000</v>
      </c>
      <c r="F556" s="2" t="s">
        <v>2001</v>
      </c>
      <c r="G556" s="2" t="s">
        <v>2002</v>
      </c>
      <c r="H556" s="2" t="s">
        <v>2003</v>
      </c>
      <c r="I556" s="2">
        <v>0</v>
      </c>
      <c r="J556" s="2">
        <v>0</v>
      </c>
      <c r="K556" s="2">
        <v>0</v>
      </c>
      <c r="L556" s="3">
        <v>206</v>
      </c>
    </row>
    <row r="557" spans="1:12">
      <c r="B557" s="2" t="s">
        <v>10</v>
      </c>
      <c r="C557" s="2" t="s">
        <v>1967</v>
      </c>
      <c r="D557" s="2" t="s">
        <v>1968</v>
      </c>
      <c r="E557" s="2" t="s">
        <v>2000</v>
      </c>
      <c r="F557" s="2" t="s">
        <v>2001</v>
      </c>
      <c r="G557" s="2" t="s">
        <v>2002</v>
      </c>
      <c r="H557" s="2" t="s">
        <v>2003</v>
      </c>
      <c r="I557" s="2">
        <v>0</v>
      </c>
      <c r="J557" s="2">
        <v>0</v>
      </c>
      <c r="K557" s="2">
        <v>0</v>
      </c>
      <c r="L557" s="3">
        <v>86</v>
      </c>
    </row>
    <row r="558" spans="1:12">
      <c r="B558" s="2" t="s">
        <v>32</v>
      </c>
      <c r="C558" s="2" t="s">
        <v>1967</v>
      </c>
      <c r="D558" s="2" t="s">
        <v>1968</v>
      </c>
      <c r="E558" s="2" t="s">
        <v>2000</v>
      </c>
      <c r="F558" s="2" t="s">
        <v>2001</v>
      </c>
      <c r="G558" s="2" t="s">
        <v>2002</v>
      </c>
      <c r="H558" s="2" t="s">
        <v>2003</v>
      </c>
      <c r="I558" s="2">
        <v>0</v>
      </c>
      <c r="J558" s="2">
        <v>0</v>
      </c>
      <c r="K558" s="2">
        <v>0</v>
      </c>
      <c r="L558" s="3">
        <v>300</v>
      </c>
    </row>
    <row r="559" spans="1:12">
      <c r="A559" s="2" t="s">
        <v>900</v>
      </c>
      <c r="B559" s="2" t="s">
        <v>10</v>
      </c>
      <c r="C559" s="2" t="s">
        <v>1967</v>
      </c>
      <c r="D559" s="2" t="s">
        <v>1968</v>
      </c>
      <c r="E559" s="2" t="s">
        <v>1982</v>
      </c>
      <c r="F559" s="2" t="s">
        <v>2067</v>
      </c>
      <c r="G559" s="2" t="s">
        <v>2083</v>
      </c>
      <c r="H559" s="2" t="s">
        <v>2933</v>
      </c>
      <c r="I559" s="2">
        <v>0</v>
      </c>
      <c r="J559" s="2">
        <v>0</v>
      </c>
      <c r="K559" s="2">
        <v>0</v>
      </c>
      <c r="L559" s="3">
        <v>85</v>
      </c>
    </row>
    <row r="560" spans="1:12">
      <c r="A560" s="2" t="s">
        <v>902</v>
      </c>
      <c r="B560" s="2" t="s">
        <v>10</v>
      </c>
      <c r="C560" s="2" t="s">
        <v>1967</v>
      </c>
      <c r="D560" s="2" t="s">
        <v>1968</v>
      </c>
      <c r="E560" s="2" t="s">
        <v>1982</v>
      </c>
      <c r="F560" s="2" t="s">
        <v>2067</v>
      </c>
      <c r="G560" s="2" t="s">
        <v>2083</v>
      </c>
      <c r="H560" s="2" t="s">
        <v>2933</v>
      </c>
      <c r="I560" s="2">
        <v>0</v>
      </c>
      <c r="J560" s="2">
        <v>0</v>
      </c>
      <c r="K560" s="2">
        <v>0</v>
      </c>
      <c r="L560" s="3">
        <v>89</v>
      </c>
    </row>
    <row r="561" spans="1:12">
      <c r="A561" s="2" t="s">
        <v>904</v>
      </c>
      <c r="B561" s="2" t="s">
        <v>10</v>
      </c>
      <c r="C561" s="2" t="s">
        <v>1967</v>
      </c>
      <c r="D561" s="2" t="s">
        <v>1968</v>
      </c>
      <c r="E561" s="2" t="s">
        <v>1982</v>
      </c>
      <c r="F561" s="2" t="s">
        <v>2067</v>
      </c>
      <c r="G561" s="2" t="s">
        <v>2083</v>
      </c>
      <c r="H561" s="2" t="s">
        <v>2933</v>
      </c>
      <c r="I561" s="2">
        <v>0</v>
      </c>
      <c r="J561" s="2">
        <v>0</v>
      </c>
      <c r="K561" s="2">
        <v>0</v>
      </c>
      <c r="L561" s="3">
        <v>90</v>
      </c>
    </row>
    <row r="562" spans="1:12">
      <c r="A562" s="2" t="s">
        <v>906</v>
      </c>
      <c r="B562" s="2" t="s">
        <v>10</v>
      </c>
      <c r="C562" s="2" t="s">
        <v>1967</v>
      </c>
      <c r="D562" s="2" t="s">
        <v>1968</v>
      </c>
      <c r="E562" s="2" t="s">
        <v>1982</v>
      </c>
      <c r="F562" s="2" t="s">
        <v>2067</v>
      </c>
      <c r="G562" s="2" t="s">
        <v>2083</v>
      </c>
      <c r="H562" s="2" t="s">
        <v>2933</v>
      </c>
      <c r="I562" s="2">
        <v>0</v>
      </c>
      <c r="J562" s="2">
        <v>0</v>
      </c>
      <c r="K562" s="2">
        <v>0</v>
      </c>
      <c r="L562" s="3">
        <v>90</v>
      </c>
    </row>
    <row r="563" spans="1:12">
      <c r="A563" s="2" t="s">
        <v>908</v>
      </c>
      <c r="B563" s="2" t="s">
        <v>10</v>
      </c>
      <c r="C563" s="2" t="s">
        <v>1967</v>
      </c>
      <c r="D563" s="2" t="s">
        <v>1968</v>
      </c>
      <c r="E563" s="2" t="s">
        <v>1982</v>
      </c>
      <c r="F563" s="2" t="s">
        <v>2067</v>
      </c>
      <c r="G563" s="2" t="s">
        <v>2215</v>
      </c>
      <c r="H563" s="2" t="s">
        <v>2216</v>
      </c>
      <c r="I563" s="2">
        <v>0</v>
      </c>
      <c r="J563" s="2">
        <v>0</v>
      </c>
      <c r="K563" s="2">
        <v>0</v>
      </c>
      <c r="L563" s="3">
        <v>86</v>
      </c>
    </row>
    <row r="564" spans="1:12">
      <c r="A564" s="2" t="s">
        <v>910</v>
      </c>
      <c r="B564" s="2" t="s">
        <v>10</v>
      </c>
      <c r="C564" s="2" t="s">
        <v>1967</v>
      </c>
      <c r="D564" s="2" t="s">
        <v>1968</v>
      </c>
      <c r="E564" s="2" t="s">
        <v>1982</v>
      </c>
      <c r="F564" s="2" t="s">
        <v>2067</v>
      </c>
      <c r="G564" s="2" t="s">
        <v>2215</v>
      </c>
      <c r="H564" s="2" t="s">
        <v>2216</v>
      </c>
      <c r="I564" s="2">
        <v>0</v>
      </c>
      <c r="J564" s="2">
        <v>0</v>
      </c>
      <c r="K564" s="2">
        <v>0</v>
      </c>
      <c r="L564" s="3">
        <v>86</v>
      </c>
    </row>
    <row r="565" spans="1:12">
      <c r="A565" s="2" t="s">
        <v>912</v>
      </c>
      <c r="B565" s="2" t="s">
        <v>10</v>
      </c>
      <c r="C565" s="2" t="s">
        <v>1967</v>
      </c>
      <c r="D565" s="2" t="s">
        <v>1968</v>
      </c>
      <c r="E565" s="2" t="s">
        <v>1982</v>
      </c>
      <c r="F565" s="2" t="s">
        <v>2067</v>
      </c>
      <c r="G565" s="2" t="s">
        <v>2215</v>
      </c>
      <c r="H565" s="2" t="s">
        <v>2216</v>
      </c>
      <c r="I565" s="2">
        <v>0</v>
      </c>
      <c r="J565" s="2">
        <v>0</v>
      </c>
      <c r="K565" s="2">
        <v>0</v>
      </c>
      <c r="L565" s="3">
        <v>62</v>
      </c>
    </row>
    <row r="566" spans="1:12">
      <c r="A566" s="2" t="s">
        <v>914</v>
      </c>
      <c r="B566" s="2" t="s">
        <v>10</v>
      </c>
      <c r="C566" s="2" t="s">
        <v>1967</v>
      </c>
      <c r="D566" s="2" t="s">
        <v>1968</v>
      </c>
      <c r="E566" s="2" t="s">
        <v>1982</v>
      </c>
      <c r="F566" s="2" t="s">
        <v>2067</v>
      </c>
      <c r="G566" s="2" t="s">
        <v>2215</v>
      </c>
      <c r="H566" s="2" t="s">
        <v>2216</v>
      </c>
      <c r="I566" s="2">
        <v>0</v>
      </c>
      <c r="J566" s="2">
        <v>0</v>
      </c>
      <c r="K566" s="2">
        <v>0</v>
      </c>
      <c r="L566" s="3">
        <v>86</v>
      </c>
    </row>
    <row r="567" spans="1:12">
      <c r="A567" s="2" t="s">
        <v>916</v>
      </c>
      <c r="B567" s="2" t="s">
        <v>10</v>
      </c>
      <c r="C567" s="2" t="s">
        <v>1967</v>
      </c>
      <c r="D567" s="2" t="s">
        <v>1968</v>
      </c>
      <c r="E567" s="2" t="s">
        <v>1982</v>
      </c>
      <c r="F567" s="2" t="s">
        <v>2067</v>
      </c>
      <c r="G567" s="2" t="s">
        <v>2215</v>
      </c>
      <c r="H567" s="2" t="s">
        <v>2216</v>
      </c>
      <c r="I567" s="2">
        <v>0</v>
      </c>
      <c r="J567" s="2">
        <v>0</v>
      </c>
      <c r="K567" s="2">
        <v>0</v>
      </c>
      <c r="L567" s="3">
        <v>86</v>
      </c>
    </row>
    <row r="568" spans="1:12">
      <c r="A568" s="2" t="s">
        <v>918</v>
      </c>
      <c r="B568" s="2" t="s">
        <v>10</v>
      </c>
      <c r="C568" s="2" t="s">
        <v>1967</v>
      </c>
      <c r="D568" s="2" t="s">
        <v>1968</v>
      </c>
      <c r="E568" s="2" t="s">
        <v>1982</v>
      </c>
      <c r="F568" s="2" t="s">
        <v>2067</v>
      </c>
      <c r="G568" s="2" t="s">
        <v>2215</v>
      </c>
      <c r="H568" s="2" t="s">
        <v>2216</v>
      </c>
      <c r="I568" s="2">
        <v>0</v>
      </c>
      <c r="J568" s="2">
        <v>0</v>
      </c>
      <c r="K568" s="2">
        <v>0</v>
      </c>
      <c r="L568" s="3">
        <v>50</v>
      </c>
    </row>
    <row r="569" spans="1:12">
      <c r="A569" s="2" t="s">
        <v>920</v>
      </c>
      <c r="B569" s="2" t="s">
        <v>10</v>
      </c>
      <c r="C569" s="2" t="s">
        <v>1967</v>
      </c>
      <c r="D569" s="2" t="s">
        <v>1968</v>
      </c>
      <c r="E569" s="2" t="s">
        <v>1982</v>
      </c>
      <c r="F569" s="2" t="s">
        <v>2067</v>
      </c>
      <c r="G569" s="2" t="s">
        <v>2215</v>
      </c>
      <c r="H569" s="2" t="s">
        <v>2216</v>
      </c>
      <c r="I569" s="2">
        <v>0</v>
      </c>
      <c r="J569" s="2">
        <v>0</v>
      </c>
      <c r="K569" s="2">
        <v>0</v>
      </c>
      <c r="L569" s="3">
        <v>94</v>
      </c>
    </row>
    <row r="570" spans="1:12">
      <c r="A570" s="2" t="s">
        <v>922</v>
      </c>
      <c r="B570" s="2" t="s">
        <v>10</v>
      </c>
      <c r="C570" s="2" t="s">
        <v>1967</v>
      </c>
      <c r="D570" s="2" t="s">
        <v>1968</v>
      </c>
      <c r="E570" s="2" t="s">
        <v>1982</v>
      </c>
      <c r="F570" s="2" t="s">
        <v>2067</v>
      </c>
      <c r="G570" s="2" t="s">
        <v>2215</v>
      </c>
      <c r="H570" s="2" t="s">
        <v>2216</v>
      </c>
      <c r="I570" s="2">
        <v>0</v>
      </c>
      <c r="J570" s="2">
        <v>0</v>
      </c>
      <c r="K570" s="2">
        <v>0</v>
      </c>
      <c r="L570" s="3">
        <v>88</v>
      </c>
    </row>
    <row r="571" spans="1:12">
      <c r="A571" s="2" t="s">
        <v>924</v>
      </c>
      <c r="B571" s="2" t="s">
        <v>10</v>
      </c>
      <c r="C571" s="2" t="s">
        <v>1967</v>
      </c>
      <c r="D571" s="2" t="s">
        <v>1968</v>
      </c>
      <c r="E571" s="2" t="s">
        <v>1969</v>
      </c>
      <c r="F571" s="2" t="s">
        <v>1970</v>
      </c>
      <c r="G571" s="2" t="s">
        <v>1988</v>
      </c>
      <c r="H571" s="2" t="s">
        <v>1989</v>
      </c>
      <c r="I571" s="2">
        <v>0</v>
      </c>
      <c r="J571" s="2">
        <v>0</v>
      </c>
      <c r="K571" s="2">
        <v>0</v>
      </c>
      <c r="L571" s="3">
        <v>87</v>
      </c>
    </row>
    <row r="572" spans="1:12">
      <c r="A572" s="2" t="s">
        <v>926</v>
      </c>
      <c r="B572" s="2" t="s">
        <v>10</v>
      </c>
      <c r="C572" s="2" t="s">
        <v>1967</v>
      </c>
      <c r="D572" s="2" t="s">
        <v>1968</v>
      </c>
      <c r="E572" s="2" t="s">
        <v>1969</v>
      </c>
      <c r="F572" s="2" t="s">
        <v>1970</v>
      </c>
      <c r="G572" s="2" t="s">
        <v>2948</v>
      </c>
      <c r="H572" s="2" t="s">
        <v>2949</v>
      </c>
      <c r="I572" s="2">
        <v>0</v>
      </c>
      <c r="J572" s="2">
        <v>0</v>
      </c>
      <c r="K572" s="2">
        <v>0</v>
      </c>
      <c r="L572" s="3">
        <v>70</v>
      </c>
    </row>
    <row r="573" spans="1:12">
      <c r="A573" s="2" t="s">
        <v>928</v>
      </c>
      <c r="B573" s="2" t="s">
        <v>34</v>
      </c>
      <c r="C573" s="2" t="s">
        <v>1967</v>
      </c>
      <c r="D573" s="2" t="s">
        <v>1968</v>
      </c>
      <c r="E573" s="2" t="s">
        <v>1976</v>
      </c>
      <c r="F573" s="2" t="s">
        <v>2058</v>
      </c>
      <c r="G573" s="2" t="s">
        <v>2059</v>
      </c>
      <c r="H573" s="2" t="s">
        <v>2304</v>
      </c>
      <c r="I573" s="2">
        <v>0</v>
      </c>
      <c r="J573" s="2">
        <v>0</v>
      </c>
      <c r="K573" s="2">
        <v>0</v>
      </c>
      <c r="L573" s="3">
        <v>203</v>
      </c>
    </row>
    <row r="574" spans="1:12">
      <c r="B574" s="2" t="s">
        <v>10</v>
      </c>
      <c r="C574" s="2" t="s">
        <v>1967</v>
      </c>
      <c r="D574" s="2" t="s">
        <v>1968</v>
      </c>
      <c r="E574" s="2" t="s">
        <v>1976</v>
      </c>
      <c r="F574" s="2" t="s">
        <v>2058</v>
      </c>
      <c r="G574" s="2" t="s">
        <v>2059</v>
      </c>
      <c r="H574" s="2" t="s">
        <v>2304</v>
      </c>
      <c r="I574" s="2">
        <v>0</v>
      </c>
      <c r="J574" s="2">
        <v>0</v>
      </c>
      <c r="K574" s="2">
        <v>0</v>
      </c>
      <c r="L574" s="3">
        <v>83</v>
      </c>
    </row>
    <row r="575" spans="1:12">
      <c r="B575" s="2" t="s">
        <v>32</v>
      </c>
      <c r="C575" s="2" t="s">
        <v>1967</v>
      </c>
      <c r="D575" s="2" t="s">
        <v>1968</v>
      </c>
      <c r="E575" s="2" t="s">
        <v>1976</v>
      </c>
      <c r="F575" s="2" t="s">
        <v>2058</v>
      </c>
      <c r="G575" s="2" t="s">
        <v>2059</v>
      </c>
      <c r="H575" s="2" t="s">
        <v>2304</v>
      </c>
      <c r="I575" s="2">
        <v>0</v>
      </c>
      <c r="J575" s="2">
        <v>0</v>
      </c>
      <c r="K575" s="2">
        <v>0</v>
      </c>
      <c r="L575" s="3">
        <v>300</v>
      </c>
    </row>
    <row r="576" spans="1:12">
      <c r="A576" s="2" t="s">
        <v>930</v>
      </c>
      <c r="B576" s="2" t="s">
        <v>10</v>
      </c>
      <c r="C576" s="2" t="s">
        <v>3868</v>
      </c>
      <c r="D576" s="2" t="s">
        <v>3868</v>
      </c>
      <c r="E576" s="2" t="s">
        <v>3868</v>
      </c>
      <c r="F576" s="2" t="s">
        <v>3868</v>
      </c>
      <c r="G576" s="2" t="s">
        <v>3868</v>
      </c>
      <c r="H576" s="2" t="s">
        <v>3868</v>
      </c>
      <c r="I576" s="2" t="s">
        <v>3868</v>
      </c>
      <c r="J576" s="2" t="s">
        <v>3868</v>
      </c>
      <c r="K576" s="2" t="s">
        <v>3868</v>
      </c>
      <c r="L576" s="3">
        <v>93</v>
      </c>
    </row>
    <row r="577" spans="1:12">
      <c r="A577" s="2" t="s">
        <v>932</v>
      </c>
      <c r="B577" s="2" t="s">
        <v>10</v>
      </c>
      <c r="C577" s="2" t="s">
        <v>3868</v>
      </c>
      <c r="D577" s="2" t="s">
        <v>3868</v>
      </c>
      <c r="E577" s="2" t="s">
        <v>3868</v>
      </c>
      <c r="F577" s="2" t="s">
        <v>3868</v>
      </c>
      <c r="G577" s="2" t="s">
        <v>3868</v>
      </c>
      <c r="H577" s="2" t="s">
        <v>3868</v>
      </c>
      <c r="I577" s="2" t="s">
        <v>3868</v>
      </c>
      <c r="J577" s="2" t="s">
        <v>3868</v>
      </c>
      <c r="K577" s="2" t="s">
        <v>3868</v>
      </c>
      <c r="L577" s="3">
        <v>93</v>
      </c>
    </row>
    <row r="578" spans="1:12">
      <c r="A578" s="2" t="s">
        <v>934</v>
      </c>
      <c r="B578" s="2" t="s">
        <v>10</v>
      </c>
      <c r="C578" s="2" t="s">
        <v>3868</v>
      </c>
      <c r="D578" s="2" t="s">
        <v>3868</v>
      </c>
      <c r="E578" s="2" t="s">
        <v>3868</v>
      </c>
      <c r="F578" s="2" t="s">
        <v>3868</v>
      </c>
      <c r="G578" s="2" t="s">
        <v>3868</v>
      </c>
      <c r="H578" s="2" t="s">
        <v>3868</v>
      </c>
      <c r="I578" s="2" t="s">
        <v>3868</v>
      </c>
      <c r="J578" s="2" t="s">
        <v>3868</v>
      </c>
      <c r="K578" s="2" t="s">
        <v>3868</v>
      </c>
      <c r="L578" s="3">
        <v>90</v>
      </c>
    </row>
    <row r="579" spans="1:12">
      <c r="A579" s="2" t="s">
        <v>936</v>
      </c>
      <c r="B579" s="2" t="s">
        <v>10</v>
      </c>
      <c r="C579" s="2" t="s">
        <v>3868</v>
      </c>
      <c r="D579" s="2" t="s">
        <v>3868</v>
      </c>
      <c r="E579" s="2" t="s">
        <v>3868</v>
      </c>
      <c r="F579" s="2" t="s">
        <v>3868</v>
      </c>
      <c r="G579" s="2" t="s">
        <v>3868</v>
      </c>
      <c r="H579" s="2" t="s">
        <v>3868</v>
      </c>
      <c r="I579" s="2" t="s">
        <v>3868</v>
      </c>
      <c r="J579" s="2" t="s">
        <v>3868</v>
      </c>
      <c r="K579" s="2" t="s">
        <v>3868</v>
      </c>
      <c r="L579" s="3">
        <v>93</v>
      </c>
    </row>
    <row r="580" spans="1:12">
      <c r="A580" s="2" t="s">
        <v>938</v>
      </c>
      <c r="B580" s="2" t="s">
        <v>10</v>
      </c>
      <c r="C580" s="2" t="s">
        <v>1967</v>
      </c>
      <c r="D580" s="2" t="s">
        <v>1968</v>
      </c>
      <c r="E580" s="2" t="s">
        <v>1976</v>
      </c>
      <c r="F580" s="2" t="s">
        <v>2006</v>
      </c>
      <c r="G580" s="2" t="s">
        <v>2954</v>
      </c>
      <c r="H580" s="2" t="s">
        <v>2955</v>
      </c>
      <c r="I580" s="2">
        <v>0</v>
      </c>
      <c r="J580" s="2">
        <v>0</v>
      </c>
      <c r="K580" s="2">
        <v>0</v>
      </c>
      <c r="L580" s="3">
        <v>84</v>
      </c>
    </row>
    <row r="581" spans="1:12">
      <c r="A581" s="2" t="s">
        <v>940</v>
      </c>
      <c r="B581" s="2" t="s">
        <v>10</v>
      </c>
      <c r="C581" s="2" t="s">
        <v>1967</v>
      </c>
      <c r="D581" s="2" t="s">
        <v>1968</v>
      </c>
      <c r="E581" s="2" t="s">
        <v>1976</v>
      </c>
      <c r="F581" s="2" t="s">
        <v>2058</v>
      </c>
      <c r="G581" s="2" t="s">
        <v>2059</v>
      </c>
      <c r="H581" s="2" t="s">
        <v>2143</v>
      </c>
      <c r="I581" s="2">
        <v>0</v>
      </c>
      <c r="J581" s="2">
        <v>0</v>
      </c>
      <c r="K581" s="2">
        <v>0</v>
      </c>
      <c r="L581" s="3">
        <v>88</v>
      </c>
    </row>
    <row r="582" spans="1:12">
      <c r="A582" s="2" t="s">
        <v>942</v>
      </c>
      <c r="B582" s="2" t="s">
        <v>10</v>
      </c>
      <c r="C582" s="2" t="s">
        <v>1967</v>
      </c>
      <c r="D582" s="2" t="s">
        <v>1968</v>
      </c>
      <c r="E582" s="2" t="s">
        <v>1982</v>
      </c>
      <c r="F582" s="2" t="s">
        <v>2237</v>
      </c>
      <c r="G582" s="2" t="s">
        <v>2238</v>
      </c>
      <c r="H582" s="2" t="s">
        <v>2961</v>
      </c>
      <c r="I582" s="2">
        <v>0</v>
      </c>
      <c r="J582" s="2">
        <v>0</v>
      </c>
      <c r="K582" s="2">
        <v>0</v>
      </c>
      <c r="L582" s="3">
        <v>96</v>
      </c>
    </row>
    <row r="583" spans="1:12">
      <c r="A583" s="2" t="s">
        <v>944</v>
      </c>
      <c r="B583" s="2" t="s">
        <v>10</v>
      </c>
      <c r="C583" s="2" t="s">
        <v>1967</v>
      </c>
      <c r="D583" s="2" t="s">
        <v>1968</v>
      </c>
      <c r="E583" s="2" t="s">
        <v>1982</v>
      </c>
      <c r="F583" s="2" t="s">
        <v>2237</v>
      </c>
      <c r="G583" s="2" t="s">
        <v>2238</v>
      </c>
      <c r="H583" s="2" t="s">
        <v>2961</v>
      </c>
      <c r="I583" s="2">
        <v>0</v>
      </c>
      <c r="J583" s="2">
        <v>0</v>
      </c>
      <c r="K583" s="2">
        <v>0</v>
      </c>
      <c r="L583" s="3">
        <v>93</v>
      </c>
    </row>
    <row r="584" spans="1:12">
      <c r="A584" s="2" t="s">
        <v>946</v>
      </c>
      <c r="B584" s="2" t="s">
        <v>10</v>
      </c>
      <c r="C584" s="2" t="s">
        <v>1967</v>
      </c>
      <c r="D584" s="2" t="s">
        <v>1968</v>
      </c>
      <c r="E584" s="2" t="s">
        <v>1982</v>
      </c>
      <c r="F584" s="2" t="s">
        <v>2237</v>
      </c>
      <c r="G584" s="2" t="s">
        <v>2238</v>
      </c>
      <c r="H584" s="2" t="s">
        <v>2961</v>
      </c>
      <c r="I584" s="2">
        <v>0</v>
      </c>
      <c r="J584" s="2">
        <v>0</v>
      </c>
      <c r="K584" s="2">
        <v>0</v>
      </c>
      <c r="L584" s="3">
        <v>85</v>
      </c>
    </row>
    <row r="585" spans="1:12">
      <c r="A585" s="2" t="s">
        <v>948</v>
      </c>
      <c r="B585" s="2" t="s">
        <v>10</v>
      </c>
      <c r="C585" s="2" t="s">
        <v>1967</v>
      </c>
      <c r="D585" s="2" t="s">
        <v>1968</v>
      </c>
      <c r="E585" s="2" t="s">
        <v>1982</v>
      </c>
      <c r="F585" s="2" t="s">
        <v>2237</v>
      </c>
      <c r="G585" s="2" t="s">
        <v>2238</v>
      </c>
      <c r="H585" s="2" t="s">
        <v>2961</v>
      </c>
      <c r="I585" s="2">
        <v>0</v>
      </c>
      <c r="J585" s="2">
        <v>0</v>
      </c>
      <c r="K585" s="2">
        <v>0</v>
      </c>
      <c r="L585" s="3">
        <v>85</v>
      </c>
    </row>
    <row r="586" spans="1:12">
      <c r="A586" s="2" t="s">
        <v>950</v>
      </c>
      <c r="B586" s="2" t="s">
        <v>10</v>
      </c>
      <c r="C586" s="2" t="s">
        <v>1967</v>
      </c>
      <c r="D586" s="2" t="s">
        <v>1968</v>
      </c>
      <c r="E586" s="2" t="s">
        <v>1969</v>
      </c>
      <c r="F586" s="2" t="s">
        <v>2498</v>
      </c>
      <c r="G586" s="2" t="s">
        <v>2499</v>
      </c>
      <c r="H586" s="2" t="s">
        <v>2526</v>
      </c>
      <c r="I586" s="2">
        <v>0</v>
      </c>
      <c r="J586" s="2">
        <v>0</v>
      </c>
      <c r="K586" s="2">
        <v>0</v>
      </c>
      <c r="L586" s="3">
        <v>63</v>
      </c>
    </row>
    <row r="587" spans="1:12">
      <c r="A587" s="2" t="s">
        <v>952</v>
      </c>
      <c r="B587" s="2" t="s">
        <v>10</v>
      </c>
      <c r="C587" s="2" t="s">
        <v>1967</v>
      </c>
      <c r="D587" s="2" t="s">
        <v>1968</v>
      </c>
      <c r="E587" s="2" t="s">
        <v>1982</v>
      </c>
      <c r="F587" s="2" t="s">
        <v>2067</v>
      </c>
      <c r="G587" s="2" t="s">
        <v>2967</v>
      </c>
      <c r="H587" s="2" t="s">
        <v>2968</v>
      </c>
      <c r="I587" s="2">
        <v>0</v>
      </c>
      <c r="J587" s="2">
        <v>0</v>
      </c>
      <c r="K587" s="2">
        <v>0</v>
      </c>
      <c r="L587" s="3">
        <v>86</v>
      </c>
    </row>
    <row r="588" spans="1:12">
      <c r="A588" s="2" t="s">
        <v>954</v>
      </c>
      <c r="B588" s="2" t="s">
        <v>10</v>
      </c>
      <c r="C588" s="2" t="s">
        <v>1967</v>
      </c>
      <c r="D588" s="2" t="s">
        <v>1968</v>
      </c>
      <c r="E588" s="2" t="s">
        <v>1982</v>
      </c>
      <c r="F588" s="2" t="s">
        <v>2067</v>
      </c>
      <c r="G588" s="2" t="s">
        <v>2967</v>
      </c>
      <c r="H588" s="2" t="s">
        <v>2968</v>
      </c>
      <c r="I588" s="2">
        <v>0</v>
      </c>
      <c r="J588" s="2">
        <v>0</v>
      </c>
      <c r="K588" s="2">
        <v>0</v>
      </c>
      <c r="L588" s="3">
        <v>90</v>
      </c>
    </row>
    <row r="589" spans="1:12">
      <c r="A589" s="2" t="s">
        <v>956</v>
      </c>
      <c r="B589" s="2" t="s">
        <v>10</v>
      </c>
      <c r="C589" s="2" t="s">
        <v>1967</v>
      </c>
      <c r="D589" s="2" t="s">
        <v>1968</v>
      </c>
      <c r="E589" s="2" t="s">
        <v>1969</v>
      </c>
      <c r="F589" s="2" t="s">
        <v>1970</v>
      </c>
      <c r="G589" s="2" t="s">
        <v>1988</v>
      </c>
      <c r="H589" s="2" t="s">
        <v>2971</v>
      </c>
      <c r="I589" s="2">
        <v>0</v>
      </c>
      <c r="J589" s="2">
        <v>0</v>
      </c>
      <c r="K589" s="2">
        <v>0</v>
      </c>
      <c r="L589" s="3">
        <v>87</v>
      </c>
    </row>
    <row r="590" spans="1:12">
      <c r="A590" s="2" t="s">
        <v>958</v>
      </c>
      <c r="B590" s="2" t="s">
        <v>10</v>
      </c>
      <c r="C590" s="2" t="s">
        <v>1967</v>
      </c>
      <c r="D590" s="2" t="s">
        <v>1968</v>
      </c>
      <c r="E590" s="2" t="s">
        <v>1969</v>
      </c>
      <c r="F590" s="2" t="s">
        <v>1970</v>
      </c>
      <c r="G590" s="2" t="s">
        <v>1988</v>
      </c>
      <c r="H590" s="2" t="s">
        <v>2971</v>
      </c>
      <c r="I590" s="2">
        <v>0</v>
      </c>
      <c r="J590" s="2">
        <v>0</v>
      </c>
      <c r="K590" s="2">
        <v>0</v>
      </c>
      <c r="L590" s="3">
        <v>87</v>
      </c>
    </row>
    <row r="591" spans="1:12">
      <c r="A591" s="2" t="s">
        <v>960</v>
      </c>
      <c r="B591" s="2" t="s">
        <v>10</v>
      </c>
      <c r="C591" s="2" t="s">
        <v>1967</v>
      </c>
      <c r="D591" s="2" t="s">
        <v>1968</v>
      </c>
      <c r="E591" s="2" t="s">
        <v>1969</v>
      </c>
      <c r="F591" s="2" t="s">
        <v>1970</v>
      </c>
      <c r="G591" s="2" t="s">
        <v>1988</v>
      </c>
      <c r="H591" s="2" t="s">
        <v>2971</v>
      </c>
      <c r="I591" s="2">
        <v>0</v>
      </c>
      <c r="J591" s="2">
        <v>0</v>
      </c>
      <c r="K591" s="2">
        <v>0</v>
      </c>
      <c r="L591" s="3">
        <v>86</v>
      </c>
    </row>
    <row r="592" spans="1:12">
      <c r="A592" s="2" t="s">
        <v>962</v>
      </c>
      <c r="B592" s="2" t="s">
        <v>10</v>
      </c>
      <c r="C592" s="2" t="s">
        <v>1967</v>
      </c>
      <c r="D592" s="2" t="s">
        <v>2462</v>
      </c>
      <c r="E592" s="2" t="s">
        <v>2463</v>
      </c>
      <c r="F592" s="2" t="s">
        <v>2464</v>
      </c>
      <c r="G592" s="2" t="s">
        <v>2975</v>
      </c>
      <c r="H592" s="2">
        <v>0</v>
      </c>
      <c r="I592" s="2">
        <v>0</v>
      </c>
      <c r="J592" s="2">
        <v>0</v>
      </c>
      <c r="K592" s="2">
        <v>0</v>
      </c>
      <c r="L592" s="3">
        <v>84</v>
      </c>
    </row>
    <row r="593" spans="1:12">
      <c r="A593" s="2" t="s">
        <v>964</v>
      </c>
      <c r="B593" s="2" t="s">
        <v>10</v>
      </c>
      <c r="C593" s="2" t="s">
        <v>1967</v>
      </c>
      <c r="D593" s="2" t="s">
        <v>2462</v>
      </c>
      <c r="E593" s="2" t="s">
        <v>2463</v>
      </c>
      <c r="F593" s="2" t="s">
        <v>2464</v>
      </c>
      <c r="G593" s="2" t="s">
        <v>2975</v>
      </c>
      <c r="H593" s="2">
        <v>0</v>
      </c>
      <c r="I593" s="2">
        <v>0</v>
      </c>
      <c r="J593" s="2">
        <v>0</v>
      </c>
      <c r="K593" s="2">
        <v>0</v>
      </c>
      <c r="L593" s="3">
        <v>84</v>
      </c>
    </row>
    <row r="594" spans="1:12">
      <c r="A594" s="2" t="s">
        <v>966</v>
      </c>
      <c r="B594" s="2" t="s">
        <v>10</v>
      </c>
      <c r="C594" s="2" t="s">
        <v>1967</v>
      </c>
      <c r="D594" s="2" t="s">
        <v>2462</v>
      </c>
      <c r="E594" s="2" t="s">
        <v>2463</v>
      </c>
      <c r="F594" s="2" t="s">
        <v>2464</v>
      </c>
      <c r="G594" s="2" t="s">
        <v>2975</v>
      </c>
      <c r="H594" s="2">
        <v>0</v>
      </c>
      <c r="I594" s="2">
        <v>0</v>
      </c>
      <c r="J594" s="2">
        <v>0</v>
      </c>
      <c r="K594" s="2">
        <v>0</v>
      </c>
      <c r="L594" s="3">
        <v>84</v>
      </c>
    </row>
    <row r="595" spans="1:12">
      <c r="A595" s="2" t="s">
        <v>968</v>
      </c>
      <c r="B595" s="2" t="s">
        <v>10</v>
      </c>
      <c r="C595" s="2" t="s">
        <v>1967</v>
      </c>
      <c r="D595" s="2" t="s">
        <v>2462</v>
      </c>
      <c r="E595" s="2" t="s">
        <v>2463</v>
      </c>
      <c r="F595" s="2" t="s">
        <v>2464</v>
      </c>
      <c r="G595" s="2" t="s">
        <v>2465</v>
      </c>
      <c r="H595" s="2">
        <v>0</v>
      </c>
      <c r="I595" s="2">
        <v>0</v>
      </c>
      <c r="J595" s="2">
        <v>0</v>
      </c>
      <c r="K595" s="2">
        <v>0</v>
      </c>
      <c r="L595" s="3">
        <v>84</v>
      </c>
    </row>
    <row r="596" spans="1:12">
      <c r="A596" s="2" t="s">
        <v>970</v>
      </c>
      <c r="B596" s="2" t="s">
        <v>10</v>
      </c>
      <c r="C596" s="2" t="s">
        <v>1967</v>
      </c>
      <c r="D596" s="2" t="s">
        <v>2462</v>
      </c>
      <c r="E596" s="2" t="s">
        <v>2463</v>
      </c>
      <c r="F596" s="2" t="s">
        <v>2464</v>
      </c>
      <c r="G596" s="2" t="s">
        <v>2465</v>
      </c>
      <c r="H596" s="2">
        <v>0</v>
      </c>
      <c r="I596" s="2">
        <v>0</v>
      </c>
      <c r="J596" s="2">
        <v>0</v>
      </c>
      <c r="K596" s="2">
        <v>0</v>
      </c>
      <c r="L596" s="3">
        <v>84</v>
      </c>
    </row>
    <row r="597" spans="1:12">
      <c r="A597" s="2" t="s">
        <v>972</v>
      </c>
      <c r="B597" s="2" t="s">
        <v>10</v>
      </c>
      <c r="C597" s="2" t="s">
        <v>1967</v>
      </c>
      <c r="D597" s="2" t="s">
        <v>2462</v>
      </c>
      <c r="E597" s="2" t="s">
        <v>2463</v>
      </c>
      <c r="F597" s="2" t="s">
        <v>2464</v>
      </c>
      <c r="G597" s="2" t="s">
        <v>2465</v>
      </c>
      <c r="H597" s="2">
        <v>0</v>
      </c>
      <c r="I597" s="2">
        <v>0</v>
      </c>
      <c r="J597" s="2">
        <v>0</v>
      </c>
      <c r="K597" s="2">
        <v>0</v>
      </c>
      <c r="L597" s="3">
        <v>84</v>
      </c>
    </row>
    <row r="598" spans="1:12">
      <c r="A598" s="2" t="s">
        <v>974</v>
      </c>
      <c r="B598" s="2" t="s">
        <v>10</v>
      </c>
      <c r="C598" s="2" t="s">
        <v>1967</v>
      </c>
      <c r="D598" s="2" t="s">
        <v>2462</v>
      </c>
      <c r="E598" s="2" t="s">
        <v>2463</v>
      </c>
      <c r="F598" s="2" t="s">
        <v>2464</v>
      </c>
      <c r="G598" s="2" t="s">
        <v>2465</v>
      </c>
      <c r="H598" s="2">
        <v>0</v>
      </c>
      <c r="I598" s="2">
        <v>0</v>
      </c>
      <c r="J598" s="2">
        <v>0</v>
      </c>
      <c r="K598" s="2">
        <v>0</v>
      </c>
      <c r="L598" s="3">
        <v>84</v>
      </c>
    </row>
    <row r="599" spans="1:12">
      <c r="A599" s="2" t="s">
        <v>976</v>
      </c>
      <c r="B599" s="2" t="s">
        <v>10</v>
      </c>
      <c r="C599" s="2" t="s">
        <v>1967</v>
      </c>
      <c r="D599" s="2" t="s">
        <v>1968</v>
      </c>
      <c r="E599" s="2" t="s">
        <v>1969</v>
      </c>
      <c r="F599" s="2" t="s">
        <v>1970</v>
      </c>
      <c r="G599" s="2" t="s">
        <v>1971</v>
      </c>
      <c r="H599" s="2" t="s">
        <v>2255</v>
      </c>
      <c r="I599" s="2">
        <v>0</v>
      </c>
      <c r="J599" s="2">
        <v>0</v>
      </c>
      <c r="K599" s="2">
        <v>0</v>
      </c>
      <c r="L599" s="3">
        <v>92</v>
      </c>
    </row>
    <row r="600" spans="1:12">
      <c r="A600" s="2" t="s">
        <v>978</v>
      </c>
      <c r="B600" s="2" t="s">
        <v>34</v>
      </c>
      <c r="C600" s="2" t="s">
        <v>1967</v>
      </c>
      <c r="D600" s="2" t="s">
        <v>1968</v>
      </c>
      <c r="E600" s="2" t="s">
        <v>1976</v>
      </c>
      <c r="F600" s="2" t="s">
        <v>2058</v>
      </c>
      <c r="G600" s="2" t="s">
        <v>2059</v>
      </c>
      <c r="H600" s="2" t="s">
        <v>2984</v>
      </c>
      <c r="I600" s="2" t="s">
        <v>2985</v>
      </c>
      <c r="J600" s="2">
        <v>0</v>
      </c>
      <c r="K600" s="2">
        <v>0</v>
      </c>
      <c r="L600" s="3">
        <v>89</v>
      </c>
    </row>
    <row r="601" spans="1:12">
      <c r="B601" s="2" t="s">
        <v>10</v>
      </c>
      <c r="C601" s="2" t="s">
        <v>1967</v>
      </c>
      <c r="D601" s="2" t="s">
        <v>1968</v>
      </c>
      <c r="E601" s="2" t="s">
        <v>1976</v>
      </c>
      <c r="F601" s="2" t="s">
        <v>2058</v>
      </c>
      <c r="G601" s="2" t="s">
        <v>2059</v>
      </c>
      <c r="H601" s="2" t="s">
        <v>2984</v>
      </c>
      <c r="I601" s="2" t="s">
        <v>2985</v>
      </c>
      <c r="J601" s="2">
        <v>0</v>
      </c>
      <c r="K601" s="2">
        <v>0</v>
      </c>
      <c r="L601" s="3">
        <v>80</v>
      </c>
    </row>
    <row r="602" spans="1:12">
      <c r="A602" s="2" t="s">
        <v>980</v>
      </c>
      <c r="B602" s="2" t="s">
        <v>34</v>
      </c>
      <c r="C602" s="2" t="s">
        <v>1967</v>
      </c>
      <c r="D602" s="2" t="s">
        <v>1968</v>
      </c>
      <c r="E602" s="2" t="s">
        <v>1976</v>
      </c>
      <c r="F602" s="2" t="s">
        <v>2058</v>
      </c>
      <c r="G602" s="2" t="s">
        <v>2059</v>
      </c>
      <c r="H602" s="2" t="s">
        <v>2250</v>
      </c>
      <c r="I602" s="2">
        <v>0</v>
      </c>
      <c r="J602" s="2">
        <v>0</v>
      </c>
      <c r="K602" s="2">
        <v>0</v>
      </c>
      <c r="L602" s="3">
        <v>203</v>
      </c>
    </row>
    <row r="603" spans="1:12">
      <c r="B603" s="2" t="s">
        <v>10</v>
      </c>
      <c r="C603" s="2" t="s">
        <v>1967</v>
      </c>
      <c r="D603" s="2" t="s">
        <v>1968</v>
      </c>
      <c r="E603" s="2" t="s">
        <v>1976</v>
      </c>
      <c r="F603" s="2" t="s">
        <v>2058</v>
      </c>
      <c r="G603" s="2" t="s">
        <v>2059</v>
      </c>
      <c r="H603" s="2" t="s">
        <v>2250</v>
      </c>
      <c r="I603" s="2">
        <v>0</v>
      </c>
      <c r="J603" s="2">
        <v>0</v>
      </c>
      <c r="K603" s="2">
        <v>0</v>
      </c>
      <c r="L603" s="3">
        <v>83</v>
      </c>
    </row>
    <row r="604" spans="1:12">
      <c r="A604" s="2" t="s">
        <v>982</v>
      </c>
      <c r="B604" s="2" t="s">
        <v>84</v>
      </c>
      <c r="C604" s="2" t="s">
        <v>1967</v>
      </c>
      <c r="D604" s="2" t="s">
        <v>1968</v>
      </c>
      <c r="E604" s="2" t="s">
        <v>1976</v>
      </c>
      <c r="F604" s="2" t="s">
        <v>2058</v>
      </c>
      <c r="G604" s="2" t="s">
        <v>2059</v>
      </c>
      <c r="H604" s="2" t="s">
        <v>2250</v>
      </c>
      <c r="I604" s="2">
        <v>0</v>
      </c>
      <c r="J604" s="2">
        <v>0</v>
      </c>
      <c r="K604" s="2">
        <v>0</v>
      </c>
      <c r="L604" s="3">
        <v>81</v>
      </c>
    </row>
    <row r="605" spans="1:12">
      <c r="B605" s="2" t="s">
        <v>34</v>
      </c>
      <c r="C605" s="2" t="s">
        <v>1967</v>
      </c>
      <c r="D605" s="2" t="s">
        <v>1968</v>
      </c>
      <c r="E605" s="2" t="s">
        <v>1976</v>
      </c>
      <c r="F605" s="2" t="s">
        <v>2058</v>
      </c>
      <c r="G605" s="2" t="s">
        <v>2059</v>
      </c>
      <c r="H605" s="2" t="s">
        <v>2250</v>
      </c>
      <c r="I605" s="2">
        <v>0</v>
      </c>
      <c r="J605" s="2">
        <v>0</v>
      </c>
      <c r="K605" s="2">
        <v>0</v>
      </c>
      <c r="L605" s="3">
        <v>203</v>
      </c>
    </row>
    <row r="606" spans="1:12">
      <c r="B606" s="2" t="s">
        <v>10</v>
      </c>
      <c r="C606" s="2" t="s">
        <v>1967</v>
      </c>
      <c r="D606" s="2" t="s">
        <v>1968</v>
      </c>
      <c r="E606" s="2" t="s">
        <v>1976</v>
      </c>
      <c r="F606" s="2" t="s">
        <v>2058</v>
      </c>
      <c r="G606" s="2" t="s">
        <v>2059</v>
      </c>
      <c r="H606" s="2" t="s">
        <v>2250</v>
      </c>
      <c r="I606" s="2">
        <v>0</v>
      </c>
      <c r="J606" s="2">
        <v>0</v>
      </c>
      <c r="K606" s="2">
        <v>0</v>
      </c>
      <c r="L606" s="3">
        <v>83</v>
      </c>
    </row>
    <row r="607" spans="1:12">
      <c r="B607" s="2" t="s">
        <v>32</v>
      </c>
      <c r="C607" s="2" t="s">
        <v>1967</v>
      </c>
      <c r="D607" s="2" t="s">
        <v>1968</v>
      </c>
      <c r="E607" s="2" t="s">
        <v>1976</v>
      </c>
      <c r="F607" s="2" t="s">
        <v>2058</v>
      </c>
      <c r="G607" s="2" t="s">
        <v>2059</v>
      </c>
      <c r="H607" s="2" t="s">
        <v>2250</v>
      </c>
      <c r="I607" s="2">
        <v>0</v>
      </c>
      <c r="J607" s="2">
        <v>0</v>
      </c>
      <c r="K607" s="2">
        <v>0</v>
      </c>
      <c r="L607" s="3">
        <v>295</v>
      </c>
    </row>
    <row r="608" spans="1:12">
      <c r="A608" s="2" t="s">
        <v>984</v>
      </c>
      <c r="B608" s="2" t="s">
        <v>34</v>
      </c>
      <c r="C608" s="2" t="s">
        <v>1967</v>
      </c>
      <c r="D608" s="2" t="s">
        <v>1968</v>
      </c>
      <c r="E608" s="2" t="s">
        <v>1976</v>
      </c>
      <c r="F608" s="2" t="s">
        <v>2058</v>
      </c>
      <c r="G608" s="2" t="s">
        <v>2059</v>
      </c>
      <c r="H608" s="2" t="s">
        <v>2250</v>
      </c>
      <c r="I608" s="2">
        <v>0</v>
      </c>
      <c r="J608" s="2">
        <v>0</v>
      </c>
      <c r="K608" s="2">
        <v>0</v>
      </c>
      <c r="L608" s="3">
        <v>203</v>
      </c>
    </row>
    <row r="609" spans="1:12">
      <c r="B609" s="2" t="s">
        <v>10</v>
      </c>
      <c r="C609" s="2" t="s">
        <v>1967</v>
      </c>
      <c r="D609" s="2" t="s">
        <v>1968</v>
      </c>
      <c r="E609" s="2" t="s">
        <v>1976</v>
      </c>
      <c r="F609" s="2" t="s">
        <v>2058</v>
      </c>
      <c r="G609" s="2" t="s">
        <v>2059</v>
      </c>
      <c r="H609" s="2" t="s">
        <v>2250</v>
      </c>
      <c r="I609" s="2">
        <v>0</v>
      </c>
      <c r="J609" s="2">
        <v>0</v>
      </c>
      <c r="K609" s="2">
        <v>0</v>
      </c>
      <c r="L609" s="3">
        <v>86</v>
      </c>
    </row>
    <row r="610" spans="1:12">
      <c r="B610" s="2" t="s">
        <v>32</v>
      </c>
      <c r="C610" s="2" t="s">
        <v>1967</v>
      </c>
      <c r="D610" s="2" t="s">
        <v>1968</v>
      </c>
      <c r="E610" s="2" t="s">
        <v>1976</v>
      </c>
      <c r="F610" s="2" t="s">
        <v>2058</v>
      </c>
      <c r="G610" s="2" t="s">
        <v>2059</v>
      </c>
      <c r="H610" s="2" t="s">
        <v>2250</v>
      </c>
      <c r="I610" s="2">
        <v>0</v>
      </c>
      <c r="J610" s="2">
        <v>0</v>
      </c>
      <c r="K610" s="2">
        <v>0</v>
      </c>
      <c r="L610" s="3">
        <v>294</v>
      </c>
    </row>
    <row r="611" spans="1:12">
      <c r="A611" s="2" t="s">
        <v>986</v>
      </c>
      <c r="B611" s="2" t="s">
        <v>34</v>
      </c>
      <c r="C611" s="2" t="s">
        <v>1967</v>
      </c>
      <c r="D611" s="2" t="s">
        <v>1968</v>
      </c>
      <c r="E611" s="2" t="s">
        <v>1976</v>
      </c>
      <c r="F611" s="2" t="s">
        <v>2058</v>
      </c>
      <c r="G611" s="2" t="s">
        <v>2059</v>
      </c>
      <c r="H611" s="2" t="s">
        <v>2250</v>
      </c>
      <c r="I611" s="2">
        <v>0</v>
      </c>
      <c r="J611" s="2">
        <v>0</v>
      </c>
      <c r="K611" s="2">
        <v>0</v>
      </c>
      <c r="L611" s="3">
        <v>203</v>
      </c>
    </row>
    <row r="612" spans="1:12">
      <c r="B612" s="2" t="s">
        <v>10</v>
      </c>
      <c r="C612" s="2" t="s">
        <v>1967</v>
      </c>
      <c r="D612" s="2" t="s">
        <v>1968</v>
      </c>
      <c r="E612" s="2" t="s">
        <v>1976</v>
      </c>
      <c r="F612" s="2" t="s">
        <v>2058</v>
      </c>
      <c r="G612" s="2" t="s">
        <v>2059</v>
      </c>
      <c r="H612" s="2" t="s">
        <v>2250</v>
      </c>
      <c r="I612" s="2">
        <v>0</v>
      </c>
      <c r="J612" s="2">
        <v>0</v>
      </c>
      <c r="K612" s="2">
        <v>0</v>
      </c>
      <c r="L612" s="3">
        <v>83</v>
      </c>
    </row>
    <row r="613" spans="1:12">
      <c r="B613" s="2" t="s">
        <v>32</v>
      </c>
      <c r="C613" s="2" t="s">
        <v>1967</v>
      </c>
      <c r="D613" s="2" t="s">
        <v>1968</v>
      </c>
      <c r="E613" s="2" t="s">
        <v>1976</v>
      </c>
      <c r="F613" s="2" t="s">
        <v>2058</v>
      </c>
      <c r="G613" s="2" t="s">
        <v>2059</v>
      </c>
      <c r="H613" s="2" t="s">
        <v>2250</v>
      </c>
      <c r="I613" s="2">
        <v>0</v>
      </c>
      <c r="J613" s="2">
        <v>0</v>
      </c>
      <c r="K613" s="2">
        <v>0</v>
      </c>
      <c r="L613" s="3">
        <v>300</v>
      </c>
    </row>
    <row r="614" spans="1:12">
      <c r="A614" s="2" t="s">
        <v>988</v>
      </c>
      <c r="B614" s="2" t="s">
        <v>34</v>
      </c>
      <c r="C614" s="2" t="s">
        <v>1967</v>
      </c>
      <c r="D614" s="2" t="s">
        <v>1968</v>
      </c>
      <c r="E614" s="2" t="s">
        <v>1976</v>
      </c>
      <c r="F614" s="2" t="s">
        <v>2058</v>
      </c>
      <c r="G614" s="2" t="s">
        <v>2059</v>
      </c>
      <c r="H614" s="2" t="s">
        <v>2250</v>
      </c>
      <c r="I614" s="2">
        <v>0</v>
      </c>
      <c r="J614" s="2">
        <v>0</v>
      </c>
      <c r="K614" s="2">
        <v>0</v>
      </c>
      <c r="L614" s="3">
        <v>203</v>
      </c>
    </row>
    <row r="615" spans="1:12">
      <c r="B615" s="2" t="s">
        <v>10</v>
      </c>
      <c r="C615" s="2" t="s">
        <v>1967</v>
      </c>
      <c r="D615" s="2" t="s">
        <v>1968</v>
      </c>
      <c r="E615" s="2" t="s">
        <v>1976</v>
      </c>
      <c r="F615" s="2" t="s">
        <v>2058</v>
      </c>
      <c r="G615" s="2" t="s">
        <v>2059</v>
      </c>
      <c r="H615" s="2" t="s">
        <v>2250</v>
      </c>
      <c r="I615" s="2">
        <v>0</v>
      </c>
      <c r="J615" s="2">
        <v>0</v>
      </c>
      <c r="K615" s="2">
        <v>0</v>
      </c>
      <c r="L615" s="3">
        <v>86</v>
      </c>
    </row>
    <row r="616" spans="1:12">
      <c r="B616" s="2" t="s">
        <v>32</v>
      </c>
      <c r="C616" s="2" t="s">
        <v>1967</v>
      </c>
      <c r="D616" s="2" t="s">
        <v>1968</v>
      </c>
      <c r="E616" s="2" t="s">
        <v>1976</v>
      </c>
      <c r="F616" s="2" t="s">
        <v>2058</v>
      </c>
      <c r="G616" s="2" t="s">
        <v>2059</v>
      </c>
      <c r="H616" s="2" t="s">
        <v>2250</v>
      </c>
      <c r="I616" s="2">
        <v>0</v>
      </c>
      <c r="J616" s="2">
        <v>0</v>
      </c>
      <c r="K616" s="2">
        <v>0</v>
      </c>
      <c r="L616" s="3">
        <v>294</v>
      </c>
    </row>
    <row r="617" spans="1:12">
      <c r="A617" s="2" t="s">
        <v>990</v>
      </c>
      <c r="B617" s="2" t="s">
        <v>34</v>
      </c>
      <c r="C617" s="2" t="s">
        <v>1967</v>
      </c>
      <c r="D617" s="2" t="s">
        <v>1968</v>
      </c>
      <c r="E617" s="2" t="s">
        <v>1976</v>
      </c>
      <c r="F617" s="2" t="s">
        <v>2058</v>
      </c>
      <c r="G617" s="2" t="s">
        <v>2059</v>
      </c>
      <c r="H617" s="2" t="s">
        <v>2250</v>
      </c>
      <c r="I617" s="2">
        <v>0</v>
      </c>
      <c r="J617" s="2">
        <v>0</v>
      </c>
      <c r="K617" s="2">
        <v>0</v>
      </c>
      <c r="L617" s="3">
        <v>203</v>
      </c>
    </row>
    <row r="618" spans="1:12">
      <c r="B618" s="2" t="s">
        <v>10</v>
      </c>
      <c r="C618" s="2" t="s">
        <v>1967</v>
      </c>
      <c r="D618" s="2" t="s">
        <v>1968</v>
      </c>
      <c r="E618" s="2" t="s">
        <v>1976</v>
      </c>
      <c r="F618" s="2" t="s">
        <v>2058</v>
      </c>
      <c r="G618" s="2" t="s">
        <v>2059</v>
      </c>
      <c r="H618" s="2" t="s">
        <v>2250</v>
      </c>
      <c r="I618" s="2">
        <v>0</v>
      </c>
      <c r="J618" s="2">
        <v>0</v>
      </c>
      <c r="K618" s="2">
        <v>0</v>
      </c>
      <c r="L618" s="3">
        <v>86</v>
      </c>
    </row>
    <row r="619" spans="1:12">
      <c r="B619" s="2" t="s">
        <v>32</v>
      </c>
      <c r="C619" s="2" t="s">
        <v>1967</v>
      </c>
      <c r="D619" s="2" t="s">
        <v>1968</v>
      </c>
      <c r="E619" s="2" t="s">
        <v>1976</v>
      </c>
      <c r="F619" s="2" t="s">
        <v>2058</v>
      </c>
      <c r="G619" s="2" t="s">
        <v>2059</v>
      </c>
      <c r="H619" s="2" t="s">
        <v>2250</v>
      </c>
      <c r="I619" s="2">
        <v>0</v>
      </c>
      <c r="J619" s="2">
        <v>0</v>
      </c>
      <c r="K619" s="2">
        <v>0</v>
      </c>
      <c r="L619" s="3">
        <v>296</v>
      </c>
    </row>
    <row r="620" spans="1:12">
      <c r="A620" s="2" t="s">
        <v>992</v>
      </c>
      <c r="B620" s="2" t="s">
        <v>10</v>
      </c>
      <c r="C620" s="2" t="s">
        <v>1967</v>
      </c>
      <c r="D620" s="2" t="s">
        <v>1968</v>
      </c>
      <c r="E620" s="2" t="s">
        <v>1976</v>
      </c>
      <c r="F620" s="2" t="s">
        <v>2232</v>
      </c>
      <c r="G620" s="2" t="s">
        <v>2233</v>
      </c>
      <c r="H620" s="2" t="s">
        <v>2234</v>
      </c>
      <c r="I620" s="2">
        <v>0</v>
      </c>
      <c r="J620" s="2">
        <v>0</v>
      </c>
      <c r="K620" s="2">
        <v>0</v>
      </c>
      <c r="L620" s="3">
        <v>86</v>
      </c>
    </row>
    <row r="621" spans="1:12">
      <c r="A621" s="2" t="s">
        <v>994</v>
      </c>
      <c r="B621" s="2" t="s">
        <v>10</v>
      </c>
      <c r="C621" s="2" t="s">
        <v>1967</v>
      </c>
      <c r="D621" s="2" t="s">
        <v>1968</v>
      </c>
      <c r="E621" s="2" t="s">
        <v>1976</v>
      </c>
      <c r="F621" s="2" t="s">
        <v>2232</v>
      </c>
      <c r="G621" s="2" t="s">
        <v>2233</v>
      </c>
      <c r="H621" s="2" t="s">
        <v>2234</v>
      </c>
      <c r="I621" s="2">
        <v>0</v>
      </c>
      <c r="J621" s="2">
        <v>0</v>
      </c>
      <c r="K621" s="2">
        <v>0</v>
      </c>
      <c r="L621" s="3">
        <v>72</v>
      </c>
    </row>
    <row r="622" spans="1:12">
      <c r="A622" s="2" t="s">
        <v>996</v>
      </c>
      <c r="B622" s="2" t="s">
        <v>10</v>
      </c>
      <c r="C622" s="2" t="s">
        <v>1967</v>
      </c>
      <c r="D622" s="2" t="s">
        <v>1968</v>
      </c>
      <c r="E622" s="2" t="s">
        <v>1976</v>
      </c>
      <c r="F622" s="2" t="s">
        <v>2232</v>
      </c>
      <c r="G622" s="2" t="s">
        <v>2233</v>
      </c>
      <c r="H622" s="2" t="s">
        <v>2234</v>
      </c>
      <c r="I622" s="2">
        <v>0</v>
      </c>
      <c r="J622" s="2">
        <v>0</v>
      </c>
      <c r="K622" s="2">
        <v>0</v>
      </c>
      <c r="L622" s="3">
        <v>87</v>
      </c>
    </row>
    <row r="623" spans="1:12">
      <c r="A623" s="2" t="s">
        <v>998</v>
      </c>
      <c r="B623" s="2" t="s">
        <v>10</v>
      </c>
      <c r="C623" s="2" t="s">
        <v>1967</v>
      </c>
      <c r="D623" s="2" t="s">
        <v>1968</v>
      </c>
      <c r="E623" s="2" t="s">
        <v>1976</v>
      </c>
      <c r="F623" s="2" t="s">
        <v>2232</v>
      </c>
      <c r="G623" s="2" t="s">
        <v>2233</v>
      </c>
      <c r="H623" s="2" t="s">
        <v>2234</v>
      </c>
      <c r="I623" s="2">
        <v>0</v>
      </c>
      <c r="J623" s="2">
        <v>0</v>
      </c>
      <c r="K623" s="2">
        <v>0</v>
      </c>
      <c r="L623" s="3">
        <v>86</v>
      </c>
    </row>
    <row r="624" spans="1:12">
      <c r="A624" s="2" t="s">
        <v>1000</v>
      </c>
      <c r="B624" s="2" t="s">
        <v>10</v>
      </c>
      <c r="C624" s="2" t="s">
        <v>1967</v>
      </c>
      <c r="D624" s="2" t="s">
        <v>1968</v>
      </c>
      <c r="E624" s="2" t="s">
        <v>1976</v>
      </c>
      <c r="F624" s="2" t="s">
        <v>2232</v>
      </c>
      <c r="G624" s="2" t="s">
        <v>2233</v>
      </c>
      <c r="H624" s="2" t="s">
        <v>2234</v>
      </c>
      <c r="I624" s="2">
        <v>0</v>
      </c>
      <c r="J624" s="2">
        <v>0</v>
      </c>
      <c r="K624" s="2">
        <v>0</v>
      </c>
      <c r="L624" s="3">
        <v>87</v>
      </c>
    </row>
    <row r="625" spans="1:12">
      <c r="A625" s="2" t="s">
        <v>1002</v>
      </c>
      <c r="B625" s="2" t="s">
        <v>10</v>
      </c>
      <c r="C625" s="2" t="s">
        <v>1967</v>
      </c>
      <c r="D625" s="2" t="s">
        <v>1968</v>
      </c>
      <c r="E625" s="2" t="s">
        <v>1976</v>
      </c>
      <c r="F625" s="2" t="s">
        <v>2232</v>
      </c>
      <c r="G625" s="2" t="s">
        <v>2233</v>
      </c>
      <c r="H625" s="2" t="s">
        <v>2234</v>
      </c>
      <c r="I625" s="2">
        <v>0</v>
      </c>
      <c r="J625" s="2">
        <v>0</v>
      </c>
      <c r="K625" s="2">
        <v>0</v>
      </c>
      <c r="L625" s="3">
        <v>91</v>
      </c>
    </row>
    <row r="626" spans="1:12">
      <c r="A626" s="2" t="s">
        <v>1004</v>
      </c>
      <c r="B626" s="2" t="s">
        <v>10</v>
      </c>
      <c r="C626" s="2" t="s">
        <v>1967</v>
      </c>
      <c r="D626" s="2" t="s">
        <v>1968</v>
      </c>
      <c r="E626" s="2" t="s">
        <v>1969</v>
      </c>
      <c r="F626" s="2" t="s">
        <v>2498</v>
      </c>
      <c r="G626" s="2" t="s">
        <v>2499</v>
      </c>
      <c r="H626" s="2" t="s">
        <v>2500</v>
      </c>
      <c r="I626" s="2">
        <v>0</v>
      </c>
      <c r="J626" s="2">
        <v>0</v>
      </c>
      <c r="K626" s="2">
        <v>0</v>
      </c>
      <c r="L626" s="3">
        <v>99</v>
      </c>
    </row>
    <row r="627" spans="1:12">
      <c r="A627" s="2" t="s">
        <v>1006</v>
      </c>
      <c r="B627" s="2" t="s">
        <v>10</v>
      </c>
      <c r="C627" s="2" t="s">
        <v>1967</v>
      </c>
      <c r="D627" s="2" t="s">
        <v>1968</v>
      </c>
      <c r="E627" s="2" t="s">
        <v>1982</v>
      </c>
      <c r="F627" s="2" t="s">
        <v>2089</v>
      </c>
      <c r="G627" s="2" t="s">
        <v>2090</v>
      </c>
      <c r="H627" s="2" t="s">
        <v>2091</v>
      </c>
      <c r="I627" s="2">
        <v>0</v>
      </c>
      <c r="J627" s="2">
        <v>0</v>
      </c>
      <c r="K627" s="2">
        <v>0</v>
      </c>
      <c r="L627" s="3">
        <v>87</v>
      </c>
    </row>
    <row r="628" spans="1:12">
      <c r="A628" s="2" t="s">
        <v>1008</v>
      </c>
      <c r="B628" s="2" t="s">
        <v>10</v>
      </c>
      <c r="C628" s="2" t="s">
        <v>1967</v>
      </c>
      <c r="D628" s="2" t="s">
        <v>1968</v>
      </c>
      <c r="E628" s="2" t="s">
        <v>1982</v>
      </c>
      <c r="F628" s="2" t="s">
        <v>2089</v>
      </c>
      <c r="G628" s="2" t="s">
        <v>2090</v>
      </c>
      <c r="H628" s="2" t="s">
        <v>2091</v>
      </c>
      <c r="I628" s="2">
        <v>0</v>
      </c>
      <c r="J628" s="2">
        <v>0</v>
      </c>
      <c r="K628" s="2">
        <v>0</v>
      </c>
      <c r="L628" s="3">
        <v>87</v>
      </c>
    </row>
    <row r="629" spans="1:12">
      <c r="A629" s="2" t="s">
        <v>1010</v>
      </c>
      <c r="B629" s="2" t="s">
        <v>10</v>
      </c>
      <c r="C629" s="2" t="s">
        <v>1967</v>
      </c>
      <c r="D629" s="2" t="s">
        <v>1968</v>
      </c>
      <c r="E629" s="2" t="s">
        <v>1982</v>
      </c>
      <c r="F629" s="2" t="s">
        <v>2089</v>
      </c>
      <c r="G629" s="2" t="s">
        <v>2090</v>
      </c>
      <c r="H629" s="2" t="s">
        <v>2091</v>
      </c>
      <c r="I629" s="2">
        <v>0</v>
      </c>
      <c r="J629" s="2">
        <v>0</v>
      </c>
      <c r="K629" s="2">
        <v>0</v>
      </c>
      <c r="L629" s="3">
        <v>90</v>
      </c>
    </row>
    <row r="630" spans="1:12">
      <c r="A630" s="2" t="s">
        <v>1012</v>
      </c>
      <c r="B630" s="2" t="s">
        <v>10</v>
      </c>
      <c r="C630" s="2" t="s">
        <v>1967</v>
      </c>
      <c r="D630" s="2" t="s">
        <v>1968</v>
      </c>
      <c r="E630" s="2" t="s">
        <v>1982</v>
      </c>
      <c r="F630" s="2" t="s">
        <v>2089</v>
      </c>
      <c r="G630" s="2" t="s">
        <v>2090</v>
      </c>
      <c r="H630" s="2" t="s">
        <v>2091</v>
      </c>
      <c r="I630" s="2">
        <v>0</v>
      </c>
      <c r="J630" s="2">
        <v>0</v>
      </c>
      <c r="K630" s="2">
        <v>0</v>
      </c>
      <c r="L630" s="3">
        <v>90</v>
      </c>
    </row>
    <row r="631" spans="1:12">
      <c r="A631" s="2" t="s">
        <v>1014</v>
      </c>
      <c r="B631" s="2" t="s">
        <v>10</v>
      </c>
      <c r="C631" s="2" t="s">
        <v>1967</v>
      </c>
      <c r="D631" s="2" t="s">
        <v>1968</v>
      </c>
      <c r="E631" s="2" t="s">
        <v>1982</v>
      </c>
      <c r="F631" s="2" t="s">
        <v>2067</v>
      </c>
      <c r="G631" s="2" t="s">
        <v>2068</v>
      </c>
      <c r="H631" s="2" t="s">
        <v>2117</v>
      </c>
      <c r="I631" s="2" t="s">
        <v>2197</v>
      </c>
      <c r="J631" s="2">
        <v>0</v>
      </c>
      <c r="K631" s="2">
        <v>0</v>
      </c>
      <c r="L631" s="3">
        <v>93</v>
      </c>
    </row>
    <row r="632" spans="1:12">
      <c r="A632" s="2" t="s">
        <v>1016</v>
      </c>
      <c r="B632" s="2" t="s">
        <v>10</v>
      </c>
      <c r="C632" s="2" t="s">
        <v>1967</v>
      </c>
      <c r="D632" s="2" t="s">
        <v>1968</v>
      </c>
      <c r="E632" s="2" t="s">
        <v>1969</v>
      </c>
      <c r="F632" s="2" t="s">
        <v>3016</v>
      </c>
      <c r="G632" s="2" t="s">
        <v>3017</v>
      </c>
      <c r="H632" s="2" t="s">
        <v>3018</v>
      </c>
      <c r="I632" s="2">
        <v>0</v>
      </c>
      <c r="J632" s="2">
        <v>0</v>
      </c>
      <c r="K632" s="2">
        <v>0</v>
      </c>
      <c r="L632" s="3">
        <v>86</v>
      </c>
    </row>
    <row r="633" spans="1:12">
      <c r="A633" s="2" t="s">
        <v>1018</v>
      </c>
      <c r="B633" s="2" t="s">
        <v>10</v>
      </c>
      <c r="C633" s="2" t="s">
        <v>1967</v>
      </c>
      <c r="D633" s="2" t="s">
        <v>1968</v>
      </c>
      <c r="E633" s="2" t="s">
        <v>1969</v>
      </c>
      <c r="F633" s="2" t="s">
        <v>3016</v>
      </c>
      <c r="G633" s="2" t="s">
        <v>3017</v>
      </c>
      <c r="H633" s="2" t="s">
        <v>3018</v>
      </c>
      <c r="I633" s="2">
        <v>0</v>
      </c>
      <c r="J633" s="2">
        <v>0</v>
      </c>
      <c r="K633" s="2">
        <v>0</v>
      </c>
      <c r="L633" s="3">
        <v>86</v>
      </c>
    </row>
    <row r="634" spans="1:12">
      <c r="A634" s="2" t="s">
        <v>1020</v>
      </c>
      <c r="B634" s="2" t="s">
        <v>10</v>
      </c>
      <c r="C634" s="2" t="s">
        <v>1967</v>
      </c>
      <c r="D634" s="2" t="s">
        <v>1968</v>
      </c>
      <c r="E634" s="2" t="s">
        <v>1976</v>
      </c>
      <c r="F634" s="2" t="s">
        <v>2058</v>
      </c>
      <c r="G634" s="2" t="s">
        <v>2059</v>
      </c>
      <c r="H634" s="2" t="s">
        <v>2250</v>
      </c>
      <c r="I634" s="2">
        <v>0</v>
      </c>
      <c r="J634" s="2">
        <v>0</v>
      </c>
      <c r="K634" s="2">
        <v>0</v>
      </c>
      <c r="L634" s="3">
        <v>91</v>
      </c>
    </row>
    <row r="635" spans="1:12">
      <c r="A635" s="2" t="s">
        <v>1022</v>
      </c>
      <c r="B635" s="2" t="s">
        <v>10</v>
      </c>
      <c r="C635" s="2" t="s">
        <v>1967</v>
      </c>
      <c r="D635" s="2" t="s">
        <v>1968</v>
      </c>
      <c r="E635" s="2" t="s">
        <v>1982</v>
      </c>
      <c r="F635" s="2" t="s">
        <v>2067</v>
      </c>
      <c r="G635" s="2" t="s">
        <v>2068</v>
      </c>
      <c r="H635" s="2" t="s">
        <v>2117</v>
      </c>
      <c r="I635" s="2" t="s">
        <v>2325</v>
      </c>
      <c r="J635" s="2">
        <v>0</v>
      </c>
      <c r="K635" s="2">
        <v>0</v>
      </c>
      <c r="L635" s="3">
        <v>92</v>
      </c>
    </row>
    <row r="636" spans="1:12">
      <c r="A636" s="2" t="s">
        <v>1024</v>
      </c>
      <c r="B636" s="2" t="s">
        <v>10</v>
      </c>
      <c r="C636" s="2" t="s">
        <v>2128</v>
      </c>
      <c r="D636" s="2" t="s">
        <v>2129</v>
      </c>
      <c r="E636" s="2">
        <v>0</v>
      </c>
      <c r="F636" s="2">
        <v>0</v>
      </c>
      <c r="G636" s="2">
        <v>0</v>
      </c>
      <c r="H636" s="2">
        <v>0</v>
      </c>
      <c r="I636" s="2">
        <v>0</v>
      </c>
      <c r="J636" s="2">
        <v>0</v>
      </c>
      <c r="K636" s="2">
        <v>0</v>
      </c>
      <c r="L636" s="3">
        <v>86</v>
      </c>
    </row>
    <row r="637" spans="1:12">
      <c r="A637" s="2" t="s">
        <v>1026</v>
      </c>
      <c r="B637" s="2" t="s">
        <v>34</v>
      </c>
      <c r="C637" s="2" t="s">
        <v>1967</v>
      </c>
      <c r="D637" s="2" t="s">
        <v>1968</v>
      </c>
      <c r="E637" s="2" t="s">
        <v>1976</v>
      </c>
      <c r="F637" s="2" t="s">
        <v>2058</v>
      </c>
      <c r="G637" s="2" t="s">
        <v>2059</v>
      </c>
      <c r="H637" s="2" t="s">
        <v>2160</v>
      </c>
      <c r="I637" s="2">
        <v>0</v>
      </c>
      <c r="J637" s="2">
        <v>0</v>
      </c>
      <c r="K637" s="2">
        <v>0</v>
      </c>
      <c r="L637" s="3">
        <v>203</v>
      </c>
    </row>
    <row r="638" spans="1:12">
      <c r="B638" s="2" t="s">
        <v>10</v>
      </c>
      <c r="C638" s="2" t="s">
        <v>1967</v>
      </c>
      <c r="D638" s="2" t="s">
        <v>1968</v>
      </c>
      <c r="E638" s="2" t="s">
        <v>1976</v>
      </c>
      <c r="F638" s="2" t="s">
        <v>2058</v>
      </c>
      <c r="G638" s="2" t="s">
        <v>2059</v>
      </c>
      <c r="H638" s="2" t="s">
        <v>2160</v>
      </c>
      <c r="I638" s="2">
        <v>0</v>
      </c>
      <c r="J638" s="2">
        <v>0</v>
      </c>
      <c r="K638" s="2">
        <v>0</v>
      </c>
      <c r="L638" s="3">
        <v>45</v>
      </c>
    </row>
    <row r="639" spans="1:12">
      <c r="B639" s="2" t="s">
        <v>32</v>
      </c>
      <c r="C639" s="2" t="s">
        <v>1967</v>
      </c>
      <c r="D639" s="2" t="s">
        <v>1968</v>
      </c>
      <c r="E639" s="2" t="s">
        <v>1976</v>
      </c>
      <c r="F639" s="2" t="s">
        <v>2058</v>
      </c>
      <c r="G639" s="2" t="s">
        <v>2059</v>
      </c>
      <c r="H639" s="2" t="s">
        <v>2160</v>
      </c>
      <c r="I639" s="2">
        <v>0</v>
      </c>
      <c r="J639" s="2">
        <v>0</v>
      </c>
      <c r="K639" s="2">
        <v>0</v>
      </c>
      <c r="L639" s="3">
        <v>295</v>
      </c>
    </row>
    <row r="640" spans="1:12">
      <c r="A640" s="2" t="s">
        <v>1028</v>
      </c>
      <c r="B640" s="2" t="s">
        <v>10</v>
      </c>
      <c r="C640" s="2" t="s">
        <v>1967</v>
      </c>
      <c r="D640" s="2" t="s">
        <v>1968</v>
      </c>
      <c r="E640" s="2" t="s">
        <v>1982</v>
      </c>
      <c r="F640" s="2" t="s">
        <v>2067</v>
      </c>
      <c r="G640" s="2" t="s">
        <v>2112</v>
      </c>
      <c r="H640" s="2" t="s">
        <v>2113</v>
      </c>
      <c r="I640" s="2">
        <v>0</v>
      </c>
      <c r="J640" s="2">
        <v>0</v>
      </c>
      <c r="K640" s="2">
        <v>0</v>
      </c>
      <c r="L640" s="3">
        <v>73</v>
      </c>
    </row>
    <row r="641" spans="1:12">
      <c r="A641" s="2" t="s">
        <v>1030</v>
      </c>
      <c r="B641" s="2" t="s">
        <v>10</v>
      </c>
      <c r="C641" s="2" t="s">
        <v>1967</v>
      </c>
      <c r="D641" s="2" t="s">
        <v>1968</v>
      </c>
      <c r="E641" s="2" t="s">
        <v>1982</v>
      </c>
      <c r="F641" s="2" t="s">
        <v>2067</v>
      </c>
      <c r="G641" s="2" t="s">
        <v>2112</v>
      </c>
      <c r="H641" s="2" t="s">
        <v>2113</v>
      </c>
      <c r="I641" s="2">
        <v>0</v>
      </c>
      <c r="J641" s="2">
        <v>0</v>
      </c>
      <c r="K641" s="2">
        <v>0</v>
      </c>
      <c r="L641" s="3">
        <v>73</v>
      </c>
    </row>
    <row r="642" spans="1:12">
      <c r="A642" s="2" t="s">
        <v>1032</v>
      </c>
      <c r="B642" s="2" t="s">
        <v>10</v>
      </c>
      <c r="C642" s="2" t="s">
        <v>1967</v>
      </c>
      <c r="D642" s="2" t="s">
        <v>1968</v>
      </c>
      <c r="E642" s="2" t="s">
        <v>1982</v>
      </c>
      <c r="F642" s="2" t="s">
        <v>3035</v>
      </c>
      <c r="G642" s="2">
        <v>0</v>
      </c>
      <c r="H642" s="2">
        <v>0</v>
      </c>
      <c r="I642" s="2">
        <v>0</v>
      </c>
      <c r="J642" s="2">
        <v>0</v>
      </c>
      <c r="K642" s="2">
        <v>0</v>
      </c>
      <c r="L642" s="3">
        <v>90</v>
      </c>
    </row>
    <row r="643" spans="1:12">
      <c r="A643" s="2" t="s">
        <v>1034</v>
      </c>
      <c r="B643" s="2" t="s">
        <v>10</v>
      </c>
      <c r="C643" s="2" t="s">
        <v>1967</v>
      </c>
      <c r="D643" s="2" t="s">
        <v>1968</v>
      </c>
      <c r="E643" s="2" t="s">
        <v>1982</v>
      </c>
      <c r="F643" s="2" t="s">
        <v>3035</v>
      </c>
      <c r="G643" s="2">
        <v>0</v>
      </c>
      <c r="H643" s="2">
        <v>0</v>
      </c>
      <c r="I643" s="2">
        <v>0</v>
      </c>
      <c r="J643" s="2">
        <v>0</v>
      </c>
      <c r="K643" s="2">
        <v>0</v>
      </c>
      <c r="L643" s="3">
        <v>91</v>
      </c>
    </row>
    <row r="644" spans="1:12">
      <c r="A644" s="2" t="s">
        <v>1036</v>
      </c>
      <c r="B644" s="2" t="s">
        <v>10</v>
      </c>
      <c r="C644" s="2" t="s">
        <v>1967</v>
      </c>
      <c r="D644" s="2" t="s">
        <v>1968</v>
      </c>
      <c r="E644" s="2" t="s">
        <v>1969</v>
      </c>
      <c r="F644" s="2" t="s">
        <v>1970</v>
      </c>
      <c r="G644" s="2" t="s">
        <v>1971</v>
      </c>
      <c r="H644" s="2" t="s">
        <v>2255</v>
      </c>
      <c r="I644" s="2">
        <v>0</v>
      </c>
      <c r="J644" s="2">
        <v>0</v>
      </c>
      <c r="K644" s="2">
        <v>0</v>
      </c>
      <c r="L644" s="3">
        <v>86</v>
      </c>
    </row>
    <row r="645" spans="1:12">
      <c r="A645" s="2" t="s">
        <v>1038</v>
      </c>
      <c r="B645" s="2" t="s">
        <v>10</v>
      </c>
      <c r="C645" s="2" t="s">
        <v>1967</v>
      </c>
      <c r="D645" s="2" t="s">
        <v>1968</v>
      </c>
      <c r="E645" s="2" t="s">
        <v>1969</v>
      </c>
      <c r="F645" s="2" t="s">
        <v>1970</v>
      </c>
      <c r="G645" s="2" t="s">
        <v>1971</v>
      </c>
      <c r="H645" s="2" t="s">
        <v>2255</v>
      </c>
      <c r="I645" s="2">
        <v>0</v>
      </c>
      <c r="J645" s="2">
        <v>0</v>
      </c>
      <c r="K645" s="2">
        <v>0</v>
      </c>
      <c r="L645" s="3">
        <v>79</v>
      </c>
    </row>
    <row r="646" spans="1:12">
      <c r="A646" s="2" t="s">
        <v>1040</v>
      </c>
      <c r="B646" s="2" t="s">
        <v>10</v>
      </c>
      <c r="C646" s="2" t="s">
        <v>1967</v>
      </c>
      <c r="D646" s="2" t="s">
        <v>1968</v>
      </c>
      <c r="E646" s="2" t="s">
        <v>1976</v>
      </c>
      <c r="F646" s="2" t="s">
        <v>2020</v>
      </c>
      <c r="G646" s="2" t="s">
        <v>2021</v>
      </c>
      <c r="H646" s="2" t="s">
        <v>2022</v>
      </c>
      <c r="I646" s="2">
        <v>0</v>
      </c>
      <c r="J646" s="2">
        <v>0</v>
      </c>
      <c r="K646" s="2">
        <v>0</v>
      </c>
      <c r="L646" s="3">
        <v>86</v>
      </c>
    </row>
    <row r="647" spans="1:12">
      <c r="A647" s="2" t="s">
        <v>1042</v>
      </c>
      <c r="B647" s="2" t="s">
        <v>10</v>
      </c>
      <c r="C647" s="2" t="s">
        <v>1967</v>
      </c>
      <c r="D647" s="2" t="s">
        <v>3044</v>
      </c>
      <c r="E647" s="2" t="s">
        <v>3045</v>
      </c>
      <c r="F647" s="2" t="s">
        <v>3046</v>
      </c>
      <c r="G647" s="2" t="s">
        <v>3047</v>
      </c>
      <c r="H647" s="2">
        <v>0</v>
      </c>
      <c r="I647" s="2">
        <v>0</v>
      </c>
      <c r="J647" s="2">
        <v>0</v>
      </c>
      <c r="K647" s="2">
        <v>0</v>
      </c>
      <c r="L647" s="3">
        <v>87</v>
      </c>
    </row>
    <row r="648" spans="1:12">
      <c r="A648" s="2" t="s">
        <v>1044</v>
      </c>
      <c r="B648" s="2" t="s">
        <v>10</v>
      </c>
      <c r="C648" s="2" t="s">
        <v>1967</v>
      </c>
      <c r="D648" s="2" t="s">
        <v>3044</v>
      </c>
      <c r="E648" s="2" t="s">
        <v>3045</v>
      </c>
      <c r="F648" s="2" t="s">
        <v>3046</v>
      </c>
      <c r="G648" s="2" t="s">
        <v>3047</v>
      </c>
      <c r="H648" s="2">
        <v>0</v>
      </c>
      <c r="I648" s="2">
        <v>0</v>
      </c>
      <c r="J648" s="2">
        <v>0</v>
      </c>
      <c r="K648" s="2">
        <v>0</v>
      </c>
      <c r="L648" s="3">
        <v>86</v>
      </c>
    </row>
    <row r="649" spans="1:12">
      <c r="A649" s="2" t="s">
        <v>1046</v>
      </c>
      <c r="B649" s="2" t="s">
        <v>10</v>
      </c>
      <c r="C649" s="2" t="s">
        <v>1967</v>
      </c>
      <c r="D649" s="2" t="s">
        <v>2370</v>
      </c>
      <c r="E649" s="2">
        <v>0</v>
      </c>
      <c r="F649" s="2">
        <v>0</v>
      </c>
      <c r="G649" s="2">
        <v>0</v>
      </c>
      <c r="H649" s="2">
        <v>0</v>
      </c>
      <c r="I649" s="2">
        <v>0</v>
      </c>
      <c r="J649" s="2">
        <v>0</v>
      </c>
      <c r="K649" s="2">
        <v>0</v>
      </c>
      <c r="L649" s="3">
        <v>86</v>
      </c>
    </row>
    <row r="650" spans="1:12">
      <c r="A650" s="2" t="s">
        <v>1048</v>
      </c>
      <c r="B650" s="2" t="s">
        <v>34</v>
      </c>
      <c r="C650" s="2" t="s">
        <v>1967</v>
      </c>
      <c r="D650" s="2" t="s">
        <v>1968</v>
      </c>
      <c r="E650" s="2" t="s">
        <v>1976</v>
      </c>
      <c r="F650" s="2" t="s">
        <v>2020</v>
      </c>
      <c r="G650" s="2" t="s">
        <v>2021</v>
      </c>
      <c r="H650" s="2" t="s">
        <v>3054</v>
      </c>
      <c r="I650" s="2" t="s">
        <v>3055</v>
      </c>
      <c r="J650" s="2">
        <v>0</v>
      </c>
      <c r="K650" s="2">
        <v>0</v>
      </c>
      <c r="L650" s="3">
        <v>203</v>
      </c>
    </row>
    <row r="651" spans="1:12">
      <c r="B651" s="2" t="s">
        <v>10</v>
      </c>
      <c r="C651" s="2" t="s">
        <v>1967</v>
      </c>
      <c r="D651" s="2" t="s">
        <v>1968</v>
      </c>
      <c r="E651" s="2" t="s">
        <v>1976</v>
      </c>
      <c r="F651" s="2" t="s">
        <v>2020</v>
      </c>
      <c r="G651" s="2" t="s">
        <v>2021</v>
      </c>
      <c r="H651" s="2" t="s">
        <v>3054</v>
      </c>
      <c r="I651" s="2" t="s">
        <v>3055</v>
      </c>
      <c r="J651" s="2">
        <v>0</v>
      </c>
      <c r="K651" s="2">
        <v>0</v>
      </c>
      <c r="L651" s="3">
        <v>68</v>
      </c>
    </row>
    <row r="652" spans="1:12">
      <c r="B652" s="2" t="s">
        <v>32</v>
      </c>
      <c r="C652" s="2" t="s">
        <v>1967</v>
      </c>
      <c r="D652" s="2" t="s">
        <v>1968</v>
      </c>
      <c r="E652" s="2" t="s">
        <v>1976</v>
      </c>
      <c r="F652" s="2" t="s">
        <v>2020</v>
      </c>
      <c r="G652" s="2" t="s">
        <v>2021</v>
      </c>
      <c r="H652" s="2" t="s">
        <v>3054</v>
      </c>
      <c r="I652" s="2" t="s">
        <v>3055</v>
      </c>
      <c r="J652" s="2">
        <v>0</v>
      </c>
      <c r="K652" s="2">
        <v>0</v>
      </c>
      <c r="L652" s="3">
        <v>301</v>
      </c>
    </row>
    <row r="653" spans="1:12">
      <c r="A653" s="2" t="s">
        <v>1050</v>
      </c>
      <c r="B653" s="2" t="s">
        <v>10</v>
      </c>
      <c r="C653" s="2" t="s">
        <v>1967</v>
      </c>
      <c r="D653" s="2" t="s">
        <v>1968</v>
      </c>
      <c r="E653" s="2" t="s">
        <v>1976</v>
      </c>
      <c r="F653" s="2" t="s">
        <v>2020</v>
      </c>
      <c r="G653" s="2" t="s">
        <v>2021</v>
      </c>
      <c r="H653" s="2" t="s">
        <v>3054</v>
      </c>
      <c r="I653" s="2" t="s">
        <v>3058</v>
      </c>
      <c r="J653" s="2">
        <v>0</v>
      </c>
      <c r="K653" s="2">
        <v>0</v>
      </c>
      <c r="L653" s="3">
        <v>76</v>
      </c>
    </row>
    <row r="654" spans="1:12">
      <c r="A654" s="2" t="s">
        <v>1052</v>
      </c>
      <c r="B654" s="2" t="s">
        <v>84</v>
      </c>
      <c r="C654" s="2" t="s">
        <v>1967</v>
      </c>
      <c r="D654" s="2" t="s">
        <v>1968</v>
      </c>
      <c r="E654" s="2" t="s">
        <v>1976</v>
      </c>
      <c r="F654" s="2" t="s">
        <v>2058</v>
      </c>
      <c r="G654" s="2" t="s">
        <v>2059</v>
      </c>
      <c r="H654" s="2" t="s">
        <v>2060</v>
      </c>
      <c r="I654" s="2">
        <v>0</v>
      </c>
      <c r="J654" s="2">
        <v>0</v>
      </c>
      <c r="K654" s="2">
        <v>0</v>
      </c>
      <c r="L654" s="3">
        <v>81</v>
      </c>
    </row>
    <row r="655" spans="1:12">
      <c r="B655" s="2" t="s">
        <v>34</v>
      </c>
      <c r="C655" s="2" t="s">
        <v>1967</v>
      </c>
      <c r="D655" s="2" t="s">
        <v>1968</v>
      </c>
      <c r="E655" s="2" t="s">
        <v>1976</v>
      </c>
      <c r="F655" s="2" t="s">
        <v>2058</v>
      </c>
      <c r="G655" s="2" t="s">
        <v>2059</v>
      </c>
      <c r="H655" s="2" t="s">
        <v>2060</v>
      </c>
      <c r="I655" s="2">
        <v>0</v>
      </c>
      <c r="J655" s="2">
        <v>0</v>
      </c>
      <c r="K655" s="2">
        <v>0</v>
      </c>
      <c r="L655" s="3">
        <v>203</v>
      </c>
    </row>
    <row r="656" spans="1:12">
      <c r="B656" s="2" t="s">
        <v>10</v>
      </c>
      <c r="C656" s="2" t="s">
        <v>1967</v>
      </c>
      <c r="D656" s="2" t="s">
        <v>1968</v>
      </c>
      <c r="E656" s="2" t="s">
        <v>1976</v>
      </c>
      <c r="F656" s="2" t="s">
        <v>2058</v>
      </c>
      <c r="G656" s="2" t="s">
        <v>2059</v>
      </c>
      <c r="H656" s="2" t="s">
        <v>2060</v>
      </c>
      <c r="I656" s="2">
        <v>0</v>
      </c>
      <c r="J656" s="2">
        <v>0</v>
      </c>
      <c r="K656" s="2">
        <v>0</v>
      </c>
      <c r="L656" s="3">
        <v>83</v>
      </c>
    </row>
    <row r="657" spans="1:12">
      <c r="B657" s="2" t="s">
        <v>32</v>
      </c>
      <c r="C657" s="2" t="s">
        <v>1967</v>
      </c>
      <c r="D657" s="2" t="s">
        <v>1968</v>
      </c>
      <c r="E657" s="2" t="s">
        <v>1976</v>
      </c>
      <c r="F657" s="2" t="s">
        <v>2058</v>
      </c>
      <c r="G657" s="2" t="s">
        <v>2059</v>
      </c>
      <c r="H657" s="2" t="s">
        <v>2060</v>
      </c>
      <c r="I657" s="2">
        <v>0</v>
      </c>
      <c r="J657" s="2">
        <v>0</v>
      </c>
      <c r="K657" s="2">
        <v>0</v>
      </c>
      <c r="L657" s="3">
        <v>296</v>
      </c>
    </row>
    <row r="658" spans="1:12">
      <c r="A658" s="2" t="s">
        <v>1054</v>
      </c>
      <c r="B658" s="2" t="s">
        <v>10</v>
      </c>
      <c r="C658" s="2" t="s">
        <v>1967</v>
      </c>
      <c r="D658" s="2" t="s">
        <v>1968</v>
      </c>
      <c r="E658" s="2" t="s">
        <v>1969</v>
      </c>
      <c r="F658" s="2" t="s">
        <v>1970</v>
      </c>
      <c r="G658" s="2" t="s">
        <v>2948</v>
      </c>
      <c r="H658" s="2" t="s">
        <v>3063</v>
      </c>
      <c r="I658" s="2">
        <v>0</v>
      </c>
      <c r="J658" s="2">
        <v>0</v>
      </c>
      <c r="K658" s="2">
        <v>0</v>
      </c>
      <c r="L658" s="3">
        <v>86</v>
      </c>
    </row>
    <row r="659" spans="1:12">
      <c r="A659" s="2" t="s">
        <v>1056</v>
      </c>
      <c r="B659" s="2" t="s">
        <v>10</v>
      </c>
      <c r="C659" s="2" t="s">
        <v>1967</v>
      </c>
      <c r="D659" s="2" t="s">
        <v>1968</v>
      </c>
      <c r="E659" s="2" t="s">
        <v>1969</v>
      </c>
      <c r="F659" s="2" t="s">
        <v>1970</v>
      </c>
      <c r="G659" s="2" t="s">
        <v>2948</v>
      </c>
      <c r="H659" s="2" t="s">
        <v>3063</v>
      </c>
      <c r="I659" s="2">
        <v>0</v>
      </c>
      <c r="J659" s="2">
        <v>0</v>
      </c>
      <c r="K659" s="2">
        <v>0</v>
      </c>
      <c r="L659" s="3">
        <v>93</v>
      </c>
    </row>
    <row r="660" spans="1:12">
      <c r="A660" s="2" t="s">
        <v>1058</v>
      </c>
      <c r="B660" s="2" t="s">
        <v>10</v>
      </c>
      <c r="C660" s="2" t="s">
        <v>1967</v>
      </c>
      <c r="D660" s="2" t="s">
        <v>1968</v>
      </c>
      <c r="E660" s="2" t="s">
        <v>1982</v>
      </c>
      <c r="F660" s="2" t="s">
        <v>2089</v>
      </c>
      <c r="G660" s="2" t="s">
        <v>2090</v>
      </c>
      <c r="H660" s="2" t="s">
        <v>2208</v>
      </c>
      <c r="I660" s="2">
        <v>0</v>
      </c>
      <c r="J660" s="2">
        <v>0</v>
      </c>
      <c r="K660" s="2">
        <v>0</v>
      </c>
      <c r="L660" s="3">
        <v>90</v>
      </c>
    </row>
    <row r="661" spans="1:12">
      <c r="A661" s="2" t="s">
        <v>1060</v>
      </c>
      <c r="B661" s="2" t="s">
        <v>10</v>
      </c>
      <c r="C661" s="2" t="s">
        <v>1967</v>
      </c>
      <c r="D661" s="2" t="s">
        <v>1968</v>
      </c>
      <c r="E661" s="2" t="s">
        <v>1982</v>
      </c>
      <c r="F661" s="2" t="s">
        <v>2089</v>
      </c>
      <c r="G661" s="2" t="s">
        <v>2090</v>
      </c>
      <c r="H661" s="2" t="s">
        <v>2208</v>
      </c>
      <c r="I661" s="2">
        <v>0</v>
      </c>
      <c r="J661" s="2">
        <v>0</v>
      </c>
      <c r="K661" s="2">
        <v>0</v>
      </c>
      <c r="L661" s="3">
        <v>91</v>
      </c>
    </row>
    <row r="662" spans="1:12">
      <c r="A662" s="2" t="s">
        <v>1062</v>
      </c>
      <c r="B662" s="2" t="s">
        <v>10</v>
      </c>
      <c r="C662" s="2" t="s">
        <v>1967</v>
      </c>
      <c r="D662" s="2" t="s">
        <v>1968</v>
      </c>
      <c r="E662" s="2" t="s">
        <v>1982</v>
      </c>
      <c r="F662" s="2" t="s">
        <v>2043</v>
      </c>
      <c r="G662" s="2" t="s">
        <v>2107</v>
      </c>
      <c r="H662" s="2" t="s">
        <v>2108</v>
      </c>
      <c r="I662" s="2">
        <v>0</v>
      </c>
      <c r="J662" s="2">
        <v>0</v>
      </c>
      <c r="K662" s="2">
        <v>0</v>
      </c>
      <c r="L662" s="3">
        <v>92</v>
      </c>
    </row>
    <row r="663" spans="1:12">
      <c r="A663" s="2" t="s">
        <v>1064</v>
      </c>
      <c r="B663" s="2" t="s">
        <v>10</v>
      </c>
      <c r="C663" s="2" t="s">
        <v>1967</v>
      </c>
      <c r="D663" s="2" t="s">
        <v>1968</v>
      </c>
      <c r="E663" s="2" t="s">
        <v>1976</v>
      </c>
      <c r="F663" s="2" t="s">
        <v>2020</v>
      </c>
      <c r="G663" s="2" t="s">
        <v>2021</v>
      </c>
      <c r="H663" s="2" t="s">
        <v>2022</v>
      </c>
      <c r="I663" s="2">
        <v>0</v>
      </c>
      <c r="J663" s="2">
        <v>0</v>
      </c>
      <c r="K663" s="2">
        <v>0</v>
      </c>
      <c r="L663" s="3">
        <v>86</v>
      </c>
    </row>
    <row r="664" spans="1:12">
      <c r="A664" s="2" t="s">
        <v>1066</v>
      </c>
      <c r="B664" s="2" t="s">
        <v>10</v>
      </c>
      <c r="C664" s="2" t="s">
        <v>1967</v>
      </c>
      <c r="D664" s="2" t="s">
        <v>1968</v>
      </c>
      <c r="E664" s="2" t="s">
        <v>1969</v>
      </c>
      <c r="F664" s="2" t="s">
        <v>1970</v>
      </c>
      <c r="G664" s="2" t="s">
        <v>1988</v>
      </c>
      <c r="H664" s="2" t="s">
        <v>2971</v>
      </c>
      <c r="I664" s="2">
        <v>0</v>
      </c>
      <c r="J664" s="2">
        <v>0</v>
      </c>
      <c r="K664" s="2">
        <v>0</v>
      </c>
      <c r="L664" s="3">
        <v>87</v>
      </c>
    </row>
    <row r="665" spans="1:12">
      <c r="A665" s="2" t="s">
        <v>1068</v>
      </c>
      <c r="B665" s="2" t="s">
        <v>10</v>
      </c>
      <c r="C665" s="2" t="s">
        <v>1967</v>
      </c>
      <c r="D665" s="2" t="s">
        <v>1968</v>
      </c>
      <c r="E665" s="2" t="s">
        <v>1969</v>
      </c>
      <c r="F665" s="2" t="s">
        <v>1970</v>
      </c>
      <c r="G665" s="2" t="s">
        <v>2211</v>
      </c>
      <c r="H665" s="2" t="s">
        <v>3074</v>
      </c>
      <c r="I665" s="2">
        <v>0</v>
      </c>
      <c r="J665" s="2">
        <v>0</v>
      </c>
      <c r="K665" s="2">
        <v>0</v>
      </c>
      <c r="L665" s="3">
        <v>87</v>
      </c>
    </row>
    <row r="666" spans="1:12">
      <c r="A666" s="2" t="s">
        <v>1070</v>
      </c>
      <c r="B666" s="2" t="s">
        <v>10</v>
      </c>
      <c r="C666" s="2" t="s">
        <v>1967</v>
      </c>
      <c r="D666" s="2" t="s">
        <v>1968</v>
      </c>
      <c r="E666" s="2" t="s">
        <v>1969</v>
      </c>
      <c r="F666" s="2" t="s">
        <v>1970</v>
      </c>
      <c r="G666" s="2" t="s">
        <v>2211</v>
      </c>
      <c r="H666" s="2" t="s">
        <v>2212</v>
      </c>
      <c r="I666" s="2">
        <v>0</v>
      </c>
      <c r="J666" s="2">
        <v>0</v>
      </c>
      <c r="K666" s="2">
        <v>0</v>
      </c>
      <c r="L666" s="3">
        <v>86</v>
      </c>
    </row>
    <row r="667" spans="1:12">
      <c r="A667" s="2" t="s">
        <v>1072</v>
      </c>
      <c r="B667" s="2" t="s">
        <v>10</v>
      </c>
      <c r="C667" s="2" t="s">
        <v>1967</v>
      </c>
      <c r="D667" s="2" t="s">
        <v>1968</v>
      </c>
      <c r="E667" s="2" t="s">
        <v>1982</v>
      </c>
      <c r="F667" s="2" t="s">
        <v>2237</v>
      </c>
      <c r="G667" s="2" t="s">
        <v>2238</v>
      </c>
      <c r="H667" s="2" t="s">
        <v>2961</v>
      </c>
      <c r="I667" s="2">
        <v>0</v>
      </c>
      <c r="J667" s="2">
        <v>0</v>
      </c>
      <c r="K667" s="2">
        <v>0</v>
      </c>
      <c r="L667" s="3">
        <v>89</v>
      </c>
    </row>
    <row r="668" spans="1:12">
      <c r="A668" s="2" t="s">
        <v>1074</v>
      </c>
      <c r="B668" s="2" t="s">
        <v>10</v>
      </c>
      <c r="C668" s="2" t="s">
        <v>1967</v>
      </c>
      <c r="D668" s="2" t="s">
        <v>1968</v>
      </c>
      <c r="E668" s="2" t="s">
        <v>1982</v>
      </c>
      <c r="F668" s="2" t="s">
        <v>2237</v>
      </c>
      <c r="G668" s="2" t="s">
        <v>2238</v>
      </c>
      <c r="H668" s="2" t="s">
        <v>2350</v>
      </c>
      <c r="I668" s="2">
        <v>0</v>
      </c>
      <c r="J668" s="2">
        <v>0</v>
      </c>
      <c r="K668" s="2">
        <v>0</v>
      </c>
      <c r="L668" s="3">
        <v>87</v>
      </c>
    </row>
    <row r="669" spans="1:12">
      <c r="A669" s="2" t="s">
        <v>1076</v>
      </c>
      <c r="B669" s="2" t="s">
        <v>10</v>
      </c>
      <c r="C669" s="2" t="s">
        <v>1967</v>
      </c>
      <c r="D669" s="2" t="s">
        <v>1968</v>
      </c>
      <c r="E669" s="2" t="s">
        <v>1982</v>
      </c>
      <c r="F669" s="2" t="s">
        <v>2237</v>
      </c>
      <c r="G669" s="2" t="s">
        <v>2238</v>
      </c>
      <c r="H669" s="2" t="s">
        <v>2350</v>
      </c>
      <c r="I669" s="2">
        <v>0</v>
      </c>
      <c r="J669" s="2">
        <v>0</v>
      </c>
      <c r="K669" s="2">
        <v>0</v>
      </c>
      <c r="L669" s="3">
        <v>84</v>
      </c>
    </row>
    <row r="670" spans="1:12">
      <c r="A670" s="2" t="s">
        <v>1078</v>
      </c>
      <c r="B670" s="2" t="s">
        <v>84</v>
      </c>
      <c r="C670" s="2" t="s">
        <v>1967</v>
      </c>
      <c r="D670" s="2" t="s">
        <v>1968</v>
      </c>
      <c r="E670" s="2" t="s">
        <v>1976</v>
      </c>
      <c r="F670" s="2" t="s">
        <v>2058</v>
      </c>
      <c r="G670" s="2" t="s">
        <v>2059</v>
      </c>
      <c r="H670" s="2" t="s">
        <v>2250</v>
      </c>
      <c r="I670" s="2">
        <v>0</v>
      </c>
      <c r="J670" s="2">
        <v>0</v>
      </c>
      <c r="K670" s="2">
        <v>0</v>
      </c>
      <c r="L670" s="3">
        <v>81</v>
      </c>
    </row>
    <row r="671" spans="1:12">
      <c r="B671" s="2" t="s">
        <v>34</v>
      </c>
      <c r="C671" s="2" t="s">
        <v>1967</v>
      </c>
      <c r="D671" s="2" t="s">
        <v>1968</v>
      </c>
      <c r="E671" s="2" t="s">
        <v>1976</v>
      </c>
      <c r="F671" s="2" t="s">
        <v>2058</v>
      </c>
      <c r="G671" s="2" t="s">
        <v>2059</v>
      </c>
      <c r="H671" s="2" t="s">
        <v>2250</v>
      </c>
      <c r="I671" s="2">
        <v>0</v>
      </c>
      <c r="J671" s="2">
        <v>0</v>
      </c>
      <c r="K671" s="2">
        <v>0</v>
      </c>
      <c r="L671" s="3">
        <v>203</v>
      </c>
    </row>
    <row r="672" spans="1:12">
      <c r="B672" s="2" t="s">
        <v>10</v>
      </c>
      <c r="C672" s="2" t="s">
        <v>1967</v>
      </c>
      <c r="D672" s="2" t="s">
        <v>1968</v>
      </c>
      <c r="E672" s="2" t="s">
        <v>1976</v>
      </c>
      <c r="F672" s="2" t="s">
        <v>2058</v>
      </c>
      <c r="G672" s="2" t="s">
        <v>2059</v>
      </c>
      <c r="H672" s="2" t="s">
        <v>2250</v>
      </c>
      <c r="I672" s="2">
        <v>0</v>
      </c>
      <c r="J672" s="2">
        <v>0</v>
      </c>
      <c r="K672" s="2">
        <v>0</v>
      </c>
      <c r="L672" s="3">
        <v>83</v>
      </c>
    </row>
    <row r="673" spans="1:12">
      <c r="B673" s="2" t="s">
        <v>32</v>
      </c>
      <c r="C673" s="2" t="s">
        <v>1967</v>
      </c>
      <c r="D673" s="2" t="s">
        <v>1968</v>
      </c>
      <c r="E673" s="2" t="s">
        <v>1976</v>
      </c>
      <c r="F673" s="2" t="s">
        <v>2058</v>
      </c>
      <c r="G673" s="2" t="s">
        <v>2059</v>
      </c>
      <c r="H673" s="2" t="s">
        <v>2250</v>
      </c>
      <c r="I673" s="2">
        <v>0</v>
      </c>
      <c r="J673" s="2">
        <v>0</v>
      </c>
      <c r="K673" s="2">
        <v>0</v>
      </c>
      <c r="L673" s="3">
        <v>295</v>
      </c>
    </row>
    <row r="674" spans="1:12">
      <c r="A674" s="2" t="s">
        <v>1080</v>
      </c>
      <c r="B674" s="2" t="s">
        <v>84</v>
      </c>
      <c r="C674" s="2" t="s">
        <v>1967</v>
      </c>
      <c r="D674" s="2" t="s">
        <v>1968</v>
      </c>
      <c r="E674" s="2" t="s">
        <v>1976</v>
      </c>
      <c r="F674" s="2" t="s">
        <v>2058</v>
      </c>
      <c r="G674" s="2" t="s">
        <v>2059</v>
      </c>
      <c r="H674" s="2" t="s">
        <v>2250</v>
      </c>
      <c r="I674" s="2">
        <v>0</v>
      </c>
      <c r="J674" s="2">
        <v>0</v>
      </c>
      <c r="K674" s="2">
        <v>0</v>
      </c>
      <c r="L674" s="3">
        <v>81</v>
      </c>
    </row>
    <row r="675" spans="1:12">
      <c r="B675" s="2" t="s">
        <v>34</v>
      </c>
      <c r="C675" s="2" t="s">
        <v>1967</v>
      </c>
      <c r="D675" s="2" t="s">
        <v>1968</v>
      </c>
      <c r="E675" s="2" t="s">
        <v>1976</v>
      </c>
      <c r="F675" s="2" t="s">
        <v>2058</v>
      </c>
      <c r="G675" s="2" t="s">
        <v>2059</v>
      </c>
      <c r="H675" s="2" t="s">
        <v>2250</v>
      </c>
      <c r="I675" s="2">
        <v>0</v>
      </c>
      <c r="J675" s="2">
        <v>0</v>
      </c>
      <c r="K675" s="2">
        <v>0</v>
      </c>
      <c r="L675" s="3">
        <v>203</v>
      </c>
    </row>
    <row r="676" spans="1:12">
      <c r="B676" s="2" t="s">
        <v>10</v>
      </c>
      <c r="C676" s="2" t="s">
        <v>1967</v>
      </c>
      <c r="D676" s="2" t="s">
        <v>1968</v>
      </c>
      <c r="E676" s="2" t="s">
        <v>1976</v>
      </c>
      <c r="F676" s="2" t="s">
        <v>2058</v>
      </c>
      <c r="G676" s="2" t="s">
        <v>2059</v>
      </c>
      <c r="H676" s="2" t="s">
        <v>2250</v>
      </c>
      <c r="I676" s="2">
        <v>0</v>
      </c>
      <c r="J676" s="2">
        <v>0</v>
      </c>
      <c r="K676" s="2">
        <v>0</v>
      </c>
      <c r="L676" s="3">
        <v>83</v>
      </c>
    </row>
    <row r="677" spans="1:12">
      <c r="A677" s="2" t="s">
        <v>1082</v>
      </c>
      <c r="B677" s="2" t="s">
        <v>10</v>
      </c>
      <c r="C677" s="2" t="s">
        <v>1967</v>
      </c>
      <c r="D677" s="2" t="s">
        <v>1968</v>
      </c>
      <c r="E677" s="2" t="s">
        <v>1982</v>
      </c>
      <c r="F677" s="2" t="s">
        <v>2067</v>
      </c>
      <c r="G677" s="2" t="s">
        <v>2215</v>
      </c>
      <c r="H677" s="2" t="s">
        <v>2216</v>
      </c>
      <c r="I677" s="2">
        <v>0</v>
      </c>
      <c r="J677" s="2">
        <v>0</v>
      </c>
      <c r="K677" s="2">
        <v>0</v>
      </c>
      <c r="L677" s="3">
        <v>92</v>
      </c>
    </row>
    <row r="678" spans="1:12">
      <c r="A678" s="2" t="s">
        <v>1084</v>
      </c>
      <c r="B678" s="2" t="s">
        <v>10</v>
      </c>
      <c r="C678" s="2" t="s">
        <v>1967</v>
      </c>
      <c r="D678" s="2" t="s">
        <v>1968</v>
      </c>
      <c r="E678" s="2" t="s">
        <v>1982</v>
      </c>
      <c r="F678" s="2" t="s">
        <v>2067</v>
      </c>
      <c r="G678" s="2" t="s">
        <v>2068</v>
      </c>
      <c r="H678" s="2" t="s">
        <v>2117</v>
      </c>
      <c r="I678" s="2" t="s">
        <v>2197</v>
      </c>
      <c r="J678" s="2">
        <v>0</v>
      </c>
      <c r="K678" s="2">
        <v>0</v>
      </c>
      <c r="L678" s="3">
        <v>68</v>
      </c>
    </row>
    <row r="679" spans="1:12">
      <c r="A679" s="2" t="s">
        <v>1086</v>
      </c>
      <c r="B679" s="2" t="s">
        <v>10</v>
      </c>
      <c r="C679" s="2" t="s">
        <v>3868</v>
      </c>
      <c r="D679" s="2" t="s">
        <v>3868</v>
      </c>
      <c r="E679" s="2" t="s">
        <v>3868</v>
      </c>
      <c r="F679" s="2" t="s">
        <v>3868</v>
      </c>
      <c r="G679" s="2" t="s">
        <v>3868</v>
      </c>
      <c r="H679" s="2" t="s">
        <v>3868</v>
      </c>
      <c r="I679" s="2" t="s">
        <v>3868</v>
      </c>
      <c r="J679" s="2" t="s">
        <v>3868</v>
      </c>
      <c r="K679" s="2" t="s">
        <v>3868</v>
      </c>
      <c r="L679" s="3">
        <v>87</v>
      </c>
    </row>
    <row r="680" spans="1:12">
      <c r="A680" s="2" t="s">
        <v>1088</v>
      </c>
      <c r="B680" s="2" t="s">
        <v>10</v>
      </c>
      <c r="C680" s="2" t="s">
        <v>3868</v>
      </c>
      <c r="D680" s="2" t="s">
        <v>3868</v>
      </c>
      <c r="E680" s="2" t="s">
        <v>3868</v>
      </c>
      <c r="F680" s="2" t="s">
        <v>3868</v>
      </c>
      <c r="G680" s="2" t="s">
        <v>3868</v>
      </c>
      <c r="H680" s="2" t="s">
        <v>3868</v>
      </c>
      <c r="I680" s="2" t="s">
        <v>3868</v>
      </c>
      <c r="J680" s="2" t="s">
        <v>3868</v>
      </c>
      <c r="K680" s="2" t="s">
        <v>3868</v>
      </c>
      <c r="L680" s="3">
        <v>86</v>
      </c>
    </row>
    <row r="681" spans="1:12">
      <c r="A681" s="2" t="s">
        <v>1090</v>
      </c>
      <c r="B681" s="2" t="s">
        <v>10</v>
      </c>
      <c r="C681" s="2" t="s">
        <v>3868</v>
      </c>
      <c r="D681" s="2" t="s">
        <v>3868</v>
      </c>
      <c r="E681" s="2" t="s">
        <v>3868</v>
      </c>
      <c r="F681" s="2" t="s">
        <v>3868</v>
      </c>
      <c r="G681" s="2" t="s">
        <v>3868</v>
      </c>
      <c r="H681" s="2" t="s">
        <v>3868</v>
      </c>
      <c r="I681" s="2" t="s">
        <v>3868</v>
      </c>
      <c r="J681" s="2" t="s">
        <v>3868</v>
      </c>
      <c r="K681" s="2" t="s">
        <v>3868</v>
      </c>
      <c r="L681" s="3">
        <v>87</v>
      </c>
    </row>
    <row r="682" spans="1:12">
      <c r="A682" s="2" t="s">
        <v>1092</v>
      </c>
      <c r="B682" s="2" t="s">
        <v>10</v>
      </c>
      <c r="C682" s="2" t="s">
        <v>1967</v>
      </c>
      <c r="D682" s="2" t="s">
        <v>2597</v>
      </c>
      <c r="E682" s="2" t="s">
        <v>2598</v>
      </c>
      <c r="F682" s="2" t="s">
        <v>2599</v>
      </c>
      <c r="G682" s="2" t="s">
        <v>2600</v>
      </c>
      <c r="H682" s="2" t="s">
        <v>3092</v>
      </c>
      <c r="I682" s="2">
        <v>0</v>
      </c>
      <c r="J682" s="2">
        <v>0</v>
      </c>
      <c r="K682" s="2">
        <v>0</v>
      </c>
      <c r="L682" s="3">
        <v>79</v>
      </c>
    </row>
    <row r="683" spans="1:12">
      <c r="A683" s="2" t="s">
        <v>1094</v>
      </c>
      <c r="B683" s="2" t="s">
        <v>10</v>
      </c>
      <c r="C683" s="2" t="s">
        <v>1967</v>
      </c>
      <c r="D683" s="2" t="s">
        <v>2597</v>
      </c>
      <c r="E683" s="2" t="s">
        <v>2598</v>
      </c>
      <c r="F683" s="2" t="s">
        <v>2599</v>
      </c>
      <c r="G683" s="2" t="s">
        <v>2600</v>
      </c>
      <c r="H683" s="2" t="s">
        <v>3095</v>
      </c>
      <c r="I683" s="2">
        <v>0</v>
      </c>
      <c r="J683" s="2">
        <v>0</v>
      </c>
      <c r="K683" s="2">
        <v>0</v>
      </c>
      <c r="L683" s="3">
        <v>92</v>
      </c>
    </row>
    <row r="684" spans="1:12">
      <c r="A684" s="2" t="s">
        <v>1096</v>
      </c>
      <c r="B684" s="2" t="s">
        <v>10</v>
      </c>
      <c r="C684" s="2" t="s">
        <v>1967</v>
      </c>
      <c r="D684" s="2" t="s">
        <v>1968</v>
      </c>
      <c r="E684" s="2" t="s">
        <v>1976</v>
      </c>
      <c r="F684" s="2" t="s">
        <v>2020</v>
      </c>
      <c r="G684" s="2" t="s">
        <v>2021</v>
      </c>
      <c r="H684" s="2" t="s">
        <v>2022</v>
      </c>
      <c r="I684" s="2">
        <v>0</v>
      </c>
      <c r="J684" s="2">
        <v>0</v>
      </c>
      <c r="K684" s="2">
        <v>0</v>
      </c>
      <c r="L684" s="3">
        <v>86</v>
      </c>
    </row>
    <row r="685" spans="1:12">
      <c r="A685" s="2" t="s">
        <v>1098</v>
      </c>
      <c r="B685" s="2" t="s">
        <v>10</v>
      </c>
      <c r="C685" s="2" t="s">
        <v>1967</v>
      </c>
      <c r="D685" s="2" t="s">
        <v>1968</v>
      </c>
      <c r="E685" s="2" t="s">
        <v>1982</v>
      </c>
      <c r="F685" s="2" t="s">
        <v>2067</v>
      </c>
      <c r="G685" s="2" t="s">
        <v>2068</v>
      </c>
      <c r="H685" s="2" t="s">
        <v>2069</v>
      </c>
      <c r="I685" s="2" t="s">
        <v>2070</v>
      </c>
      <c r="J685" s="2">
        <v>0</v>
      </c>
      <c r="K685" s="2">
        <v>0</v>
      </c>
      <c r="L685" s="3">
        <v>90</v>
      </c>
    </row>
    <row r="686" spans="1:12">
      <c r="A686" s="2" t="s">
        <v>1100</v>
      </c>
      <c r="B686" s="2" t="s">
        <v>10</v>
      </c>
      <c r="C686" s="2" t="s">
        <v>1967</v>
      </c>
      <c r="D686" s="2" t="s">
        <v>1968</v>
      </c>
      <c r="E686" s="2" t="s">
        <v>1982</v>
      </c>
      <c r="F686" s="2" t="s">
        <v>2067</v>
      </c>
      <c r="G686" s="2" t="s">
        <v>2068</v>
      </c>
      <c r="H686" s="2" t="s">
        <v>2069</v>
      </c>
      <c r="I686" s="2" t="s">
        <v>2070</v>
      </c>
      <c r="J686" s="2">
        <v>0</v>
      </c>
      <c r="K686" s="2">
        <v>0</v>
      </c>
      <c r="L686" s="3">
        <v>93</v>
      </c>
    </row>
    <row r="687" spans="1:12">
      <c r="A687" s="2" t="s">
        <v>1102</v>
      </c>
      <c r="B687" s="2" t="s">
        <v>10</v>
      </c>
      <c r="C687" s="2" t="s">
        <v>1967</v>
      </c>
      <c r="D687" s="2" t="s">
        <v>1968</v>
      </c>
      <c r="E687" s="2" t="s">
        <v>1982</v>
      </c>
      <c r="F687" s="2" t="s">
        <v>2067</v>
      </c>
      <c r="G687" s="2" t="s">
        <v>2068</v>
      </c>
      <c r="H687" s="2" t="s">
        <v>2069</v>
      </c>
      <c r="I687" s="2" t="s">
        <v>2070</v>
      </c>
      <c r="J687" s="2">
        <v>0</v>
      </c>
      <c r="K687" s="2">
        <v>0</v>
      </c>
      <c r="L687" s="3">
        <v>94</v>
      </c>
    </row>
    <row r="688" spans="1:12">
      <c r="A688" s="2" t="s">
        <v>1104</v>
      </c>
      <c r="B688" s="2" t="s">
        <v>10</v>
      </c>
      <c r="C688" s="2" t="s">
        <v>1967</v>
      </c>
      <c r="D688" s="2" t="s">
        <v>1968</v>
      </c>
      <c r="E688" s="2" t="s">
        <v>1982</v>
      </c>
      <c r="F688" s="2" t="s">
        <v>2067</v>
      </c>
      <c r="G688" s="2" t="s">
        <v>2068</v>
      </c>
      <c r="H688" s="2" t="s">
        <v>2069</v>
      </c>
      <c r="I688" s="2" t="s">
        <v>2070</v>
      </c>
      <c r="J688" s="2">
        <v>0</v>
      </c>
      <c r="K688" s="2">
        <v>0</v>
      </c>
      <c r="L688" s="3">
        <v>93</v>
      </c>
    </row>
    <row r="689" spans="1:12">
      <c r="A689" s="2" t="s">
        <v>1106</v>
      </c>
      <c r="B689" s="2" t="s">
        <v>10</v>
      </c>
      <c r="C689" s="2" t="s">
        <v>1967</v>
      </c>
      <c r="D689" s="2" t="s">
        <v>1968</v>
      </c>
      <c r="E689" s="2" t="s">
        <v>1982</v>
      </c>
      <c r="F689" s="2" t="s">
        <v>2043</v>
      </c>
      <c r="G689" s="2" t="s">
        <v>2107</v>
      </c>
      <c r="H689" s="2" t="s">
        <v>2779</v>
      </c>
      <c r="I689" s="2">
        <v>0</v>
      </c>
      <c r="J689" s="2">
        <v>0</v>
      </c>
      <c r="K689" s="2">
        <v>0</v>
      </c>
      <c r="L689" s="3">
        <v>89</v>
      </c>
    </row>
    <row r="690" spans="1:12">
      <c r="A690" s="2" t="s">
        <v>1108</v>
      </c>
      <c r="B690" s="2" t="s">
        <v>10</v>
      </c>
      <c r="C690" s="2" t="s">
        <v>1967</v>
      </c>
      <c r="D690" s="2" t="s">
        <v>1968</v>
      </c>
      <c r="E690" s="2" t="s">
        <v>1982</v>
      </c>
      <c r="F690" s="2" t="s">
        <v>2043</v>
      </c>
      <c r="G690" s="2" t="s">
        <v>2107</v>
      </c>
      <c r="H690" s="2" t="s">
        <v>2779</v>
      </c>
      <c r="I690" s="2">
        <v>0</v>
      </c>
      <c r="J690" s="2">
        <v>0</v>
      </c>
      <c r="K690" s="2">
        <v>0</v>
      </c>
      <c r="L690" s="3">
        <v>84</v>
      </c>
    </row>
    <row r="691" spans="1:12">
      <c r="A691" s="2" t="s">
        <v>1110</v>
      </c>
      <c r="B691" s="2" t="s">
        <v>10</v>
      </c>
      <c r="C691" s="2" t="s">
        <v>1967</v>
      </c>
      <c r="D691" s="2" t="s">
        <v>1968</v>
      </c>
      <c r="E691" s="2" t="s">
        <v>1982</v>
      </c>
      <c r="F691" s="2" t="s">
        <v>2043</v>
      </c>
      <c r="G691" s="2" t="s">
        <v>2107</v>
      </c>
      <c r="H691" s="2" t="s">
        <v>2779</v>
      </c>
      <c r="I691" s="2">
        <v>0</v>
      </c>
      <c r="J691" s="2">
        <v>0</v>
      </c>
      <c r="K691" s="2">
        <v>0</v>
      </c>
      <c r="L691" s="3">
        <v>97</v>
      </c>
    </row>
    <row r="692" spans="1:12">
      <c r="A692" s="2" t="s">
        <v>1112</v>
      </c>
      <c r="B692" s="2" t="s">
        <v>10</v>
      </c>
      <c r="C692" s="2" t="s">
        <v>1967</v>
      </c>
      <c r="D692" s="2" t="s">
        <v>1968</v>
      </c>
      <c r="E692" s="2" t="s">
        <v>1982</v>
      </c>
      <c r="F692" s="2" t="s">
        <v>2043</v>
      </c>
      <c r="G692" s="2" t="s">
        <v>2107</v>
      </c>
      <c r="H692" s="2" t="s">
        <v>3109</v>
      </c>
      <c r="I692" s="2">
        <v>0</v>
      </c>
      <c r="J692" s="2">
        <v>0</v>
      </c>
      <c r="K692" s="2">
        <v>0</v>
      </c>
      <c r="L692" s="3">
        <v>92</v>
      </c>
    </row>
    <row r="693" spans="1:12">
      <c r="A693" s="2" t="s">
        <v>1114</v>
      </c>
      <c r="B693" s="2" t="s">
        <v>10</v>
      </c>
      <c r="C693" s="2" t="s">
        <v>1967</v>
      </c>
      <c r="D693" s="2" t="s">
        <v>1968</v>
      </c>
      <c r="E693" s="2" t="s">
        <v>1982</v>
      </c>
      <c r="F693" s="2" t="s">
        <v>2043</v>
      </c>
      <c r="G693" s="2" t="s">
        <v>2107</v>
      </c>
      <c r="H693" s="2" t="s">
        <v>3109</v>
      </c>
      <c r="I693" s="2">
        <v>0</v>
      </c>
      <c r="J693" s="2">
        <v>0</v>
      </c>
      <c r="K693" s="2">
        <v>0</v>
      </c>
      <c r="L693" s="3">
        <v>89</v>
      </c>
    </row>
    <row r="694" spans="1:12">
      <c r="A694" s="2" t="s">
        <v>1116</v>
      </c>
      <c r="B694" s="2" t="s">
        <v>10</v>
      </c>
      <c r="C694" s="2" t="s">
        <v>1967</v>
      </c>
      <c r="D694" s="2" t="s">
        <v>1968</v>
      </c>
      <c r="E694" s="2" t="s">
        <v>1982</v>
      </c>
      <c r="F694" s="2" t="s">
        <v>2043</v>
      </c>
      <c r="G694" s="2" t="s">
        <v>2107</v>
      </c>
      <c r="H694" s="2" t="s">
        <v>3109</v>
      </c>
      <c r="I694" s="2">
        <v>0</v>
      </c>
      <c r="J694" s="2">
        <v>0</v>
      </c>
      <c r="K694" s="2">
        <v>0</v>
      </c>
      <c r="L694" s="3">
        <v>88</v>
      </c>
    </row>
    <row r="695" spans="1:12">
      <c r="A695" s="2" t="s">
        <v>1118</v>
      </c>
      <c r="B695" s="2" t="s">
        <v>10</v>
      </c>
      <c r="C695" s="2" t="s">
        <v>3868</v>
      </c>
      <c r="D695" s="2" t="s">
        <v>3868</v>
      </c>
      <c r="E695" s="2" t="s">
        <v>3868</v>
      </c>
      <c r="F695" s="2" t="s">
        <v>3868</v>
      </c>
      <c r="G695" s="2" t="s">
        <v>3868</v>
      </c>
      <c r="H695" s="2" t="s">
        <v>3868</v>
      </c>
      <c r="I695" s="2" t="s">
        <v>3868</v>
      </c>
      <c r="J695" s="2" t="s">
        <v>3868</v>
      </c>
      <c r="K695" s="2" t="s">
        <v>3868</v>
      </c>
      <c r="L695" s="3">
        <v>86</v>
      </c>
    </row>
    <row r="696" spans="1:12">
      <c r="A696" s="2" t="s">
        <v>1120</v>
      </c>
      <c r="B696" s="2" t="s">
        <v>10</v>
      </c>
      <c r="C696" s="2" t="s">
        <v>3868</v>
      </c>
      <c r="D696" s="2" t="s">
        <v>3868</v>
      </c>
      <c r="E696" s="2" t="s">
        <v>3868</v>
      </c>
      <c r="F696" s="2" t="s">
        <v>3868</v>
      </c>
      <c r="G696" s="2" t="s">
        <v>3868</v>
      </c>
      <c r="H696" s="2" t="s">
        <v>3868</v>
      </c>
      <c r="I696" s="2" t="s">
        <v>3868</v>
      </c>
      <c r="J696" s="2" t="s">
        <v>3868</v>
      </c>
      <c r="K696" s="2" t="s">
        <v>3868</v>
      </c>
      <c r="L696" s="3">
        <v>86</v>
      </c>
    </row>
    <row r="697" spans="1:12">
      <c r="A697" s="2" t="s">
        <v>1122</v>
      </c>
      <c r="B697" s="2" t="s">
        <v>10</v>
      </c>
      <c r="C697" s="2" t="s">
        <v>1967</v>
      </c>
      <c r="D697" s="2" t="s">
        <v>1968</v>
      </c>
      <c r="E697" s="2" t="s">
        <v>1982</v>
      </c>
      <c r="F697" s="2" t="s">
        <v>2067</v>
      </c>
      <c r="G697" s="2" t="s">
        <v>3119</v>
      </c>
      <c r="H697" s="2">
        <v>0</v>
      </c>
      <c r="I697" s="2">
        <v>0</v>
      </c>
      <c r="J697" s="2">
        <v>0</v>
      </c>
      <c r="K697" s="2">
        <v>0</v>
      </c>
      <c r="L697" s="3">
        <v>64</v>
      </c>
    </row>
    <row r="698" spans="1:12">
      <c r="A698" s="2" t="s">
        <v>1124</v>
      </c>
      <c r="B698" s="2" t="s">
        <v>10</v>
      </c>
      <c r="C698" s="2" t="s">
        <v>1967</v>
      </c>
      <c r="D698" s="2" t="s">
        <v>1968</v>
      </c>
      <c r="E698" s="2" t="s">
        <v>1982</v>
      </c>
      <c r="F698" s="2" t="s">
        <v>2089</v>
      </c>
      <c r="G698" s="2" t="s">
        <v>2090</v>
      </c>
      <c r="H698" s="2" t="s">
        <v>2091</v>
      </c>
      <c r="I698" s="2">
        <v>0</v>
      </c>
      <c r="J698" s="2">
        <v>0</v>
      </c>
      <c r="K698" s="2">
        <v>0</v>
      </c>
      <c r="L698" s="3">
        <v>87</v>
      </c>
    </row>
    <row r="699" spans="1:12">
      <c r="A699" s="2" t="s">
        <v>1126</v>
      </c>
      <c r="B699" s="2" t="s">
        <v>10</v>
      </c>
      <c r="C699" s="2" t="s">
        <v>1967</v>
      </c>
      <c r="D699" s="2" t="s">
        <v>1968</v>
      </c>
      <c r="E699" s="2" t="s">
        <v>1982</v>
      </c>
      <c r="F699" s="2" t="s">
        <v>2089</v>
      </c>
      <c r="G699" s="2" t="s">
        <v>2090</v>
      </c>
      <c r="H699" s="2" t="s">
        <v>2091</v>
      </c>
      <c r="I699" s="2">
        <v>0</v>
      </c>
      <c r="J699" s="2">
        <v>0</v>
      </c>
      <c r="K699" s="2">
        <v>0</v>
      </c>
      <c r="L699" s="3">
        <v>87</v>
      </c>
    </row>
    <row r="700" spans="1:12">
      <c r="A700" s="2" t="s">
        <v>1128</v>
      </c>
      <c r="B700" s="2" t="s">
        <v>10</v>
      </c>
      <c r="C700" s="2" t="s">
        <v>1967</v>
      </c>
      <c r="D700" s="2" t="s">
        <v>1968</v>
      </c>
      <c r="E700" s="2" t="s">
        <v>1982</v>
      </c>
      <c r="F700" s="2" t="s">
        <v>2089</v>
      </c>
      <c r="G700" s="2" t="s">
        <v>2090</v>
      </c>
      <c r="H700" s="2" t="s">
        <v>2091</v>
      </c>
      <c r="I700" s="2">
        <v>0</v>
      </c>
      <c r="J700" s="2">
        <v>0</v>
      </c>
      <c r="K700" s="2">
        <v>0</v>
      </c>
      <c r="L700" s="3">
        <v>87</v>
      </c>
    </row>
    <row r="701" spans="1:12">
      <c r="A701" s="2" t="s">
        <v>1130</v>
      </c>
      <c r="B701" s="2" t="s">
        <v>10</v>
      </c>
      <c r="C701" s="2" t="s">
        <v>1967</v>
      </c>
      <c r="D701" s="2" t="s">
        <v>1968</v>
      </c>
      <c r="E701" s="2" t="s">
        <v>1982</v>
      </c>
      <c r="F701" s="2" t="s">
        <v>2067</v>
      </c>
      <c r="G701" s="2" t="s">
        <v>2068</v>
      </c>
      <c r="H701" s="2" t="s">
        <v>2117</v>
      </c>
      <c r="I701" s="2" t="s">
        <v>2118</v>
      </c>
      <c r="J701" s="2" t="s">
        <v>2119</v>
      </c>
      <c r="K701" s="2">
        <v>0</v>
      </c>
      <c r="L701" s="3">
        <v>85</v>
      </c>
    </row>
    <row r="702" spans="1:12">
      <c r="A702" s="2" t="s">
        <v>1132</v>
      </c>
      <c r="B702" s="2" t="s">
        <v>10</v>
      </c>
      <c r="C702" s="2" t="s">
        <v>1967</v>
      </c>
      <c r="D702" s="2" t="s">
        <v>1968</v>
      </c>
      <c r="E702" s="2" t="s">
        <v>1982</v>
      </c>
      <c r="F702" s="2" t="s">
        <v>2067</v>
      </c>
      <c r="G702" s="2" t="s">
        <v>2068</v>
      </c>
      <c r="H702" s="2" t="s">
        <v>2117</v>
      </c>
      <c r="I702" s="2" t="s">
        <v>2118</v>
      </c>
      <c r="J702" s="2" t="s">
        <v>2119</v>
      </c>
      <c r="K702" s="2">
        <v>0</v>
      </c>
      <c r="L702" s="3">
        <v>90</v>
      </c>
    </row>
    <row r="703" spans="1:12">
      <c r="A703" s="2" t="s">
        <v>1134</v>
      </c>
      <c r="B703" s="2" t="s">
        <v>10</v>
      </c>
      <c r="C703" s="2" t="s">
        <v>1967</v>
      </c>
      <c r="D703" s="2" t="s">
        <v>1968</v>
      </c>
      <c r="E703" s="2" t="s">
        <v>1982</v>
      </c>
      <c r="F703" s="2" t="s">
        <v>2067</v>
      </c>
      <c r="G703" s="2" t="s">
        <v>2068</v>
      </c>
      <c r="H703" s="2" t="s">
        <v>2117</v>
      </c>
      <c r="I703" s="2" t="s">
        <v>2118</v>
      </c>
      <c r="J703" s="2" t="s">
        <v>2119</v>
      </c>
      <c r="K703" s="2">
        <v>0</v>
      </c>
      <c r="L703" s="3">
        <v>91</v>
      </c>
    </row>
    <row r="704" spans="1:12">
      <c r="A704" s="2" t="s">
        <v>1136</v>
      </c>
      <c r="B704" s="2" t="s">
        <v>10</v>
      </c>
      <c r="C704" s="2" t="s">
        <v>1967</v>
      </c>
      <c r="D704" s="2" t="s">
        <v>1968</v>
      </c>
      <c r="E704" s="2" t="s">
        <v>1982</v>
      </c>
      <c r="F704" s="2" t="s">
        <v>2067</v>
      </c>
      <c r="G704" s="2" t="s">
        <v>2068</v>
      </c>
      <c r="H704" s="2" t="s">
        <v>2117</v>
      </c>
      <c r="I704" s="2" t="s">
        <v>2118</v>
      </c>
      <c r="J704" s="2" t="s">
        <v>2119</v>
      </c>
      <c r="K704" s="2">
        <v>0</v>
      </c>
      <c r="L704" s="3">
        <v>68</v>
      </c>
    </row>
    <row r="705" spans="1:12">
      <c r="A705" s="2" t="s">
        <v>1138</v>
      </c>
      <c r="B705" s="2" t="s">
        <v>10</v>
      </c>
      <c r="C705" s="2" t="s">
        <v>1967</v>
      </c>
      <c r="D705" s="2" t="s">
        <v>1968</v>
      </c>
      <c r="E705" s="2" t="s">
        <v>1982</v>
      </c>
      <c r="F705" s="2" t="s">
        <v>2067</v>
      </c>
      <c r="G705" s="2" t="s">
        <v>2068</v>
      </c>
      <c r="H705" s="2" t="s">
        <v>2069</v>
      </c>
      <c r="I705" s="2" t="s">
        <v>2070</v>
      </c>
      <c r="J705" s="2">
        <v>0</v>
      </c>
      <c r="K705" s="2">
        <v>0</v>
      </c>
      <c r="L705" s="3">
        <v>94</v>
      </c>
    </row>
    <row r="706" spans="1:12">
      <c r="A706" s="2" t="s">
        <v>1140</v>
      </c>
      <c r="B706" s="2" t="s">
        <v>10</v>
      </c>
      <c r="C706" s="2" t="s">
        <v>1967</v>
      </c>
      <c r="D706" s="2" t="s">
        <v>1968</v>
      </c>
      <c r="E706" s="2" t="s">
        <v>1982</v>
      </c>
      <c r="F706" s="2" t="s">
        <v>2067</v>
      </c>
      <c r="G706" s="2" t="s">
        <v>2068</v>
      </c>
      <c r="H706" s="2" t="s">
        <v>2069</v>
      </c>
      <c r="I706" s="2" t="s">
        <v>2070</v>
      </c>
      <c r="J706" s="2">
        <v>0</v>
      </c>
      <c r="K706" s="2">
        <v>0</v>
      </c>
      <c r="L706" s="3">
        <v>93</v>
      </c>
    </row>
    <row r="707" spans="1:12">
      <c r="A707" s="2" t="s">
        <v>1142</v>
      </c>
      <c r="B707" s="2" t="s">
        <v>10</v>
      </c>
      <c r="C707" s="2" t="s">
        <v>1967</v>
      </c>
      <c r="D707" s="2" t="s">
        <v>1968</v>
      </c>
      <c r="E707" s="2" t="s">
        <v>1982</v>
      </c>
      <c r="F707" s="2" t="s">
        <v>2067</v>
      </c>
      <c r="G707" s="2" t="s">
        <v>2068</v>
      </c>
      <c r="H707" s="2" t="s">
        <v>2069</v>
      </c>
      <c r="I707" s="2" t="s">
        <v>2070</v>
      </c>
      <c r="J707" s="2">
        <v>0</v>
      </c>
      <c r="K707" s="2">
        <v>0</v>
      </c>
      <c r="L707" s="3">
        <v>91</v>
      </c>
    </row>
    <row r="708" spans="1:12">
      <c r="A708" s="2" t="s">
        <v>1144</v>
      </c>
      <c r="B708" s="2" t="s">
        <v>10</v>
      </c>
      <c r="C708" s="2" t="s">
        <v>1967</v>
      </c>
      <c r="D708" s="2" t="s">
        <v>1968</v>
      </c>
      <c r="E708" s="2" t="s">
        <v>1982</v>
      </c>
      <c r="F708" s="2" t="s">
        <v>2067</v>
      </c>
      <c r="G708" s="2" t="s">
        <v>2967</v>
      </c>
      <c r="H708" s="2" t="s">
        <v>2968</v>
      </c>
      <c r="I708" s="2">
        <v>0</v>
      </c>
      <c r="J708" s="2">
        <v>0</v>
      </c>
      <c r="K708" s="2">
        <v>0</v>
      </c>
      <c r="L708" s="3">
        <v>86</v>
      </c>
    </row>
    <row r="709" spans="1:12">
      <c r="A709" s="2" t="s">
        <v>1146</v>
      </c>
      <c r="B709" s="2" t="s">
        <v>10</v>
      </c>
      <c r="C709" s="2" t="s">
        <v>1967</v>
      </c>
      <c r="D709" s="2" t="s">
        <v>1968</v>
      </c>
      <c r="E709" s="2" t="s">
        <v>1982</v>
      </c>
      <c r="F709" s="2" t="s">
        <v>2067</v>
      </c>
      <c r="G709" s="2" t="s">
        <v>2967</v>
      </c>
      <c r="H709" s="2" t="s">
        <v>2968</v>
      </c>
      <c r="I709" s="2">
        <v>0</v>
      </c>
      <c r="J709" s="2">
        <v>0</v>
      </c>
      <c r="K709" s="2">
        <v>0</v>
      </c>
      <c r="L709" s="3">
        <v>90</v>
      </c>
    </row>
    <row r="710" spans="1:12">
      <c r="A710" s="2" t="s">
        <v>1148</v>
      </c>
      <c r="B710" s="2" t="s">
        <v>10</v>
      </c>
      <c r="C710" s="2" t="s">
        <v>1967</v>
      </c>
      <c r="D710" s="2" t="s">
        <v>1968</v>
      </c>
      <c r="E710" s="2" t="s">
        <v>1982</v>
      </c>
      <c r="F710" s="2" t="s">
        <v>2067</v>
      </c>
      <c r="G710" s="2" t="s">
        <v>2967</v>
      </c>
      <c r="H710" s="2" t="s">
        <v>2968</v>
      </c>
      <c r="I710" s="2">
        <v>0</v>
      </c>
      <c r="J710" s="2">
        <v>0</v>
      </c>
      <c r="K710" s="2">
        <v>0</v>
      </c>
      <c r="L710" s="3">
        <v>90</v>
      </c>
    </row>
    <row r="711" spans="1:12">
      <c r="A711" s="2" t="s">
        <v>1150</v>
      </c>
      <c r="B711" s="2" t="s">
        <v>10</v>
      </c>
      <c r="C711" s="2" t="s">
        <v>1967</v>
      </c>
      <c r="D711" s="2" t="s">
        <v>1968</v>
      </c>
      <c r="E711" s="2" t="s">
        <v>1982</v>
      </c>
      <c r="F711" s="2" t="s">
        <v>1983</v>
      </c>
      <c r="G711" s="2" t="s">
        <v>1984</v>
      </c>
      <c r="H711" s="2" t="s">
        <v>2048</v>
      </c>
      <c r="I711" s="2">
        <v>0</v>
      </c>
      <c r="J711" s="2">
        <v>0</v>
      </c>
      <c r="K711" s="2">
        <v>0</v>
      </c>
      <c r="L711" s="3">
        <v>87</v>
      </c>
    </row>
    <row r="712" spans="1:12">
      <c r="A712" s="2" t="s">
        <v>1152</v>
      </c>
      <c r="B712" s="2" t="s">
        <v>10</v>
      </c>
      <c r="C712" s="2" t="s">
        <v>1967</v>
      </c>
      <c r="D712" s="2" t="s">
        <v>1968</v>
      </c>
      <c r="E712" s="2" t="s">
        <v>1982</v>
      </c>
      <c r="F712" s="2" t="s">
        <v>2067</v>
      </c>
      <c r="G712" s="2" t="s">
        <v>2083</v>
      </c>
      <c r="H712" s="2" t="s">
        <v>2389</v>
      </c>
      <c r="I712" s="2">
        <v>0</v>
      </c>
      <c r="J712" s="2">
        <v>0</v>
      </c>
      <c r="K712" s="2">
        <v>0</v>
      </c>
      <c r="L712" s="3">
        <v>90</v>
      </c>
    </row>
    <row r="713" spans="1:12">
      <c r="A713" s="2" t="s">
        <v>1154</v>
      </c>
      <c r="B713" s="2" t="s">
        <v>10</v>
      </c>
      <c r="C713" s="2" t="s">
        <v>1967</v>
      </c>
      <c r="D713" s="2" t="s">
        <v>1968</v>
      </c>
      <c r="E713" s="2" t="s">
        <v>1982</v>
      </c>
      <c r="F713" s="2" t="s">
        <v>2067</v>
      </c>
      <c r="G713" s="2" t="s">
        <v>2083</v>
      </c>
      <c r="H713" s="2" t="s">
        <v>2389</v>
      </c>
      <c r="I713" s="2">
        <v>0</v>
      </c>
      <c r="J713" s="2">
        <v>0</v>
      </c>
      <c r="K713" s="2">
        <v>0</v>
      </c>
      <c r="L713" s="3">
        <v>84</v>
      </c>
    </row>
    <row r="714" spans="1:12">
      <c r="A714" s="2" t="s">
        <v>1156</v>
      </c>
      <c r="B714" s="2" t="s">
        <v>10</v>
      </c>
      <c r="C714" s="2" t="s">
        <v>1967</v>
      </c>
      <c r="D714" s="2" t="s">
        <v>1968</v>
      </c>
      <c r="E714" s="2" t="s">
        <v>1982</v>
      </c>
      <c r="F714" s="2" t="s">
        <v>2067</v>
      </c>
      <c r="G714" s="2" t="s">
        <v>2083</v>
      </c>
      <c r="H714" s="2" t="s">
        <v>2389</v>
      </c>
      <c r="I714" s="2">
        <v>0</v>
      </c>
      <c r="J714" s="2">
        <v>0</v>
      </c>
      <c r="K714" s="2">
        <v>0</v>
      </c>
      <c r="L714" s="3">
        <v>91</v>
      </c>
    </row>
    <row r="715" spans="1:12">
      <c r="A715" s="2" t="s">
        <v>1158</v>
      </c>
      <c r="B715" s="2" t="s">
        <v>10</v>
      </c>
      <c r="C715" s="2" t="s">
        <v>1967</v>
      </c>
      <c r="D715" s="2" t="s">
        <v>1968</v>
      </c>
      <c r="E715" s="2" t="s">
        <v>1982</v>
      </c>
      <c r="F715" s="2" t="s">
        <v>2067</v>
      </c>
      <c r="G715" s="2" t="s">
        <v>2083</v>
      </c>
      <c r="H715" s="2" t="s">
        <v>2389</v>
      </c>
      <c r="I715" s="2">
        <v>0</v>
      </c>
      <c r="J715" s="2">
        <v>0</v>
      </c>
      <c r="K715" s="2">
        <v>0</v>
      </c>
      <c r="L715" s="3">
        <v>93</v>
      </c>
    </row>
    <row r="716" spans="1:12">
      <c r="A716" s="2" t="s">
        <v>1160</v>
      </c>
      <c r="B716" s="2" t="s">
        <v>10</v>
      </c>
      <c r="C716" s="2" t="s">
        <v>1967</v>
      </c>
      <c r="D716" s="2" t="s">
        <v>1968</v>
      </c>
      <c r="E716" s="2" t="s">
        <v>1969</v>
      </c>
      <c r="F716" s="2" t="s">
        <v>1970</v>
      </c>
      <c r="G716" s="2" t="s">
        <v>1971</v>
      </c>
      <c r="H716" s="2" t="s">
        <v>3142</v>
      </c>
      <c r="I716" s="2">
        <v>0</v>
      </c>
      <c r="J716" s="2">
        <v>0</v>
      </c>
      <c r="K716" s="2">
        <v>0</v>
      </c>
      <c r="L716" s="3">
        <v>87</v>
      </c>
    </row>
    <row r="717" spans="1:12">
      <c r="A717" s="2" t="s">
        <v>1162</v>
      </c>
      <c r="B717" s="2" t="s">
        <v>10</v>
      </c>
      <c r="C717" s="2" t="s">
        <v>1967</v>
      </c>
      <c r="D717" s="2" t="s">
        <v>1968</v>
      </c>
      <c r="E717" s="2" t="s">
        <v>1976</v>
      </c>
      <c r="F717" s="2" t="s">
        <v>2359</v>
      </c>
      <c r="G717" s="2" t="s">
        <v>2360</v>
      </c>
      <c r="H717" s="2" t="s">
        <v>2361</v>
      </c>
      <c r="I717" s="2">
        <v>0</v>
      </c>
      <c r="J717" s="2">
        <v>0</v>
      </c>
      <c r="K717" s="2">
        <v>0</v>
      </c>
      <c r="L717" s="3">
        <v>37</v>
      </c>
    </row>
    <row r="718" spans="1:12">
      <c r="A718" s="2" t="s">
        <v>1164</v>
      </c>
      <c r="B718" s="2" t="s">
        <v>10</v>
      </c>
      <c r="C718" s="2" t="s">
        <v>1967</v>
      </c>
      <c r="D718" s="2" t="s">
        <v>1968</v>
      </c>
      <c r="E718" s="2" t="s">
        <v>1976</v>
      </c>
      <c r="F718" s="2" t="s">
        <v>2359</v>
      </c>
      <c r="G718" s="2" t="s">
        <v>2360</v>
      </c>
      <c r="H718" s="2" t="s">
        <v>2361</v>
      </c>
      <c r="I718" s="2">
        <v>0</v>
      </c>
      <c r="J718" s="2">
        <v>0</v>
      </c>
      <c r="K718" s="2">
        <v>0</v>
      </c>
      <c r="L718" s="3">
        <v>89</v>
      </c>
    </row>
    <row r="719" spans="1:12">
      <c r="A719" s="2" t="s">
        <v>1166</v>
      </c>
      <c r="B719" s="2" t="s">
        <v>10</v>
      </c>
      <c r="C719" s="2" t="s">
        <v>1967</v>
      </c>
      <c r="D719" s="2" t="s">
        <v>2101</v>
      </c>
      <c r="E719" s="2" t="s">
        <v>2102</v>
      </c>
      <c r="F719" s="2" t="s">
        <v>2103</v>
      </c>
      <c r="G719" s="2" t="s">
        <v>2104</v>
      </c>
      <c r="H719" s="2">
        <v>0</v>
      </c>
      <c r="I719" s="2">
        <v>0</v>
      </c>
      <c r="J719" s="2">
        <v>0</v>
      </c>
      <c r="K719" s="2">
        <v>0</v>
      </c>
      <c r="L719" s="3">
        <v>86</v>
      </c>
    </row>
    <row r="720" spans="1:12">
      <c r="A720" s="2" t="s">
        <v>1168</v>
      </c>
      <c r="B720" s="2" t="s">
        <v>10</v>
      </c>
      <c r="C720" s="2" t="s">
        <v>1967</v>
      </c>
      <c r="D720" s="2" t="s">
        <v>1968</v>
      </c>
      <c r="E720" s="2" t="s">
        <v>1976</v>
      </c>
      <c r="F720" s="2" t="s">
        <v>2611</v>
      </c>
      <c r="G720" s="2" t="s">
        <v>2612</v>
      </c>
      <c r="H720" s="2" t="s">
        <v>3149</v>
      </c>
      <c r="I720" s="2">
        <v>0</v>
      </c>
      <c r="J720" s="2">
        <v>0</v>
      </c>
      <c r="K720" s="2">
        <v>0</v>
      </c>
      <c r="L720" s="3">
        <v>92</v>
      </c>
    </row>
    <row r="721" spans="1:12">
      <c r="A721" s="2" t="s">
        <v>1170</v>
      </c>
      <c r="B721" s="2" t="s">
        <v>10</v>
      </c>
      <c r="C721" s="2" t="s">
        <v>1967</v>
      </c>
      <c r="D721" s="2" t="s">
        <v>2597</v>
      </c>
      <c r="E721" s="2" t="s">
        <v>2598</v>
      </c>
      <c r="F721" s="2" t="s">
        <v>2599</v>
      </c>
      <c r="G721" s="2" t="s">
        <v>2600</v>
      </c>
      <c r="H721" s="2" t="s">
        <v>3092</v>
      </c>
      <c r="I721" s="2">
        <v>0</v>
      </c>
      <c r="J721" s="2">
        <v>0</v>
      </c>
      <c r="K721" s="2">
        <v>0</v>
      </c>
      <c r="L721" s="3">
        <v>89</v>
      </c>
    </row>
    <row r="722" spans="1:12">
      <c r="A722" s="2" t="s">
        <v>1172</v>
      </c>
      <c r="B722" s="2" t="s">
        <v>10</v>
      </c>
      <c r="C722" s="2" t="s">
        <v>1967</v>
      </c>
      <c r="D722" s="2" t="s">
        <v>1968</v>
      </c>
      <c r="E722" s="2" t="s">
        <v>1976</v>
      </c>
      <c r="F722" s="2" t="s">
        <v>2274</v>
      </c>
      <c r="G722" s="2" t="s">
        <v>2275</v>
      </c>
      <c r="H722" s="2" t="s">
        <v>3154</v>
      </c>
      <c r="I722" s="2">
        <v>0</v>
      </c>
      <c r="J722" s="2">
        <v>0</v>
      </c>
      <c r="K722" s="2">
        <v>0</v>
      </c>
      <c r="L722" s="3">
        <v>91</v>
      </c>
    </row>
    <row r="723" spans="1:12">
      <c r="A723" s="2" t="s">
        <v>1174</v>
      </c>
      <c r="B723" s="2" t="s">
        <v>10</v>
      </c>
      <c r="C723" s="2" t="s">
        <v>1967</v>
      </c>
      <c r="D723" s="2" t="s">
        <v>1968</v>
      </c>
      <c r="E723" s="2" t="s">
        <v>1976</v>
      </c>
      <c r="F723" s="2" t="s">
        <v>2274</v>
      </c>
      <c r="G723" s="2" t="s">
        <v>2275</v>
      </c>
      <c r="H723" s="2" t="s">
        <v>3154</v>
      </c>
      <c r="I723" s="2">
        <v>0</v>
      </c>
      <c r="J723" s="2">
        <v>0</v>
      </c>
      <c r="K723" s="2">
        <v>0</v>
      </c>
      <c r="L723" s="3">
        <v>95</v>
      </c>
    </row>
    <row r="724" spans="1:12">
      <c r="A724" s="2" t="s">
        <v>1176</v>
      </c>
      <c r="B724" s="2" t="s">
        <v>297</v>
      </c>
      <c r="C724" s="2" t="s">
        <v>1967</v>
      </c>
      <c r="D724" s="2" t="s">
        <v>1968</v>
      </c>
      <c r="E724" s="2" t="s">
        <v>2000</v>
      </c>
      <c r="F724" s="2" t="s">
        <v>2001</v>
      </c>
      <c r="G724" s="2" t="s">
        <v>2002</v>
      </c>
      <c r="H724" s="2" t="s">
        <v>2003</v>
      </c>
      <c r="I724" s="2">
        <v>0</v>
      </c>
      <c r="J724" s="2">
        <v>0</v>
      </c>
      <c r="K724" s="2">
        <v>0</v>
      </c>
      <c r="L724" s="3">
        <v>67</v>
      </c>
    </row>
    <row r="725" spans="1:12">
      <c r="B725" s="2" t="s">
        <v>34</v>
      </c>
      <c r="C725" s="2" t="s">
        <v>1967</v>
      </c>
      <c r="D725" s="2" t="s">
        <v>1968</v>
      </c>
      <c r="E725" s="2" t="s">
        <v>2000</v>
      </c>
      <c r="F725" s="2" t="s">
        <v>2001</v>
      </c>
      <c r="G725" s="2" t="s">
        <v>2002</v>
      </c>
      <c r="H725" s="2" t="s">
        <v>2003</v>
      </c>
      <c r="I725" s="2">
        <v>0</v>
      </c>
      <c r="J725" s="2">
        <v>0</v>
      </c>
      <c r="K725" s="2">
        <v>0</v>
      </c>
      <c r="L725" s="3">
        <v>205</v>
      </c>
    </row>
    <row r="726" spans="1:12">
      <c r="B726" s="2" t="s">
        <v>10</v>
      </c>
      <c r="C726" s="2" t="s">
        <v>1967</v>
      </c>
      <c r="D726" s="2" t="s">
        <v>1968</v>
      </c>
      <c r="E726" s="2" t="s">
        <v>2000</v>
      </c>
      <c r="F726" s="2" t="s">
        <v>2001</v>
      </c>
      <c r="G726" s="2" t="s">
        <v>2002</v>
      </c>
      <c r="H726" s="2" t="s">
        <v>2003</v>
      </c>
      <c r="I726" s="2">
        <v>0</v>
      </c>
      <c r="J726" s="2">
        <v>0</v>
      </c>
      <c r="K726" s="2">
        <v>0</v>
      </c>
      <c r="L726" s="3">
        <v>93</v>
      </c>
    </row>
    <row r="727" spans="1:12">
      <c r="B727" s="2" t="s">
        <v>32</v>
      </c>
      <c r="C727" s="2" t="s">
        <v>1967</v>
      </c>
      <c r="D727" s="2" t="s">
        <v>1968</v>
      </c>
      <c r="E727" s="2" t="s">
        <v>2000</v>
      </c>
      <c r="F727" s="2" t="s">
        <v>2001</v>
      </c>
      <c r="G727" s="2" t="s">
        <v>2002</v>
      </c>
      <c r="H727" s="2" t="s">
        <v>2003</v>
      </c>
      <c r="I727" s="2">
        <v>0</v>
      </c>
      <c r="J727" s="2">
        <v>0</v>
      </c>
      <c r="K727" s="2">
        <v>0</v>
      </c>
      <c r="L727" s="3">
        <v>304</v>
      </c>
    </row>
    <row r="728" spans="1:12">
      <c r="A728" s="2" t="s">
        <v>1178</v>
      </c>
      <c r="B728" s="2" t="s">
        <v>1179</v>
      </c>
      <c r="C728" s="2" t="s">
        <v>3868</v>
      </c>
      <c r="D728" s="2" t="s">
        <v>3868</v>
      </c>
      <c r="E728" s="2" t="s">
        <v>3868</v>
      </c>
      <c r="F728" s="2" t="s">
        <v>3868</v>
      </c>
      <c r="G728" s="2" t="s">
        <v>3868</v>
      </c>
      <c r="H728" s="2" t="s">
        <v>3868</v>
      </c>
      <c r="I728" s="2" t="s">
        <v>3868</v>
      </c>
      <c r="J728" s="2" t="s">
        <v>3868</v>
      </c>
      <c r="K728" s="2" t="s">
        <v>3868</v>
      </c>
      <c r="L728" s="3">
        <v>44</v>
      </c>
    </row>
    <row r="729" spans="1:12">
      <c r="B729" s="2" t="s">
        <v>10</v>
      </c>
      <c r="C729" s="2" t="s">
        <v>3868</v>
      </c>
      <c r="D729" s="2" t="s">
        <v>3868</v>
      </c>
      <c r="E729" s="2" t="s">
        <v>3868</v>
      </c>
      <c r="F729" s="2" t="s">
        <v>3868</v>
      </c>
      <c r="G729" s="2" t="s">
        <v>3868</v>
      </c>
      <c r="H729" s="2" t="s">
        <v>3868</v>
      </c>
      <c r="I729" s="2" t="s">
        <v>3868</v>
      </c>
      <c r="J729" s="2" t="s">
        <v>3868</v>
      </c>
      <c r="K729" s="2" t="s">
        <v>3868</v>
      </c>
      <c r="L729" s="3">
        <v>90</v>
      </c>
    </row>
    <row r="730" spans="1:12">
      <c r="A730" s="2" t="s">
        <v>1181</v>
      </c>
      <c r="B730" s="2" t="s">
        <v>10</v>
      </c>
      <c r="C730" s="2" t="s">
        <v>1967</v>
      </c>
      <c r="D730" s="2" t="s">
        <v>1968</v>
      </c>
      <c r="E730" s="2" t="s">
        <v>1976</v>
      </c>
      <c r="F730" s="2" t="s">
        <v>2359</v>
      </c>
      <c r="G730" s="2" t="s">
        <v>2360</v>
      </c>
      <c r="H730" s="2" t="s">
        <v>2361</v>
      </c>
      <c r="I730" s="2">
        <v>0</v>
      </c>
      <c r="J730" s="2">
        <v>0</v>
      </c>
      <c r="K730" s="2">
        <v>0</v>
      </c>
      <c r="L730" s="3">
        <v>79</v>
      </c>
    </row>
    <row r="731" spans="1:12">
      <c r="A731" s="2" t="s">
        <v>1183</v>
      </c>
      <c r="B731" s="2" t="s">
        <v>10</v>
      </c>
      <c r="C731" s="2" t="s">
        <v>1967</v>
      </c>
      <c r="D731" s="2" t="s">
        <v>1968</v>
      </c>
      <c r="E731" s="2" t="s">
        <v>1976</v>
      </c>
      <c r="F731" s="2" t="s">
        <v>2359</v>
      </c>
      <c r="G731" s="2" t="s">
        <v>2360</v>
      </c>
      <c r="H731" s="2" t="s">
        <v>2361</v>
      </c>
      <c r="I731" s="2">
        <v>0</v>
      </c>
      <c r="J731" s="2">
        <v>0</v>
      </c>
      <c r="K731" s="2">
        <v>0</v>
      </c>
      <c r="L731" s="3">
        <v>92</v>
      </c>
    </row>
    <row r="732" spans="1:12">
      <c r="A732" s="2" t="s">
        <v>1185</v>
      </c>
      <c r="B732" s="2" t="s">
        <v>34</v>
      </c>
      <c r="C732" s="2" t="s">
        <v>1967</v>
      </c>
      <c r="D732" s="2" t="s">
        <v>1968</v>
      </c>
      <c r="E732" s="2" t="s">
        <v>1976</v>
      </c>
      <c r="F732" s="2" t="s">
        <v>2058</v>
      </c>
      <c r="G732" s="2" t="s">
        <v>2059</v>
      </c>
      <c r="H732" s="2" t="s">
        <v>2250</v>
      </c>
      <c r="I732" s="2">
        <v>0</v>
      </c>
      <c r="J732" s="2">
        <v>0</v>
      </c>
      <c r="K732" s="2">
        <v>0</v>
      </c>
      <c r="L732" s="3">
        <v>203</v>
      </c>
    </row>
    <row r="733" spans="1:12">
      <c r="B733" s="2" t="s">
        <v>10</v>
      </c>
      <c r="C733" s="2" t="s">
        <v>1967</v>
      </c>
      <c r="D733" s="2" t="s">
        <v>1968</v>
      </c>
      <c r="E733" s="2" t="s">
        <v>1976</v>
      </c>
      <c r="F733" s="2" t="s">
        <v>2058</v>
      </c>
      <c r="G733" s="2" t="s">
        <v>2059</v>
      </c>
      <c r="H733" s="2" t="s">
        <v>2250</v>
      </c>
      <c r="I733" s="2">
        <v>0</v>
      </c>
      <c r="J733" s="2">
        <v>0</v>
      </c>
      <c r="K733" s="2">
        <v>0</v>
      </c>
      <c r="L733" s="3">
        <v>83</v>
      </c>
    </row>
    <row r="734" spans="1:12">
      <c r="B734" s="2" t="s">
        <v>32</v>
      </c>
      <c r="C734" s="2" t="s">
        <v>1967</v>
      </c>
      <c r="D734" s="2" t="s">
        <v>1968</v>
      </c>
      <c r="E734" s="2" t="s">
        <v>1976</v>
      </c>
      <c r="F734" s="2" t="s">
        <v>2058</v>
      </c>
      <c r="G734" s="2" t="s">
        <v>2059</v>
      </c>
      <c r="H734" s="2" t="s">
        <v>2250</v>
      </c>
      <c r="I734" s="2">
        <v>0</v>
      </c>
      <c r="J734" s="2">
        <v>0</v>
      </c>
      <c r="K734" s="2">
        <v>0</v>
      </c>
      <c r="L734" s="3">
        <v>300</v>
      </c>
    </row>
    <row r="735" spans="1:12">
      <c r="A735" s="2" t="s">
        <v>1187</v>
      </c>
      <c r="B735" s="2" t="s">
        <v>10</v>
      </c>
      <c r="C735" s="2" t="s">
        <v>1967</v>
      </c>
      <c r="D735" s="2" t="s">
        <v>1968</v>
      </c>
      <c r="E735" s="2" t="s">
        <v>1982</v>
      </c>
      <c r="F735" s="2" t="s">
        <v>2077</v>
      </c>
      <c r="G735" s="2" t="s">
        <v>2078</v>
      </c>
      <c r="H735" s="2" t="s">
        <v>2079</v>
      </c>
      <c r="I735" s="2" t="s">
        <v>2170</v>
      </c>
      <c r="J735" s="2" t="s">
        <v>2174</v>
      </c>
      <c r="K735" s="2">
        <v>0</v>
      </c>
      <c r="L735" s="3">
        <v>90</v>
      </c>
    </row>
    <row r="736" spans="1:12">
      <c r="A736" s="2" t="s">
        <v>1189</v>
      </c>
      <c r="B736" s="2" t="s">
        <v>10</v>
      </c>
      <c r="C736" s="2" t="s">
        <v>1967</v>
      </c>
      <c r="D736" s="2" t="s">
        <v>1968</v>
      </c>
      <c r="E736" s="2" t="s">
        <v>1976</v>
      </c>
      <c r="F736" s="2" t="s">
        <v>2359</v>
      </c>
      <c r="G736" s="2" t="s">
        <v>2360</v>
      </c>
      <c r="H736" s="2" t="s">
        <v>2361</v>
      </c>
      <c r="I736" s="2">
        <v>0</v>
      </c>
      <c r="J736" s="2">
        <v>0</v>
      </c>
      <c r="K736" s="2">
        <v>0</v>
      </c>
      <c r="L736" s="3">
        <v>94</v>
      </c>
    </row>
    <row r="737" spans="1:12">
      <c r="A737" s="2" t="s">
        <v>1191</v>
      </c>
      <c r="B737" s="2" t="s">
        <v>10</v>
      </c>
      <c r="C737" s="2" t="s">
        <v>1967</v>
      </c>
      <c r="D737" s="2" t="s">
        <v>1968</v>
      </c>
      <c r="E737" s="2" t="s">
        <v>1976</v>
      </c>
      <c r="F737" s="2" t="s">
        <v>2232</v>
      </c>
      <c r="G737" s="2" t="s">
        <v>2233</v>
      </c>
      <c r="H737" s="2" t="s">
        <v>2290</v>
      </c>
      <c r="I737" s="2" t="s">
        <v>2291</v>
      </c>
      <c r="J737" s="2">
        <v>0</v>
      </c>
      <c r="K737" s="2">
        <v>0</v>
      </c>
      <c r="L737" s="3">
        <v>81</v>
      </c>
    </row>
    <row r="738" spans="1:12">
      <c r="A738" s="2" t="s">
        <v>1193</v>
      </c>
      <c r="B738" s="2" t="s">
        <v>34</v>
      </c>
      <c r="C738" s="2" t="s">
        <v>1967</v>
      </c>
      <c r="D738" s="2" t="s">
        <v>1968</v>
      </c>
      <c r="E738" s="2" t="s">
        <v>1976</v>
      </c>
      <c r="F738" s="2" t="s">
        <v>2058</v>
      </c>
      <c r="G738" s="2" t="s">
        <v>2059</v>
      </c>
      <c r="H738" s="2" t="s">
        <v>2250</v>
      </c>
      <c r="I738" s="2">
        <v>0</v>
      </c>
      <c r="J738" s="2">
        <v>0</v>
      </c>
      <c r="K738" s="2">
        <v>0</v>
      </c>
      <c r="L738" s="3">
        <v>203</v>
      </c>
    </row>
    <row r="739" spans="1:12">
      <c r="B739" s="2" t="s">
        <v>10</v>
      </c>
      <c r="C739" s="2" t="s">
        <v>1967</v>
      </c>
      <c r="D739" s="2" t="s">
        <v>1968</v>
      </c>
      <c r="E739" s="2" t="s">
        <v>1976</v>
      </c>
      <c r="F739" s="2" t="s">
        <v>2058</v>
      </c>
      <c r="G739" s="2" t="s">
        <v>2059</v>
      </c>
      <c r="H739" s="2" t="s">
        <v>2250</v>
      </c>
      <c r="I739" s="2">
        <v>0</v>
      </c>
      <c r="J739" s="2">
        <v>0</v>
      </c>
      <c r="K739" s="2">
        <v>0</v>
      </c>
      <c r="L739" s="3">
        <v>86</v>
      </c>
    </row>
    <row r="740" spans="1:12">
      <c r="B740" s="2" t="s">
        <v>32</v>
      </c>
      <c r="C740" s="2" t="s">
        <v>1967</v>
      </c>
      <c r="D740" s="2" t="s">
        <v>1968</v>
      </c>
      <c r="E740" s="2" t="s">
        <v>1976</v>
      </c>
      <c r="F740" s="2" t="s">
        <v>2058</v>
      </c>
      <c r="G740" s="2" t="s">
        <v>2059</v>
      </c>
      <c r="H740" s="2" t="s">
        <v>2250</v>
      </c>
      <c r="I740" s="2">
        <v>0</v>
      </c>
      <c r="J740" s="2">
        <v>0</v>
      </c>
      <c r="K740" s="2">
        <v>0</v>
      </c>
      <c r="L740" s="3">
        <v>294</v>
      </c>
    </row>
    <row r="741" spans="1:12">
      <c r="A741" s="2" t="s">
        <v>1195</v>
      </c>
      <c r="B741" s="2" t="s">
        <v>10</v>
      </c>
      <c r="C741" s="2" t="s">
        <v>1967</v>
      </c>
      <c r="D741" s="2" t="s">
        <v>1968</v>
      </c>
      <c r="E741" s="2" t="s">
        <v>1976</v>
      </c>
      <c r="F741" s="2" t="s">
        <v>2058</v>
      </c>
      <c r="G741" s="2" t="s">
        <v>2059</v>
      </c>
      <c r="H741" s="2" t="s">
        <v>2250</v>
      </c>
      <c r="I741" s="2">
        <v>0</v>
      </c>
      <c r="J741" s="2">
        <v>0</v>
      </c>
      <c r="K741" s="2">
        <v>0</v>
      </c>
      <c r="L741" s="3">
        <v>89</v>
      </c>
    </row>
    <row r="742" spans="1:12">
      <c r="A742" s="2" t="s">
        <v>1197</v>
      </c>
      <c r="B742" s="2" t="s">
        <v>10</v>
      </c>
      <c r="C742" s="2" t="s">
        <v>1967</v>
      </c>
      <c r="D742" s="2" t="s">
        <v>1968</v>
      </c>
      <c r="E742" s="2" t="s">
        <v>2413</v>
      </c>
      <c r="F742" s="2" t="s">
        <v>2539</v>
      </c>
      <c r="G742" s="2" t="s">
        <v>2540</v>
      </c>
      <c r="H742" s="2" t="s">
        <v>2541</v>
      </c>
      <c r="I742" s="2">
        <v>0</v>
      </c>
      <c r="J742" s="2">
        <v>0</v>
      </c>
      <c r="K742" s="2">
        <v>0</v>
      </c>
      <c r="L742" s="3">
        <v>85</v>
      </c>
    </row>
    <row r="743" spans="1:12">
      <c r="A743" s="2" t="s">
        <v>1199</v>
      </c>
      <c r="B743" s="2" t="s">
        <v>1200</v>
      </c>
      <c r="C743" s="2" t="s">
        <v>1967</v>
      </c>
      <c r="D743" s="2" t="s">
        <v>1968</v>
      </c>
      <c r="E743" s="2" t="s">
        <v>1976</v>
      </c>
      <c r="F743" s="2" t="s">
        <v>2058</v>
      </c>
      <c r="G743" s="2" t="s">
        <v>2059</v>
      </c>
      <c r="H743" s="2" t="s">
        <v>3180</v>
      </c>
      <c r="I743" s="2" t="s">
        <v>3181</v>
      </c>
      <c r="J743" s="2">
        <v>0</v>
      </c>
      <c r="K743" s="2">
        <v>0</v>
      </c>
      <c r="L743" s="3">
        <v>24</v>
      </c>
    </row>
    <row r="744" spans="1:12">
      <c r="B744" s="2" t="s">
        <v>10</v>
      </c>
      <c r="C744" s="2" t="s">
        <v>1967</v>
      </c>
      <c r="D744" s="2" t="s">
        <v>1968</v>
      </c>
      <c r="E744" s="2" t="s">
        <v>1976</v>
      </c>
      <c r="F744" s="2" t="s">
        <v>2058</v>
      </c>
      <c r="G744" s="2" t="s">
        <v>2059</v>
      </c>
      <c r="H744" s="2" t="s">
        <v>3180</v>
      </c>
      <c r="I744" s="2" t="s">
        <v>3181</v>
      </c>
      <c r="J744" s="2">
        <v>0</v>
      </c>
      <c r="K744" s="2">
        <v>0</v>
      </c>
      <c r="L744" s="3">
        <v>95</v>
      </c>
    </row>
    <row r="745" spans="1:12">
      <c r="A745" s="2" t="s">
        <v>1202</v>
      </c>
      <c r="B745" s="2" t="s">
        <v>10</v>
      </c>
      <c r="C745" s="2" t="s">
        <v>1967</v>
      </c>
      <c r="D745" s="2" t="s">
        <v>1968</v>
      </c>
      <c r="E745" s="2" t="s">
        <v>1976</v>
      </c>
      <c r="F745" s="2" t="s">
        <v>2058</v>
      </c>
      <c r="G745" s="2" t="s">
        <v>2059</v>
      </c>
      <c r="H745" s="2" t="s">
        <v>3180</v>
      </c>
      <c r="I745" s="2" t="s">
        <v>3181</v>
      </c>
      <c r="J745" s="2">
        <v>0</v>
      </c>
      <c r="K745" s="2">
        <v>0</v>
      </c>
      <c r="L745" s="3">
        <v>68</v>
      </c>
    </row>
    <row r="746" spans="1:12">
      <c r="A746" s="2" t="s">
        <v>1204</v>
      </c>
      <c r="B746" s="2" t="s">
        <v>1200</v>
      </c>
      <c r="C746" s="2" t="s">
        <v>1967</v>
      </c>
      <c r="D746" s="2" t="s">
        <v>1968</v>
      </c>
      <c r="E746" s="2" t="s">
        <v>1976</v>
      </c>
      <c r="F746" s="2" t="s">
        <v>2058</v>
      </c>
      <c r="G746" s="2" t="s">
        <v>2059</v>
      </c>
      <c r="H746" s="2" t="s">
        <v>3180</v>
      </c>
      <c r="I746" s="2" t="s">
        <v>3181</v>
      </c>
      <c r="J746" s="2">
        <v>0</v>
      </c>
      <c r="K746" s="2">
        <v>0</v>
      </c>
      <c r="L746" s="3">
        <v>24</v>
      </c>
    </row>
    <row r="747" spans="1:12">
      <c r="B747" s="2" t="s">
        <v>10</v>
      </c>
      <c r="C747" s="2" t="s">
        <v>1967</v>
      </c>
      <c r="D747" s="2" t="s">
        <v>1968</v>
      </c>
      <c r="E747" s="2" t="s">
        <v>1976</v>
      </c>
      <c r="F747" s="2" t="s">
        <v>2058</v>
      </c>
      <c r="G747" s="2" t="s">
        <v>2059</v>
      </c>
      <c r="H747" s="2" t="s">
        <v>3180</v>
      </c>
      <c r="I747" s="2" t="s">
        <v>3181</v>
      </c>
      <c r="J747" s="2">
        <v>0</v>
      </c>
      <c r="K747" s="2">
        <v>0</v>
      </c>
      <c r="L747" s="3">
        <v>87</v>
      </c>
    </row>
    <row r="748" spans="1:12">
      <c r="A748" s="2" t="s">
        <v>1206</v>
      </c>
      <c r="B748" s="2" t="s">
        <v>10</v>
      </c>
      <c r="C748" s="2" t="s">
        <v>3868</v>
      </c>
      <c r="D748" s="2" t="s">
        <v>3868</v>
      </c>
      <c r="E748" s="2" t="s">
        <v>3868</v>
      </c>
      <c r="F748" s="2" t="s">
        <v>3868</v>
      </c>
      <c r="G748" s="2" t="s">
        <v>3868</v>
      </c>
      <c r="H748" s="2" t="s">
        <v>3868</v>
      </c>
      <c r="I748" s="2" t="s">
        <v>3868</v>
      </c>
      <c r="J748" s="2" t="s">
        <v>3868</v>
      </c>
      <c r="K748" s="2" t="s">
        <v>3868</v>
      </c>
      <c r="L748" s="3">
        <v>90</v>
      </c>
    </row>
    <row r="749" spans="1:12">
      <c r="A749" s="2" t="s">
        <v>1208</v>
      </c>
      <c r="B749" s="2" t="s">
        <v>10</v>
      </c>
      <c r="C749" s="2" t="s">
        <v>1967</v>
      </c>
      <c r="D749" s="2" t="s">
        <v>1968</v>
      </c>
      <c r="E749" s="2" t="s">
        <v>1982</v>
      </c>
      <c r="F749" s="2" t="s">
        <v>2043</v>
      </c>
      <c r="G749" s="2" t="s">
        <v>2107</v>
      </c>
      <c r="H749" s="2" t="s">
        <v>2779</v>
      </c>
      <c r="I749" s="2">
        <v>0</v>
      </c>
      <c r="J749" s="2">
        <v>0</v>
      </c>
      <c r="K749" s="2">
        <v>0</v>
      </c>
      <c r="L749" s="3">
        <v>89</v>
      </c>
    </row>
    <row r="750" spans="1:12">
      <c r="A750" s="2" t="s">
        <v>1210</v>
      </c>
      <c r="B750" s="2" t="s">
        <v>10</v>
      </c>
      <c r="C750" s="2" t="s">
        <v>1967</v>
      </c>
      <c r="D750" s="2" t="s">
        <v>1968</v>
      </c>
      <c r="E750" s="2" t="s">
        <v>1982</v>
      </c>
      <c r="F750" s="2" t="s">
        <v>2043</v>
      </c>
      <c r="G750" s="2" t="s">
        <v>2107</v>
      </c>
      <c r="H750" s="2" t="s">
        <v>2779</v>
      </c>
      <c r="I750" s="2">
        <v>0</v>
      </c>
      <c r="J750" s="2">
        <v>0</v>
      </c>
      <c r="K750" s="2">
        <v>0</v>
      </c>
      <c r="L750" s="3">
        <v>92</v>
      </c>
    </row>
    <row r="751" spans="1:12">
      <c r="A751" s="2" t="s">
        <v>1212</v>
      </c>
      <c r="B751" s="2" t="s">
        <v>10</v>
      </c>
      <c r="C751" s="2" t="s">
        <v>1967</v>
      </c>
      <c r="D751" s="2" t="s">
        <v>1968</v>
      </c>
      <c r="E751" s="2" t="s">
        <v>1982</v>
      </c>
      <c r="F751" s="2" t="s">
        <v>2043</v>
      </c>
      <c r="G751" s="2" t="s">
        <v>2107</v>
      </c>
      <c r="H751" s="2" t="s">
        <v>2779</v>
      </c>
      <c r="I751" s="2">
        <v>0</v>
      </c>
      <c r="J751" s="2">
        <v>0</v>
      </c>
      <c r="K751" s="2">
        <v>0</v>
      </c>
      <c r="L751" s="3">
        <v>97</v>
      </c>
    </row>
    <row r="752" spans="1:12">
      <c r="A752" s="2" t="s">
        <v>1214</v>
      </c>
      <c r="B752" s="2" t="s">
        <v>10</v>
      </c>
      <c r="C752" s="2" t="s">
        <v>1967</v>
      </c>
      <c r="D752" s="2" t="s">
        <v>1968</v>
      </c>
      <c r="E752" s="2" t="s">
        <v>1969</v>
      </c>
      <c r="F752" s="2" t="s">
        <v>1970</v>
      </c>
      <c r="G752" s="2" t="s">
        <v>1971</v>
      </c>
      <c r="H752" s="2" t="s">
        <v>3190</v>
      </c>
      <c r="I752" s="2">
        <v>0</v>
      </c>
      <c r="J752" s="2">
        <v>0</v>
      </c>
      <c r="K752" s="2">
        <v>0</v>
      </c>
      <c r="L752" s="3">
        <v>97</v>
      </c>
    </row>
    <row r="753" spans="1:12">
      <c r="A753" s="2" t="s">
        <v>1216</v>
      </c>
      <c r="B753" s="2" t="s">
        <v>10</v>
      </c>
      <c r="C753" s="2" t="s">
        <v>1967</v>
      </c>
      <c r="D753" s="2" t="s">
        <v>1968</v>
      </c>
      <c r="E753" s="2" t="s">
        <v>1982</v>
      </c>
      <c r="F753" s="2" t="s">
        <v>2089</v>
      </c>
      <c r="G753" s="2" t="s">
        <v>3193</v>
      </c>
      <c r="H753" s="2" t="s">
        <v>3194</v>
      </c>
      <c r="I753" s="2">
        <v>0</v>
      </c>
      <c r="J753" s="2">
        <v>0</v>
      </c>
      <c r="K753" s="2">
        <v>0</v>
      </c>
      <c r="L753" s="3">
        <v>88</v>
      </c>
    </row>
    <row r="754" spans="1:12">
      <c r="A754" s="2" t="s">
        <v>1218</v>
      </c>
      <c r="B754" s="2" t="s">
        <v>34</v>
      </c>
      <c r="C754" s="2" t="s">
        <v>1967</v>
      </c>
      <c r="D754" s="2" t="s">
        <v>1968</v>
      </c>
      <c r="E754" s="2" t="s">
        <v>1976</v>
      </c>
      <c r="F754" s="2" t="s">
        <v>2058</v>
      </c>
      <c r="G754" s="2" t="s">
        <v>2059</v>
      </c>
      <c r="H754" s="2" t="s">
        <v>3198</v>
      </c>
      <c r="I754" s="2">
        <v>0</v>
      </c>
      <c r="J754" s="2">
        <v>0</v>
      </c>
      <c r="K754" s="2">
        <v>0</v>
      </c>
      <c r="L754" s="3">
        <v>203</v>
      </c>
    </row>
    <row r="755" spans="1:12">
      <c r="B755" s="2" t="s">
        <v>10</v>
      </c>
      <c r="C755" s="2" t="s">
        <v>1967</v>
      </c>
      <c r="D755" s="2" t="s">
        <v>1968</v>
      </c>
      <c r="E755" s="2" t="s">
        <v>1976</v>
      </c>
      <c r="F755" s="2" t="s">
        <v>2058</v>
      </c>
      <c r="G755" s="2" t="s">
        <v>2059</v>
      </c>
      <c r="H755" s="2" t="s">
        <v>3198</v>
      </c>
      <c r="I755" s="2">
        <v>0</v>
      </c>
      <c r="J755" s="2">
        <v>0</v>
      </c>
      <c r="K755" s="2">
        <v>0</v>
      </c>
      <c r="L755" s="3">
        <v>86</v>
      </c>
    </row>
    <row r="756" spans="1:12">
      <c r="B756" s="2" t="s">
        <v>32</v>
      </c>
      <c r="C756" s="2" t="s">
        <v>1967</v>
      </c>
      <c r="D756" s="2" t="s">
        <v>1968</v>
      </c>
      <c r="E756" s="2" t="s">
        <v>1976</v>
      </c>
      <c r="F756" s="2" t="s">
        <v>2058</v>
      </c>
      <c r="G756" s="2" t="s">
        <v>2059</v>
      </c>
      <c r="H756" s="2" t="s">
        <v>3198</v>
      </c>
      <c r="I756" s="2">
        <v>0</v>
      </c>
      <c r="J756" s="2">
        <v>0</v>
      </c>
      <c r="K756" s="2">
        <v>0</v>
      </c>
      <c r="L756" s="3">
        <v>294</v>
      </c>
    </row>
    <row r="757" spans="1:12">
      <c r="A757" s="2" t="s">
        <v>1220</v>
      </c>
      <c r="B757" s="2" t="s">
        <v>10</v>
      </c>
      <c r="C757" s="2" t="s">
        <v>3868</v>
      </c>
      <c r="D757" s="2" t="s">
        <v>3868</v>
      </c>
      <c r="E757" s="2" t="s">
        <v>3868</v>
      </c>
      <c r="F757" s="2" t="s">
        <v>3868</v>
      </c>
      <c r="G757" s="2" t="s">
        <v>3868</v>
      </c>
      <c r="H757" s="2" t="s">
        <v>3868</v>
      </c>
      <c r="I757" s="2" t="s">
        <v>3868</v>
      </c>
      <c r="J757" s="2" t="s">
        <v>3868</v>
      </c>
      <c r="K757" s="2" t="s">
        <v>3868</v>
      </c>
      <c r="L757" s="3">
        <v>86</v>
      </c>
    </row>
    <row r="758" spans="1:12">
      <c r="A758" s="2" t="s">
        <v>1222</v>
      </c>
      <c r="B758" s="2" t="s">
        <v>10</v>
      </c>
      <c r="C758" s="2" t="s">
        <v>1967</v>
      </c>
      <c r="D758" s="2" t="s">
        <v>1968</v>
      </c>
      <c r="E758" s="2" t="s">
        <v>1969</v>
      </c>
      <c r="F758" s="2" t="s">
        <v>2498</v>
      </c>
      <c r="G758" s="2" t="s">
        <v>2499</v>
      </c>
      <c r="H758" s="2" t="s">
        <v>2526</v>
      </c>
      <c r="I758" s="2">
        <v>0</v>
      </c>
      <c r="J758" s="2">
        <v>0</v>
      </c>
      <c r="K758" s="2">
        <v>0</v>
      </c>
      <c r="L758" s="3">
        <v>89</v>
      </c>
    </row>
    <row r="759" spans="1:12">
      <c r="A759" s="2" t="s">
        <v>1224</v>
      </c>
      <c r="B759" s="2" t="s">
        <v>34</v>
      </c>
      <c r="C759" s="2" t="s">
        <v>1967</v>
      </c>
      <c r="D759" s="2" t="s">
        <v>1968</v>
      </c>
      <c r="E759" s="2" t="s">
        <v>1976</v>
      </c>
      <c r="F759" s="2" t="s">
        <v>2611</v>
      </c>
      <c r="G759" s="2" t="s">
        <v>2612</v>
      </c>
      <c r="H759" s="2" t="s">
        <v>2613</v>
      </c>
      <c r="I759" s="2">
        <v>0</v>
      </c>
      <c r="J759" s="2">
        <v>0</v>
      </c>
      <c r="K759" s="2">
        <v>0</v>
      </c>
      <c r="L759" s="3">
        <v>203</v>
      </c>
    </row>
    <row r="760" spans="1:12">
      <c r="B760" s="2" t="s">
        <v>10</v>
      </c>
      <c r="C760" s="2" t="s">
        <v>1967</v>
      </c>
      <c r="D760" s="2" t="s">
        <v>1968</v>
      </c>
      <c r="E760" s="2" t="s">
        <v>1976</v>
      </c>
      <c r="F760" s="2" t="s">
        <v>2611</v>
      </c>
      <c r="G760" s="2" t="s">
        <v>2612</v>
      </c>
      <c r="H760" s="2" t="s">
        <v>2613</v>
      </c>
      <c r="I760" s="2">
        <v>0</v>
      </c>
      <c r="J760" s="2">
        <v>0</v>
      </c>
      <c r="K760" s="2">
        <v>0</v>
      </c>
      <c r="L760" s="3">
        <v>83</v>
      </c>
    </row>
    <row r="761" spans="1:12">
      <c r="B761" s="2" t="s">
        <v>32</v>
      </c>
      <c r="C761" s="2" t="s">
        <v>1967</v>
      </c>
      <c r="D761" s="2" t="s">
        <v>1968</v>
      </c>
      <c r="E761" s="2" t="s">
        <v>1976</v>
      </c>
      <c r="F761" s="2" t="s">
        <v>2611</v>
      </c>
      <c r="G761" s="2" t="s">
        <v>2612</v>
      </c>
      <c r="H761" s="2" t="s">
        <v>2613</v>
      </c>
      <c r="I761" s="2">
        <v>0</v>
      </c>
      <c r="J761" s="2">
        <v>0</v>
      </c>
      <c r="K761" s="2">
        <v>0</v>
      </c>
      <c r="L761" s="3">
        <v>297</v>
      </c>
    </row>
    <row r="762" spans="1:12">
      <c r="A762" s="2" t="s">
        <v>1226</v>
      </c>
      <c r="B762" s="2" t="s">
        <v>1227</v>
      </c>
      <c r="C762" s="2" t="s">
        <v>1967</v>
      </c>
      <c r="D762" s="2" t="s">
        <v>1968</v>
      </c>
      <c r="E762" s="2" t="s">
        <v>1976</v>
      </c>
      <c r="F762" s="2" t="s">
        <v>2611</v>
      </c>
      <c r="G762" s="2" t="s">
        <v>2612</v>
      </c>
      <c r="H762" s="2" t="s">
        <v>2613</v>
      </c>
      <c r="I762" s="2">
        <v>0</v>
      </c>
      <c r="J762" s="2">
        <v>0</v>
      </c>
      <c r="K762" s="2">
        <v>0</v>
      </c>
      <c r="L762" s="3">
        <v>138</v>
      </c>
    </row>
    <row r="763" spans="1:12">
      <c r="B763" s="2" t="s">
        <v>34</v>
      </c>
      <c r="C763" s="2" t="s">
        <v>1967</v>
      </c>
      <c r="D763" s="2" t="s">
        <v>1968</v>
      </c>
      <c r="E763" s="2" t="s">
        <v>1976</v>
      </c>
      <c r="F763" s="2" t="s">
        <v>2611</v>
      </c>
      <c r="G763" s="2" t="s">
        <v>2612</v>
      </c>
      <c r="H763" s="2" t="s">
        <v>2613</v>
      </c>
      <c r="I763" s="2">
        <v>0</v>
      </c>
      <c r="J763" s="2">
        <v>0</v>
      </c>
      <c r="K763" s="2">
        <v>0</v>
      </c>
      <c r="L763" s="3">
        <v>203</v>
      </c>
    </row>
    <row r="764" spans="1:12">
      <c r="B764" s="2" t="s">
        <v>10</v>
      </c>
      <c r="C764" s="2" t="s">
        <v>1967</v>
      </c>
      <c r="D764" s="2" t="s">
        <v>1968</v>
      </c>
      <c r="E764" s="2" t="s">
        <v>1976</v>
      </c>
      <c r="F764" s="2" t="s">
        <v>2611</v>
      </c>
      <c r="G764" s="2" t="s">
        <v>2612</v>
      </c>
      <c r="H764" s="2" t="s">
        <v>2613</v>
      </c>
      <c r="I764" s="2">
        <v>0</v>
      </c>
      <c r="J764" s="2">
        <v>0</v>
      </c>
      <c r="K764" s="2">
        <v>0</v>
      </c>
      <c r="L764" s="3">
        <v>87</v>
      </c>
    </row>
    <row r="765" spans="1:12">
      <c r="B765" s="2" t="s">
        <v>32</v>
      </c>
      <c r="C765" s="2" t="s">
        <v>1967</v>
      </c>
      <c r="D765" s="2" t="s">
        <v>1968</v>
      </c>
      <c r="E765" s="2" t="s">
        <v>1976</v>
      </c>
      <c r="F765" s="2" t="s">
        <v>2611</v>
      </c>
      <c r="G765" s="2" t="s">
        <v>2612</v>
      </c>
      <c r="H765" s="2" t="s">
        <v>2613</v>
      </c>
      <c r="I765" s="2">
        <v>0</v>
      </c>
      <c r="J765" s="2">
        <v>0</v>
      </c>
      <c r="K765" s="2">
        <v>0</v>
      </c>
      <c r="L765" s="3">
        <v>300</v>
      </c>
    </row>
    <row r="766" spans="1:12">
      <c r="A766" s="2" t="s">
        <v>1229</v>
      </c>
      <c r="B766" s="2" t="s">
        <v>34</v>
      </c>
      <c r="C766" s="2" t="s">
        <v>1967</v>
      </c>
      <c r="D766" s="2" t="s">
        <v>1968</v>
      </c>
      <c r="E766" s="2" t="s">
        <v>1976</v>
      </c>
      <c r="F766" s="2" t="s">
        <v>2611</v>
      </c>
      <c r="G766" s="2" t="s">
        <v>2612</v>
      </c>
      <c r="H766" s="2" t="s">
        <v>2613</v>
      </c>
      <c r="I766" s="2">
        <v>0</v>
      </c>
      <c r="J766" s="2">
        <v>0</v>
      </c>
      <c r="K766" s="2">
        <v>0</v>
      </c>
      <c r="L766" s="3">
        <v>203</v>
      </c>
    </row>
    <row r="767" spans="1:12">
      <c r="B767" s="2" t="s">
        <v>10</v>
      </c>
      <c r="C767" s="2" t="s">
        <v>1967</v>
      </c>
      <c r="D767" s="2" t="s">
        <v>1968</v>
      </c>
      <c r="E767" s="2" t="s">
        <v>1976</v>
      </c>
      <c r="F767" s="2" t="s">
        <v>2611</v>
      </c>
      <c r="G767" s="2" t="s">
        <v>2612</v>
      </c>
      <c r="H767" s="2" t="s">
        <v>2613</v>
      </c>
      <c r="I767" s="2">
        <v>0</v>
      </c>
      <c r="J767" s="2">
        <v>0</v>
      </c>
      <c r="K767" s="2">
        <v>0</v>
      </c>
      <c r="L767" s="3">
        <v>83</v>
      </c>
    </row>
    <row r="768" spans="1:12">
      <c r="B768" s="2" t="s">
        <v>32</v>
      </c>
      <c r="C768" s="2" t="s">
        <v>1967</v>
      </c>
      <c r="D768" s="2" t="s">
        <v>1968</v>
      </c>
      <c r="E768" s="2" t="s">
        <v>1976</v>
      </c>
      <c r="F768" s="2" t="s">
        <v>2611</v>
      </c>
      <c r="G768" s="2" t="s">
        <v>2612</v>
      </c>
      <c r="H768" s="2" t="s">
        <v>2613</v>
      </c>
      <c r="I768" s="2">
        <v>0</v>
      </c>
      <c r="J768" s="2">
        <v>0</v>
      </c>
      <c r="K768" s="2">
        <v>0</v>
      </c>
      <c r="L768" s="3">
        <v>297</v>
      </c>
    </row>
    <row r="769" spans="1:12">
      <c r="A769" s="2" t="s">
        <v>1231</v>
      </c>
      <c r="B769" s="2" t="s">
        <v>1227</v>
      </c>
      <c r="C769" s="2" t="s">
        <v>1967</v>
      </c>
      <c r="D769" s="2" t="s">
        <v>1968</v>
      </c>
      <c r="E769" s="2" t="s">
        <v>1976</v>
      </c>
      <c r="F769" s="2" t="s">
        <v>2611</v>
      </c>
      <c r="G769" s="2" t="s">
        <v>2612</v>
      </c>
      <c r="H769" s="2" t="s">
        <v>2613</v>
      </c>
      <c r="I769" s="2">
        <v>0</v>
      </c>
      <c r="J769" s="2">
        <v>0</v>
      </c>
      <c r="K769" s="2">
        <v>0</v>
      </c>
      <c r="L769" s="3">
        <v>138</v>
      </c>
    </row>
    <row r="770" spans="1:12">
      <c r="B770" s="2" t="s">
        <v>34</v>
      </c>
      <c r="C770" s="2" t="s">
        <v>1967</v>
      </c>
      <c r="D770" s="2" t="s">
        <v>1968</v>
      </c>
      <c r="E770" s="2" t="s">
        <v>1976</v>
      </c>
      <c r="F770" s="2" t="s">
        <v>2611</v>
      </c>
      <c r="G770" s="2" t="s">
        <v>2612</v>
      </c>
      <c r="H770" s="2" t="s">
        <v>2613</v>
      </c>
      <c r="I770" s="2">
        <v>0</v>
      </c>
      <c r="J770" s="2">
        <v>0</v>
      </c>
      <c r="K770" s="2">
        <v>0</v>
      </c>
      <c r="L770" s="3">
        <v>203</v>
      </c>
    </row>
    <row r="771" spans="1:12">
      <c r="B771" s="2" t="s">
        <v>10</v>
      </c>
      <c r="C771" s="2" t="s">
        <v>1967</v>
      </c>
      <c r="D771" s="2" t="s">
        <v>1968</v>
      </c>
      <c r="E771" s="2" t="s">
        <v>1976</v>
      </c>
      <c r="F771" s="2" t="s">
        <v>2611</v>
      </c>
      <c r="G771" s="2" t="s">
        <v>2612</v>
      </c>
      <c r="H771" s="2" t="s">
        <v>2613</v>
      </c>
      <c r="I771" s="2">
        <v>0</v>
      </c>
      <c r="J771" s="2">
        <v>0</v>
      </c>
      <c r="K771" s="2">
        <v>0</v>
      </c>
      <c r="L771" s="3">
        <v>88</v>
      </c>
    </row>
    <row r="772" spans="1:12">
      <c r="B772" s="2" t="s">
        <v>32</v>
      </c>
      <c r="C772" s="2" t="s">
        <v>1967</v>
      </c>
      <c r="D772" s="2" t="s">
        <v>1968</v>
      </c>
      <c r="E772" s="2" t="s">
        <v>1976</v>
      </c>
      <c r="F772" s="2" t="s">
        <v>2611</v>
      </c>
      <c r="G772" s="2" t="s">
        <v>2612</v>
      </c>
      <c r="H772" s="2" t="s">
        <v>2613</v>
      </c>
      <c r="I772" s="2">
        <v>0</v>
      </c>
      <c r="J772" s="2">
        <v>0</v>
      </c>
      <c r="K772" s="2">
        <v>0</v>
      </c>
      <c r="L772" s="3">
        <v>300</v>
      </c>
    </row>
    <row r="773" spans="1:12">
      <c r="A773" s="2" t="s">
        <v>1233</v>
      </c>
      <c r="B773" s="2" t="s">
        <v>10</v>
      </c>
      <c r="C773" s="2" t="s">
        <v>1967</v>
      </c>
      <c r="D773" s="2" t="s">
        <v>1968</v>
      </c>
      <c r="E773" s="2" t="s">
        <v>1976</v>
      </c>
      <c r="F773" s="2" t="s">
        <v>2611</v>
      </c>
      <c r="G773" s="2" t="s">
        <v>2612</v>
      </c>
      <c r="H773" s="2" t="s">
        <v>2613</v>
      </c>
      <c r="I773" s="2">
        <v>0</v>
      </c>
      <c r="J773" s="2">
        <v>0</v>
      </c>
      <c r="K773" s="2">
        <v>0</v>
      </c>
      <c r="L773" s="3">
        <v>71</v>
      </c>
    </row>
    <row r="774" spans="1:12">
      <c r="A774" s="2" t="s">
        <v>1235</v>
      </c>
      <c r="B774" s="2" t="s">
        <v>10</v>
      </c>
      <c r="C774" s="2" t="s">
        <v>1967</v>
      </c>
      <c r="D774" s="2" t="s">
        <v>1968</v>
      </c>
      <c r="E774" s="2" t="s">
        <v>1976</v>
      </c>
      <c r="F774" s="2" t="s">
        <v>2611</v>
      </c>
      <c r="G774" s="2" t="s">
        <v>2612</v>
      </c>
      <c r="H774" s="2" t="s">
        <v>2613</v>
      </c>
      <c r="I774" s="2">
        <v>0</v>
      </c>
      <c r="J774" s="2">
        <v>0</v>
      </c>
      <c r="K774" s="2">
        <v>0</v>
      </c>
      <c r="L774" s="3">
        <v>82</v>
      </c>
    </row>
    <row r="775" spans="1:12">
      <c r="A775" s="2" t="s">
        <v>1237</v>
      </c>
      <c r="B775" s="2" t="s">
        <v>10</v>
      </c>
      <c r="C775" s="2" t="s">
        <v>1967</v>
      </c>
      <c r="D775" s="2" t="s">
        <v>1968</v>
      </c>
      <c r="E775" s="2" t="s">
        <v>1969</v>
      </c>
      <c r="F775" s="2" t="s">
        <v>2498</v>
      </c>
      <c r="G775" s="2" t="s">
        <v>2499</v>
      </c>
      <c r="H775" s="2" t="s">
        <v>2526</v>
      </c>
      <c r="I775" s="2">
        <v>0</v>
      </c>
      <c r="J775" s="2">
        <v>0</v>
      </c>
      <c r="K775" s="2">
        <v>0</v>
      </c>
      <c r="L775" s="3">
        <v>93</v>
      </c>
    </row>
    <row r="776" spans="1:12">
      <c r="A776" s="2" t="s">
        <v>1239</v>
      </c>
      <c r="B776" s="2" t="s">
        <v>10</v>
      </c>
      <c r="C776" s="2" t="s">
        <v>3868</v>
      </c>
      <c r="D776" s="2" t="s">
        <v>3868</v>
      </c>
      <c r="E776" s="2" t="s">
        <v>3868</v>
      </c>
      <c r="F776" s="2" t="s">
        <v>3868</v>
      </c>
      <c r="G776" s="2" t="s">
        <v>3868</v>
      </c>
      <c r="H776" s="2" t="s">
        <v>3868</v>
      </c>
      <c r="I776" s="2" t="s">
        <v>3868</v>
      </c>
      <c r="J776" s="2" t="s">
        <v>3868</v>
      </c>
      <c r="K776" s="2" t="s">
        <v>3868</v>
      </c>
      <c r="L776" s="3">
        <v>86</v>
      </c>
    </row>
    <row r="777" spans="1:12">
      <c r="A777" s="2" t="s">
        <v>1241</v>
      </c>
      <c r="B777" s="2" t="s">
        <v>10</v>
      </c>
      <c r="C777" s="2" t="s">
        <v>3868</v>
      </c>
      <c r="D777" s="2" t="s">
        <v>3868</v>
      </c>
      <c r="E777" s="2" t="s">
        <v>3868</v>
      </c>
      <c r="F777" s="2" t="s">
        <v>3868</v>
      </c>
      <c r="G777" s="2" t="s">
        <v>3868</v>
      </c>
      <c r="H777" s="2" t="s">
        <v>3868</v>
      </c>
      <c r="I777" s="2" t="s">
        <v>3868</v>
      </c>
      <c r="J777" s="2" t="s">
        <v>3868</v>
      </c>
      <c r="K777" s="2" t="s">
        <v>3868</v>
      </c>
      <c r="L777" s="3">
        <v>86</v>
      </c>
    </row>
    <row r="778" spans="1:12">
      <c r="A778" s="2" t="s">
        <v>1243</v>
      </c>
      <c r="B778" s="2" t="s">
        <v>10</v>
      </c>
      <c r="C778" s="2" t="s">
        <v>3868</v>
      </c>
      <c r="D778" s="2" t="s">
        <v>3868</v>
      </c>
      <c r="E778" s="2" t="s">
        <v>3868</v>
      </c>
      <c r="F778" s="2" t="s">
        <v>3868</v>
      </c>
      <c r="G778" s="2" t="s">
        <v>3868</v>
      </c>
      <c r="H778" s="2" t="s">
        <v>3868</v>
      </c>
      <c r="I778" s="2" t="s">
        <v>3868</v>
      </c>
      <c r="J778" s="2" t="s">
        <v>3868</v>
      </c>
      <c r="K778" s="2" t="s">
        <v>3868</v>
      </c>
      <c r="L778" s="3">
        <v>86</v>
      </c>
    </row>
    <row r="779" spans="1:12">
      <c r="A779" s="2" t="s">
        <v>1245</v>
      </c>
      <c r="B779" s="2" t="s">
        <v>10</v>
      </c>
      <c r="C779" s="2" t="s">
        <v>3868</v>
      </c>
      <c r="D779" s="2" t="s">
        <v>3868</v>
      </c>
      <c r="E779" s="2" t="s">
        <v>3868</v>
      </c>
      <c r="F779" s="2" t="s">
        <v>3868</v>
      </c>
      <c r="G779" s="2" t="s">
        <v>3868</v>
      </c>
      <c r="H779" s="2" t="s">
        <v>3868</v>
      </c>
      <c r="I779" s="2" t="s">
        <v>3868</v>
      </c>
      <c r="J779" s="2" t="s">
        <v>3868</v>
      </c>
      <c r="K779" s="2" t="s">
        <v>3868</v>
      </c>
      <c r="L779" s="3">
        <v>90</v>
      </c>
    </row>
    <row r="780" spans="1:12">
      <c r="A780" s="2" t="s">
        <v>1247</v>
      </c>
      <c r="B780" s="2" t="s">
        <v>10</v>
      </c>
      <c r="C780" s="2" t="s">
        <v>1967</v>
      </c>
      <c r="D780" s="2" t="s">
        <v>1968</v>
      </c>
      <c r="E780" s="2" t="s">
        <v>1982</v>
      </c>
      <c r="F780" s="2" t="s">
        <v>2077</v>
      </c>
      <c r="G780" s="2" t="s">
        <v>2078</v>
      </c>
      <c r="H780" s="2" t="s">
        <v>2079</v>
      </c>
      <c r="I780" s="2" t="s">
        <v>2170</v>
      </c>
      <c r="J780" s="2" t="s">
        <v>2174</v>
      </c>
      <c r="K780" s="2">
        <v>0</v>
      </c>
      <c r="L780" s="3">
        <v>90</v>
      </c>
    </row>
    <row r="781" spans="1:12">
      <c r="A781" s="2" t="s">
        <v>1249</v>
      </c>
      <c r="B781" s="2" t="s">
        <v>10</v>
      </c>
      <c r="C781" s="2" t="s">
        <v>1967</v>
      </c>
      <c r="D781" s="2" t="s">
        <v>1968</v>
      </c>
      <c r="E781" s="2" t="s">
        <v>1976</v>
      </c>
      <c r="F781" s="2" t="s">
        <v>2020</v>
      </c>
      <c r="G781" s="2" t="s">
        <v>2021</v>
      </c>
      <c r="H781" s="2" t="s">
        <v>2022</v>
      </c>
      <c r="I781" s="2">
        <v>0</v>
      </c>
      <c r="J781" s="2">
        <v>0</v>
      </c>
      <c r="K781" s="2">
        <v>0</v>
      </c>
      <c r="L781" s="3">
        <v>86</v>
      </c>
    </row>
    <row r="782" spans="1:12">
      <c r="A782" s="2" t="s">
        <v>1251</v>
      </c>
      <c r="B782" s="2" t="s">
        <v>10</v>
      </c>
      <c r="C782" s="2" t="s">
        <v>1967</v>
      </c>
      <c r="D782" s="2" t="s">
        <v>1968</v>
      </c>
      <c r="E782" s="2" t="s">
        <v>1982</v>
      </c>
      <c r="F782" s="2" t="s">
        <v>2067</v>
      </c>
      <c r="G782" s="2" t="s">
        <v>2112</v>
      </c>
      <c r="H782" s="2" t="s">
        <v>2113</v>
      </c>
      <c r="I782" s="2">
        <v>0</v>
      </c>
      <c r="J782" s="2">
        <v>0</v>
      </c>
      <c r="K782" s="2">
        <v>0</v>
      </c>
      <c r="L782" s="3">
        <v>101</v>
      </c>
    </row>
    <row r="783" spans="1:12">
      <c r="A783" s="2" t="s">
        <v>1253</v>
      </c>
      <c r="B783" s="2" t="s">
        <v>10</v>
      </c>
      <c r="C783" s="2" t="s">
        <v>1967</v>
      </c>
      <c r="D783" s="2" t="s">
        <v>1968</v>
      </c>
      <c r="E783" s="2" t="s">
        <v>1982</v>
      </c>
      <c r="F783" s="2" t="s">
        <v>2067</v>
      </c>
      <c r="G783" s="2" t="s">
        <v>2897</v>
      </c>
      <c r="H783" s="2" t="s">
        <v>3221</v>
      </c>
      <c r="I783" s="2">
        <v>0</v>
      </c>
      <c r="J783" s="2">
        <v>0</v>
      </c>
      <c r="K783" s="2">
        <v>0</v>
      </c>
      <c r="L783" s="3">
        <v>86</v>
      </c>
    </row>
    <row r="784" spans="1:12">
      <c r="A784" s="2" t="s">
        <v>1255</v>
      </c>
      <c r="B784" s="2" t="s">
        <v>10</v>
      </c>
      <c r="C784" s="2" t="s">
        <v>1967</v>
      </c>
      <c r="D784" s="2" t="s">
        <v>1968</v>
      </c>
      <c r="E784" s="2" t="s">
        <v>1982</v>
      </c>
      <c r="F784" s="2" t="s">
        <v>2067</v>
      </c>
      <c r="G784" s="2" t="s">
        <v>2897</v>
      </c>
      <c r="H784" s="2" t="s">
        <v>3221</v>
      </c>
      <c r="I784" s="2">
        <v>0</v>
      </c>
      <c r="J784" s="2">
        <v>0</v>
      </c>
      <c r="K784" s="2">
        <v>0</v>
      </c>
      <c r="L784" s="3">
        <v>84</v>
      </c>
    </row>
    <row r="785" spans="1:12">
      <c r="A785" s="2" t="s">
        <v>1257</v>
      </c>
      <c r="B785" s="2" t="s">
        <v>10</v>
      </c>
      <c r="C785" s="2" t="s">
        <v>1967</v>
      </c>
      <c r="D785" s="2" t="s">
        <v>1968</v>
      </c>
      <c r="E785" s="2" t="s">
        <v>1976</v>
      </c>
      <c r="F785" s="2" t="s">
        <v>3225</v>
      </c>
      <c r="G785" s="2" t="s">
        <v>3226</v>
      </c>
      <c r="H785" s="2" t="s">
        <v>3227</v>
      </c>
      <c r="I785" s="2">
        <v>0</v>
      </c>
      <c r="J785" s="2">
        <v>0</v>
      </c>
      <c r="K785" s="2">
        <v>0</v>
      </c>
      <c r="L785" s="3">
        <v>86</v>
      </c>
    </row>
    <row r="786" spans="1:12">
      <c r="A786" s="2" t="s">
        <v>1259</v>
      </c>
      <c r="B786" s="2" t="s">
        <v>10</v>
      </c>
      <c r="C786" s="2" t="s">
        <v>1967</v>
      </c>
      <c r="D786" s="2" t="s">
        <v>2597</v>
      </c>
      <c r="E786" s="2" t="s">
        <v>2598</v>
      </c>
      <c r="F786" s="2" t="s">
        <v>2599</v>
      </c>
      <c r="G786" s="2" t="s">
        <v>2600</v>
      </c>
      <c r="H786" s="2" t="s">
        <v>2601</v>
      </c>
      <c r="I786" s="2">
        <v>0</v>
      </c>
      <c r="J786" s="2">
        <v>0</v>
      </c>
      <c r="K786" s="2">
        <v>0</v>
      </c>
      <c r="L786" s="3">
        <v>89</v>
      </c>
    </row>
    <row r="787" spans="1:12">
      <c r="A787" s="2" t="s">
        <v>1261</v>
      </c>
      <c r="B787" s="2" t="s">
        <v>10</v>
      </c>
      <c r="C787" s="2" t="s">
        <v>3868</v>
      </c>
      <c r="D787" s="2" t="s">
        <v>3868</v>
      </c>
      <c r="E787" s="2" t="s">
        <v>3868</v>
      </c>
      <c r="F787" s="2" t="s">
        <v>3868</v>
      </c>
      <c r="G787" s="2" t="s">
        <v>3868</v>
      </c>
      <c r="H787" s="2" t="s">
        <v>3868</v>
      </c>
      <c r="I787" s="2" t="s">
        <v>3868</v>
      </c>
      <c r="J787" s="2" t="s">
        <v>3868</v>
      </c>
      <c r="K787" s="2" t="s">
        <v>3868</v>
      </c>
      <c r="L787" s="3">
        <v>94</v>
      </c>
    </row>
    <row r="788" spans="1:12">
      <c r="A788" s="2" t="s">
        <v>1263</v>
      </c>
      <c r="B788" s="2" t="s">
        <v>10</v>
      </c>
      <c r="C788" s="2" t="s">
        <v>1967</v>
      </c>
      <c r="D788" s="2" t="s">
        <v>1968</v>
      </c>
      <c r="E788" s="2" t="s">
        <v>1976</v>
      </c>
      <c r="F788" s="2" t="s">
        <v>2058</v>
      </c>
      <c r="G788" s="2" t="s">
        <v>2059</v>
      </c>
      <c r="H788" s="2" t="s">
        <v>2160</v>
      </c>
      <c r="I788" s="2">
        <v>0</v>
      </c>
      <c r="J788" s="2">
        <v>0</v>
      </c>
      <c r="K788" s="2">
        <v>0</v>
      </c>
      <c r="L788" s="3">
        <v>70</v>
      </c>
    </row>
    <row r="789" spans="1:12">
      <c r="A789" s="2" t="s">
        <v>1265</v>
      </c>
      <c r="B789" s="2" t="s">
        <v>10</v>
      </c>
      <c r="C789" s="2" t="s">
        <v>1967</v>
      </c>
      <c r="D789" s="2" t="s">
        <v>1968</v>
      </c>
      <c r="E789" s="2" t="s">
        <v>1976</v>
      </c>
      <c r="F789" s="2" t="s">
        <v>2058</v>
      </c>
      <c r="G789" s="2" t="s">
        <v>2059</v>
      </c>
      <c r="H789" s="2" t="s">
        <v>2160</v>
      </c>
      <c r="I789" s="2">
        <v>0</v>
      </c>
      <c r="J789" s="2">
        <v>0</v>
      </c>
      <c r="K789" s="2">
        <v>0</v>
      </c>
      <c r="L789" s="3">
        <v>89</v>
      </c>
    </row>
    <row r="790" spans="1:12">
      <c r="A790" s="2" t="s">
        <v>1267</v>
      </c>
      <c r="B790" s="2" t="s">
        <v>10</v>
      </c>
      <c r="C790" s="2" t="s">
        <v>1967</v>
      </c>
      <c r="D790" s="2" t="s">
        <v>1968</v>
      </c>
      <c r="E790" s="2" t="s">
        <v>1976</v>
      </c>
      <c r="F790" s="2" t="s">
        <v>2611</v>
      </c>
      <c r="G790" s="2" t="s">
        <v>2612</v>
      </c>
      <c r="H790" s="2" t="s">
        <v>3149</v>
      </c>
      <c r="I790" s="2">
        <v>0</v>
      </c>
      <c r="J790" s="2">
        <v>0</v>
      </c>
      <c r="K790" s="2">
        <v>0</v>
      </c>
      <c r="L790" s="3">
        <v>39</v>
      </c>
    </row>
    <row r="791" spans="1:12">
      <c r="A791" s="2" t="s">
        <v>1269</v>
      </c>
      <c r="B791" s="2" t="s">
        <v>10</v>
      </c>
      <c r="C791" s="2" t="s">
        <v>1967</v>
      </c>
      <c r="D791" s="2" t="s">
        <v>2101</v>
      </c>
      <c r="E791" s="2" t="s">
        <v>2102</v>
      </c>
      <c r="F791" s="2" t="s">
        <v>2103</v>
      </c>
      <c r="G791" s="2" t="s">
        <v>2104</v>
      </c>
      <c r="H791" s="2">
        <v>0</v>
      </c>
      <c r="I791" s="2">
        <v>0</v>
      </c>
      <c r="J791" s="2">
        <v>0</v>
      </c>
      <c r="K791" s="2">
        <v>0</v>
      </c>
      <c r="L791" s="3">
        <v>87</v>
      </c>
    </row>
    <row r="792" spans="1:12">
      <c r="A792" s="2" t="s">
        <v>1271</v>
      </c>
      <c r="B792" s="2" t="s">
        <v>10</v>
      </c>
      <c r="C792" s="2" t="s">
        <v>1967</v>
      </c>
      <c r="D792" s="2" t="s">
        <v>1968</v>
      </c>
      <c r="E792" s="2" t="s">
        <v>1982</v>
      </c>
      <c r="F792" s="2" t="s">
        <v>2043</v>
      </c>
      <c r="G792" s="2" t="s">
        <v>2107</v>
      </c>
      <c r="H792" s="2" t="s">
        <v>3109</v>
      </c>
      <c r="I792" s="2">
        <v>0</v>
      </c>
      <c r="J792" s="2">
        <v>0</v>
      </c>
      <c r="K792" s="2">
        <v>0</v>
      </c>
      <c r="L792" s="3">
        <v>88</v>
      </c>
    </row>
    <row r="793" spans="1:12">
      <c r="A793" s="2" t="s">
        <v>1273</v>
      </c>
      <c r="B793" s="2" t="s">
        <v>10</v>
      </c>
      <c r="C793" s="2" t="s">
        <v>1967</v>
      </c>
      <c r="D793" s="2" t="s">
        <v>1968</v>
      </c>
      <c r="E793" s="2" t="s">
        <v>1982</v>
      </c>
      <c r="F793" s="2" t="s">
        <v>2043</v>
      </c>
      <c r="G793" s="2" t="s">
        <v>2107</v>
      </c>
      <c r="H793" s="2" t="s">
        <v>3109</v>
      </c>
      <c r="I793" s="2">
        <v>0</v>
      </c>
      <c r="J793" s="2">
        <v>0</v>
      </c>
      <c r="K793" s="2">
        <v>0</v>
      </c>
      <c r="L793" s="3">
        <v>93</v>
      </c>
    </row>
    <row r="794" spans="1:12">
      <c r="A794" s="2" t="s">
        <v>1275</v>
      </c>
      <c r="B794" s="2" t="s">
        <v>34</v>
      </c>
      <c r="C794" s="2" t="s">
        <v>3868</v>
      </c>
      <c r="D794" s="2" t="s">
        <v>3868</v>
      </c>
      <c r="E794" s="2" t="s">
        <v>3868</v>
      </c>
      <c r="F794" s="2" t="s">
        <v>3868</v>
      </c>
      <c r="G794" s="2" t="s">
        <v>3868</v>
      </c>
      <c r="H794" s="2" t="s">
        <v>3868</v>
      </c>
      <c r="I794" s="2" t="s">
        <v>3868</v>
      </c>
      <c r="J794" s="2" t="s">
        <v>3868</v>
      </c>
      <c r="K794" s="2" t="s">
        <v>3868</v>
      </c>
      <c r="L794" s="3">
        <v>216</v>
      </c>
    </row>
    <row r="795" spans="1:12">
      <c r="B795" s="2" t="s">
        <v>10</v>
      </c>
      <c r="C795" s="2" t="s">
        <v>3868</v>
      </c>
      <c r="D795" s="2" t="s">
        <v>3868</v>
      </c>
      <c r="E795" s="2" t="s">
        <v>3868</v>
      </c>
      <c r="F795" s="2" t="s">
        <v>3868</v>
      </c>
      <c r="G795" s="2" t="s">
        <v>3868</v>
      </c>
      <c r="H795" s="2" t="s">
        <v>3868</v>
      </c>
      <c r="I795" s="2" t="s">
        <v>3868</v>
      </c>
      <c r="J795" s="2" t="s">
        <v>3868</v>
      </c>
      <c r="K795" s="2" t="s">
        <v>3868</v>
      </c>
      <c r="L795" s="3">
        <v>85</v>
      </c>
    </row>
    <row r="796" spans="1:12">
      <c r="B796" s="2" t="s">
        <v>32</v>
      </c>
      <c r="C796" s="2" t="s">
        <v>3868</v>
      </c>
      <c r="D796" s="2" t="s">
        <v>3868</v>
      </c>
      <c r="E796" s="2" t="s">
        <v>3868</v>
      </c>
      <c r="F796" s="2" t="s">
        <v>3868</v>
      </c>
      <c r="G796" s="2" t="s">
        <v>3868</v>
      </c>
      <c r="H796" s="2" t="s">
        <v>3868</v>
      </c>
      <c r="I796" s="2" t="s">
        <v>3868</v>
      </c>
      <c r="J796" s="2" t="s">
        <v>3868</v>
      </c>
      <c r="K796" s="2" t="s">
        <v>3868</v>
      </c>
      <c r="L796" s="3">
        <v>280</v>
      </c>
    </row>
    <row r="797" spans="1:12">
      <c r="A797" s="2" t="s">
        <v>1277</v>
      </c>
      <c r="B797" s="2" t="s">
        <v>10</v>
      </c>
      <c r="C797" s="2" t="s">
        <v>3868</v>
      </c>
      <c r="D797" s="2" t="s">
        <v>3868</v>
      </c>
      <c r="E797" s="2" t="s">
        <v>3868</v>
      </c>
      <c r="F797" s="2" t="s">
        <v>3868</v>
      </c>
      <c r="G797" s="2" t="s">
        <v>3868</v>
      </c>
      <c r="H797" s="2" t="s">
        <v>3868</v>
      </c>
      <c r="I797" s="2" t="s">
        <v>3868</v>
      </c>
      <c r="J797" s="2" t="s">
        <v>3868</v>
      </c>
      <c r="K797" s="2" t="s">
        <v>3868</v>
      </c>
      <c r="L797" s="3">
        <v>85</v>
      </c>
    </row>
    <row r="798" spans="1:12">
      <c r="A798" s="2" t="s">
        <v>1279</v>
      </c>
      <c r="B798" s="2" t="s">
        <v>10</v>
      </c>
      <c r="C798" s="2" t="s">
        <v>3868</v>
      </c>
      <c r="D798" s="2" t="s">
        <v>3868</v>
      </c>
      <c r="E798" s="2" t="s">
        <v>3868</v>
      </c>
      <c r="F798" s="2" t="s">
        <v>3868</v>
      </c>
      <c r="G798" s="2" t="s">
        <v>3868</v>
      </c>
      <c r="H798" s="2" t="s">
        <v>3868</v>
      </c>
      <c r="I798" s="2" t="s">
        <v>3868</v>
      </c>
      <c r="J798" s="2" t="s">
        <v>3868</v>
      </c>
      <c r="K798" s="2" t="s">
        <v>3868</v>
      </c>
      <c r="L798" s="3">
        <v>85</v>
      </c>
    </row>
    <row r="799" spans="1:12">
      <c r="A799" s="2" t="s">
        <v>1281</v>
      </c>
      <c r="B799" s="2" t="s">
        <v>10</v>
      </c>
      <c r="C799" s="2" t="s">
        <v>1967</v>
      </c>
      <c r="D799" s="2" t="s">
        <v>1968</v>
      </c>
      <c r="E799" s="2" t="s">
        <v>1982</v>
      </c>
      <c r="F799" s="2" t="s">
        <v>2089</v>
      </c>
      <c r="G799" s="2" t="s">
        <v>2090</v>
      </c>
      <c r="H799" s="2" t="s">
        <v>3241</v>
      </c>
      <c r="I799" s="2">
        <v>0</v>
      </c>
      <c r="J799" s="2">
        <v>0</v>
      </c>
      <c r="K799" s="2">
        <v>0</v>
      </c>
      <c r="L799" s="3">
        <v>89</v>
      </c>
    </row>
    <row r="800" spans="1:12">
      <c r="A800" s="2" t="s">
        <v>1283</v>
      </c>
      <c r="B800" s="2" t="s">
        <v>10</v>
      </c>
      <c r="C800" s="2" t="s">
        <v>1967</v>
      </c>
      <c r="D800" s="2" t="s">
        <v>1968</v>
      </c>
      <c r="E800" s="2" t="s">
        <v>1982</v>
      </c>
      <c r="F800" s="2" t="s">
        <v>2067</v>
      </c>
      <c r="G800" s="2" t="s">
        <v>2068</v>
      </c>
      <c r="H800" s="2" t="s">
        <v>2117</v>
      </c>
      <c r="I800" s="2" t="s">
        <v>2118</v>
      </c>
      <c r="J800" s="2" t="s">
        <v>2119</v>
      </c>
      <c r="K800" s="2">
        <v>0</v>
      </c>
      <c r="L800" s="3">
        <v>91</v>
      </c>
    </row>
    <row r="801" spans="1:12">
      <c r="A801" s="2" t="s">
        <v>1285</v>
      </c>
      <c r="B801" s="2" t="s">
        <v>10</v>
      </c>
      <c r="C801" s="2" t="s">
        <v>1967</v>
      </c>
      <c r="D801" s="2" t="s">
        <v>1968</v>
      </c>
      <c r="E801" s="2" t="s">
        <v>1982</v>
      </c>
      <c r="F801" s="2" t="s">
        <v>2067</v>
      </c>
      <c r="G801" s="2" t="s">
        <v>2967</v>
      </c>
      <c r="H801" s="2" t="s">
        <v>2968</v>
      </c>
      <c r="I801" s="2">
        <v>0</v>
      </c>
      <c r="J801" s="2">
        <v>0</v>
      </c>
      <c r="K801" s="2">
        <v>0</v>
      </c>
      <c r="L801" s="3">
        <v>95</v>
      </c>
    </row>
    <row r="802" spans="1:12">
      <c r="A802" s="2" t="s">
        <v>1287</v>
      </c>
      <c r="B802" s="2" t="s">
        <v>10</v>
      </c>
      <c r="C802" s="2" t="s">
        <v>1967</v>
      </c>
      <c r="D802" s="2" t="s">
        <v>1968</v>
      </c>
      <c r="E802" s="2" t="s">
        <v>2413</v>
      </c>
      <c r="F802" s="2" t="s">
        <v>2539</v>
      </c>
      <c r="G802" s="2" t="s">
        <v>2540</v>
      </c>
      <c r="H802" s="2" t="s">
        <v>2541</v>
      </c>
      <c r="I802" s="2">
        <v>0</v>
      </c>
      <c r="J802" s="2">
        <v>0</v>
      </c>
      <c r="K802" s="2">
        <v>0</v>
      </c>
      <c r="L802" s="3">
        <v>84</v>
      </c>
    </row>
    <row r="803" spans="1:12">
      <c r="A803" s="2" t="s">
        <v>1289</v>
      </c>
      <c r="B803" s="2" t="s">
        <v>10</v>
      </c>
      <c r="C803" s="2" t="s">
        <v>1967</v>
      </c>
      <c r="D803" s="2" t="s">
        <v>1968</v>
      </c>
      <c r="E803" s="2" t="s">
        <v>1976</v>
      </c>
      <c r="F803" s="2" t="s">
        <v>2232</v>
      </c>
      <c r="G803" s="2" t="s">
        <v>2233</v>
      </c>
      <c r="H803" s="2" t="s">
        <v>3250</v>
      </c>
      <c r="I803" s="2">
        <v>0</v>
      </c>
      <c r="J803" s="2">
        <v>0</v>
      </c>
      <c r="K803" s="2">
        <v>0</v>
      </c>
      <c r="L803" s="3">
        <v>91</v>
      </c>
    </row>
    <row r="804" spans="1:12">
      <c r="A804" s="2" t="s">
        <v>1291</v>
      </c>
      <c r="B804" s="2" t="s">
        <v>34</v>
      </c>
      <c r="C804" s="2" t="s">
        <v>1967</v>
      </c>
      <c r="D804" s="2" t="s">
        <v>1968</v>
      </c>
      <c r="E804" s="2" t="s">
        <v>1976</v>
      </c>
      <c r="F804" s="2" t="s">
        <v>2058</v>
      </c>
      <c r="G804" s="2" t="s">
        <v>2059</v>
      </c>
      <c r="H804" s="2" t="s">
        <v>2250</v>
      </c>
      <c r="I804" s="2">
        <v>0</v>
      </c>
      <c r="J804" s="2">
        <v>0</v>
      </c>
      <c r="K804" s="2">
        <v>0</v>
      </c>
      <c r="L804" s="3">
        <v>203</v>
      </c>
    </row>
    <row r="805" spans="1:12">
      <c r="B805" s="2" t="s">
        <v>10</v>
      </c>
      <c r="C805" s="2" t="s">
        <v>1967</v>
      </c>
      <c r="D805" s="2" t="s">
        <v>1968</v>
      </c>
      <c r="E805" s="2" t="s">
        <v>1976</v>
      </c>
      <c r="F805" s="2" t="s">
        <v>2058</v>
      </c>
      <c r="G805" s="2" t="s">
        <v>2059</v>
      </c>
      <c r="H805" s="2" t="s">
        <v>2250</v>
      </c>
      <c r="I805" s="2">
        <v>0</v>
      </c>
      <c r="J805" s="2">
        <v>0</v>
      </c>
      <c r="K805" s="2">
        <v>0</v>
      </c>
      <c r="L805" s="3">
        <v>83</v>
      </c>
    </row>
    <row r="806" spans="1:12">
      <c r="B806" s="2" t="s">
        <v>32</v>
      </c>
      <c r="C806" s="2" t="s">
        <v>1967</v>
      </c>
      <c r="D806" s="2" t="s">
        <v>1968</v>
      </c>
      <c r="E806" s="2" t="s">
        <v>1976</v>
      </c>
      <c r="F806" s="2" t="s">
        <v>2058</v>
      </c>
      <c r="G806" s="2" t="s">
        <v>2059</v>
      </c>
      <c r="H806" s="2" t="s">
        <v>2250</v>
      </c>
      <c r="I806" s="2">
        <v>0</v>
      </c>
      <c r="J806" s="2">
        <v>0</v>
      </c>
      <c r="K806" s="2">
        <v>0</v>
      </c>
      <c r="L806" s="3">
        <v>300</v>
      </c>
    </row>
    <row r="807" spans="1:12">
      <c r="A807" s="2" t="s">
        <v>1293</v>
      </c>
      <c r="B807" s="2" t="s">
        <v>10</v>
      </c>
      <c r="C807" s="2" t="s">
        <v>1967</v>
      </c>
      <c r="D807" s="2" t="s">
        <v>1968</v>
      </c>
      <c r="E807" s="2" t="s">
        <v>1982</v>
      </c>
      <c r="F807" s="2" t="s">
        <v>2077</v>
      </c>
      <c r="G807" s="2" t="s">
        <v>2078</v>
      </c>
      <c r="H807" s="2" t="s">
        <v>2079</v>
      </c>
      <c r="I807" s="2" t="s">
        <v>2170</v>
      </c>
      <c r="J807" s="2" t="s">
        <v>2174</v>
      </c>
      <c r="K807" s="2">
        <v>0</v>
      </c>
      <c r="L807" s="3">
        <v>90</v>
      </c>
    </row>
    <row r="808" spans="1:12">
      <c r="A808" s="2" t="s">
        <v>1295</v>
      </c>
      <c r="B808" s="2" t="s">
        <v>10</v>
      </c>
      <c r="C808" s="2" t="s">
        <v>1967</v>
      </c>
      <c r="D808" s="2" t="s">
        <v>1968</v>
      </c>
      <c r="E808" s="2" t="s">
        <v>1969</v>
      </c>
      <c r="F808" s="2" t="s">
        <v>1970</v>
      </c>
      <c r="G808" s="2" t="s">
        <v>1971</v>
      </c>
      <c r="H808" s="2" t="s">
        <v>2255</v>
      </c>
      <c r="I808" s="2">
        <v>0</v>
      </c>
      <c r="J808" s="2">
        <v>0</v>
      </c>
      <c r="K808" s="2">
        <v>0</v>
      </c>
      <c r="L808" s="3">
        <v>94</v>
      </c>
    </row>
    <row r="809" spans="1:12">
      <c r="A809" s="2" t="s">
        <v>1297</v>
      </c>
      <c r="B809" s="2" t="s">
        <v>1227</v>
      </c>
      <c r="C809" s="2" t="s">
        <v>1967</v>
      </c>
      <c r="D809" s="2" t="s">
        <v>1968</v>
      </c>
      <c r="E809" s="2" t="s">
        <v>1976</v>
      </c>
      <c r="F809" s="2" t="s">
        <v>2611</v>
      </c>
      <c r="G809" s="2" t="s">
        <v>2612</v>
      </c>
      <c r="H809" s="2" t="s">
        <v>2613</v>
      </c>
      <c r="I809" s="2">
        <v>0</v>
      </c>
      <c r="J809" s="2">
        <v>0</v>
      </c>
      <c r="K809" s="2">
        <v>0</v>
      </c>
      <c r="L809" s="3">
        <v>138</v>
      </c>
    </row>
    <row r="810" spans="1:12">
      <c r="B810" s="2" t="s">
        <v>34</v>
      </c>
      <c r="C810" s="2" t="s">
        <v>1967</v>
      </c>
      <c r="D810" s="2" t="s">
        <v>1968</v>
      </c>
      <c r="E810" s="2" t="s">
        <v>1976</v>
      </c>
      <c r="F810" s="2" t="s">
        <v>2611</v>
      </c>
      <c r="G810" s="2" t="s">
        <v>2612</v>
      </c>
      <c r="H810" s="2" t="s">
        <v>2613</v>
      </c>
      <c r="I810" s="2">
        <v>0</v>
      </c>
      <c r="J810" s="2">
        <v>0</v>
      </c>
      <c r="K810" s="2">
        <v>0</v>
      </c>
      <c r="L810" s="3">
        <v>203</v>
      </c>
    </row>
    <row r="811" spans="1:12">
      <c r="B811" s="2" t="s">
        <v>10</v>
      </c>
      <c r="C811" s="2" t="s">
        <v>1967</v>
      </c>
      <c r="D811" s="2" t="s">
        <v>1968</v>
      </c>
      <c r="E811" s="2" t="s">
        <v>1976</v>
      </c>
      <c r="F811" s="2" t="s">
        <v>2611</v>
      </c>
      <c r="G811" s="2" t="s">
        <v>2612</v>
      </c>
      <c r="H811" s="2" t="s">
        <v>2613</v>
      </c>
      <c r="I811" s="2">
        <v>0</v>
      </c>
      <c r="J811" s="2">
        <v>0</v>
      </c>
      <c r="K811" s="2">
        <v>0</v>
      </c>
      <c r="L811" s="3">
        <v>88</v>
      </c>
    </row>
    <row r="812" spans="1:12">
      <c r="B812" s="2" t="s">
        <v>32</v>
      </c>
      <c r="C812" s="2" t="s">
        <v>1967</v>
      </c>
      <c r="D812" s="2" t="s">
        <v>1968</v>
      </c>
      <c r="E812" s="2" t="s">
        <v>1976</v>
      </c>
      <c r="F812" s="2" t="s">
        <v>2611</v>
      </c>
      <c r="G812" s="2" t="s">
        <v>2612</v>
      </c>
      <c r="H812" s="2" t="s">
        <v>2613</v>
      </c>
      <c r="I812" s="2">
        <v>0</v>
      </c>
      <c r="J812" s="2">
        <v>0</v>
      </c>
      <c r="K812" s="2">
        <v>0</v>
      </c>
      <c r="L812" s="3">
        <v>300</v>
      </c>
    </row>
    <row r="813" spans="1:12">
      <c r="A813" s="2" t="s">
        <v>1299</v>
      </c>
      <c r="B813" s="2" t="s">
        <v>10</v>
      </c>
      <c r="C813" s="2" t="s">
        <v>1967</v>
      </c>
      <c r="D813" s="2" t="s">
        <v>1968</v>
      </c>
      <c r="E813" s="2" t="s">
        <v>1982</v>
      </c>
      <c r="F813" s="2" t="s">
        <v>2067</v>
      </c>
      <c r="G813" s="2" t="s">
        <v>2112</v>
      </c>
      <c r="H813" s="2" t="s">
        <v>2113</v>
      </c>
      <c r="I813" s="2">
        <v>0</v>
      </c>
      <c r="J813" s="2">
        <v>0</v>
      </c>
      <c r="K813" s="2">
        <v>0</v>
      </c>
      <c r="L813" s="3">
        <v>101</v>
      </c>
    </row>
    <row r="814" spans="1:12">
      <c r="A814" s="2" t="s">
        <v>1301</v>
      </c>
      <c r="B814" s="2" t="s">
        <v>10</v>
      </c>
      <c r="C814" s="2" t="s">
        <v>1967</v>
      </c>
      <c r="D814" s="2" t="s">
        <v>1968</v>
      </c>
      <c r="E814" s="2" t="s">
        <v>1982</v>
      </c>
      <c r="F814" s="2" t="s">
        <v>2067</v>
      </c>
      <c r="G814" s="2" t="s">
        <v>2112</v>
      </c>
      <c r="H814" s="2" t="s">
        <v>2113</v>
      </c>
      <c r="I814" s="2">
        <v>0</v>
      </c>
      <c r="J814" s="2">
        <v>0</v>
      </c>
      <c r="K814" s="2">
        <v>0</v>
      </c>
      <c r="L814" s="3">
        <v>67</v>
      </c>
    </row>
    <row r="815" spans="1:12">
      <c r="A815" s="2" t="s">
        <v>1303</v>
      </c>
      <c r="B815" s="2" t="s">
        <v>10</v>
      </c>
      <c r="C815" s="2" t="s">
        <v>1967</v>
      </c>
      <c r="D815" s="2" t="s">
        <v>1968</v>
      </c>
      <c r="E815" s="2" t="s">
        <v>1982</v>
      </c>
      <c r="F815" s="2" t="s">
        <v>2067</v>
      </c>
      <c r="G815" s="2" t="s">
        <v>2112</v>
      </c>
      <c r="H815" s="2" t="s">
        <v>2113</v>
      </c>
      <c r="I815" s="2">
        <v>0</v>
      </c>
      <c r="J815" s="2">
        <v>0</v>
      </c>
      <c r="K815" s="2">
        <v>0</v>
      </c>
      <c r="L815" s="3">
        <v>67</v>
      </c>
    </row>
    <row r="816" spans="1:12">
      <c r="A816" s="2" t="s">
        <v>1305</v>
      </c>
      <c r="B816" s="2" t="s">
        <v>84</v>
      </c>
      <c r="C816" s="2" t="s">
        <v>3868</v>
      </c>
      <c r="D816" s="2" t="s">
        <v>3868</v>
      </c>
      <c r="E816" s="2" t="s">
        <v>3868</v>
      </c>
      <c r="F816" s="2" t="s">
        <v>3868</v>
      </c>
      <c r="G816" s="2" t="s">
        <v>3868</v>
      </c>
      <c r="H816" s="2" t="s">
        <v>3868</v>
      </c>
      <c r="I816" s="2" t="s">
        <v>3868</v>
      </c>
      <c r="J816" s="2" t="s">
        <v>3868</v>
      </c>
      <c r="K816" s="2" t="s">
        <v>3868</v>
      </c>
      <c r="L816" s="3">
        <v>81</v>
      </c>
    </row>
    <row r="817" spans="1:12">
      <c r="B817" s="2" t="s">
        <v>34</v>
      </c>
      <c r="C817" s="2" t="s">
        <v>3868</v>
      </c>
      <c r="D817" s="2" t="s">
        <v>3868</v>
      </c>
      <c r="E817" s="2" t="s">
        <v>3868</v>
      </c>
      <c r="F817" s="2" t="s">
        <v>3868</v>
      </c>
      <c r="G817" s="2" t="s">
        <v>3868</v>
      </c>
      <c r="H817" s="2" t="s">
        <v>3868</v>
      </c>
      <c r="I817" s="2" t="s">
        <v>3868</v>
      </c>
      <c r="J817" s="2" t="s">
        <v>3868</v>
      </c>
      <c r="K817" s="2" t="s">
        <v>3868</v>
      </c>
      <c r="L817" s="3">
        <v>203</v>
      </c>
    </row>
    <row r="818" spans="1:12">
      <c r="B818" s="2" t="s">
        <v>10</v>
      </c>
      <c r="C818" s="2" t="s">
        <v>3868</v>
      </c>
      <c r="D818" s="2" t="s">
        <v>3868</v>
      </c>
      <c r="E818" s="2" t="s">
        <v>3868</v>
      </c>
      <c r="F818" s="2" t="s">
        <v>3868</v>
      </c>
      <c r="G818" s="2" t="s">
        <v>3868</v>
      </c>
      <c r="H818" s="2" t="s">
        <v>3868</v>
      </c>
      <c r="I818" s="2" t="s">
        <v>3868</v>
      </c>
      <c r="J818" s="2" t="s">
        <v>3868</v>
      </c>
      <c r="K818" s="2" t="s">
        <v>3868</v>
      </c>
      <c r="L818" s="3">
        <v>83</v>
      </c>
    </row>
    <row r="819" spans="1:12">
      <c r="B819" s="2" t="s">
        <v>32</v>
      </c>
      <c r="C819" s="2" t="s">
        <v>3868</v>
      </c>
      <c r="D819" s="2" t="s">
        <v>3868</v>
      </c>
      <c r="E819" s="2" t="s">
        <v>3868</v>
      </c>
      <c r="F819" s="2" t="s">
        <v>3868</v>
      </c>
      <c r="G819" s="2" t="s">
        <v>3868</v>
      </c>
      <c r="H819" s="2" t="s">
        <v>3868</v>
      </c>
      <c r="I819" s="2" t="s">
        <v>3868</v>
      </c>
      <c r="J819" s="2" t="s">
        <v>3868</v>
      </c>
      <c r="K819" s="2" t="s">
        <v>3868</v>
      </c>
      <c r="L819" s="3">
        <v>300</v>
      </c>
    </row>
    <row r="820" spans="1:12">
      <c r="A820" s="2" t="s">
        <v>1307</v>
      </c>
      <c r="B820" s="2" t="s">
        <v>34</v>
      </c>
      <c r="C820" s="2" t="s">
        <v>1967</v>
      </c>
      <c r="D820" s="2" t="s">
        <v>1968</v>
      </c>
      <c r="E820" s="2" t="s">
        <v>1976</v>
      </c>
      <c r="F820" s="2" t="s">
        <v>2058</v>
      </c>
      <c r="G820" s="2" t="s">
        <v>2059</v>
      </c>
      <c r="H820" s="2" t="s">
        <v>2060</v>
      </c>
      <c r="I820" s="2">
        <v>0</v>
      </c>
      <c r="J820" s="2">
        <v>0</v>
      </c>
      <c r="K820" s="2">
        <v>0</v>
      </c>
      <c r="L820" s="3">
        <v>203</v>
      </c>
    </row>
    <row r="821" spans="1:12">
      <c r="B821" s="2" t="s">
        <v>10</v>
      </c>
      <c r="C821" s="2" t="s">
        <v>1967</v>
      </c>
      <c r="D821" s="2" t="s">
        <v>1968</v>
      </c>
      <c r="E821" s="2" t="s">
        <v>1976</v>
      </c>
      <c r="F821" s="2" t="s">
        <v>2058</v>
      </c>
      <c r="G821" s="2" t="s">
        <v>2059</v>
      </c>
      <c r="H821" s="2" t="s">
        <v>2060</v>
      </c>
      <c r="I821" s="2">
        <v>0</v>
      </c>
      <c r="J821" s="2">
        <v>0</v>
      </c>
      <c r="K821" s="2">
        <v>0</v>
      </c>
      <c r="L821" s="3">
        <v>83</v>
      </c>
    </row>
    <row r="822" spans="1:12">
      <c r="B822" s="2" t="s">
        <v>32</v>
      </c>
      <c r="C822" s="2" t="s">
        <v>1967</v>
      </c>
      <c r="D822" s="2" t="s">
        <v>1968</v>
      </c>
      <c r="E822" s="2" t="s">
        <v>1976</v>
      </c>
      <c r="F822" s="2" t="s">
        <v>2058</v>
      </c>
      <c r="G822" s="2" t="s">
        <v>2059</v>
      </c>
      <c r="H822" s="2" t="s">
        <v>2060</v>
      </c>
      <c r="I822" s="2">
        <v>0</v>
      </c>
      <c r="J822" s="2">
        <v>0</v>
      </c>
      <c r="K822" s="2">
        <v>0</v>
      </c>
      <c r="L822" s="3">
        <v>301</v>
      </c>
    </row>
    <row r="823" spans="1:12">
      <c r="A823" s="2" t="s">
        <v>1309</v>
      </c>
      <c r="B823" s="2" t="s">
        <v>10</v>
      </c>
      <c r="C823" s="2" t="s">
        <v>1967</v>
      </c>
      <c r="D823" s="2" t="s">
        <v>1968</v>
      </c>
      <c r="E823" s="2" t="s">
        <v>1982</v>
      </c>
      <c r="F823" s="2" t="s">
        <v>2067</v>
      </c>
      <c r="G823" s="2" t="s">
        <v>2068</v>
      </c>
      <c r="H823" s="2" t="s">
        <v>2069</v>
      </c>
      <c r="I823" s="2" t="s">
        <v>2070</v>
      </c>
      <c r="J823" s="2">
        <v>0</v>
      </c>
      <c r="K823" s="2">
        <v>0</v>
      </c>
      <c r="L823" s="3">
        <v>94</v>
      </c>
    </row>
    <row r="824" spans="1:12">
      <c r="A824" s="2" t="s">
        <v>1311</v>
      </c>
      <c r="B824" s="2" t="s">
        <v>10</v>
      </c>
      <c r="C824" s="2" t="s">
        <v>1967</v>
      </c>
      <c r="D824" s="2" t="s">
        <v>1968</v>
      </c>
      <c r="E824" s="2" t="s">
        <v>1982</v>
      </c>
      <c r="F824" s="2" t="s">
        <v>2067</v>
      </c>
      <c r="G824" s="2" t="s">
        <v>2068</v>
      </c>
      <c r="H824" s="2" t="s">
        <v>2069</v>
      </c>
      <c r="I824" s="2" t="s">
        <v>2070</v>
      </c>
      <c r="J824" s="2">
        <v>0</v>
      </c>
      <c r="K824" s="2">
        <v>0</v>
      </c>
      <c r="L824" s="3">
        <v>93</v>
      </c>
    </row>
    <row r="825" spans="1:12">
      <c r="A825" s="2" t="s">
        <v>1313</v>
      </c>
      <c r="B825" s="2" t="s">
        <v>10</v>
      </c>
      <c r="C825" s="2" t="s">
        <v>1967</v>
      </c>
      <c r="D825" s="2" t="s">
        <v>1968</v>
      </c>
      <c r="E825" s="2" t="s">
        <v>1982</v>
      </c>
      <c r="F825" s="2" t="s">
        <v>2067</v>
      </c>
      <c r="G825" s="2" t="s">
        <v>2068</v>
      </c>
      <c r="H825" s="2" t="s">
        <v>2069</v>
      </c>
      <c r="I825" s="2" t="s">
        <v>2070</v>
      </c>
      <c r="J825" s="2">
        <v>0</v>
      </c>
      <c r="K825" s="2">
        <v>0</v>
      </c>
      <c r="L825" s="3">
        <v>91</v>
      </c>
    </row>
    <row r="826" spans="1:12">
      <c r="A826" s="2" t="s">
        <v>1315</v>
      </c>
      <c r="B826" s="2" t="s">
        <v>10</v>
      </c>
      <c r="C826" s="2" t="s">
        <v>1967</v>
      </c>
      <c r="D826" s="2" t="s">
        <v>1968</v>
      </c>
      <c r="E826" s="2" t="s">
        <v>1982</v>
      </c>
      <c r="F826" s="2" t="s">
        <v>2067</v>
      </c>
      <c r="G826" s="2" t="s">
        <v>2068</v>
      </c>
      <c r="H826" s="2" t="s">
        <v>2069</v>
      </c>
      <c r="I826" s="2" t="s">
        <v>2070</v>
      </c>
      <c r="J826" s="2">
        <v>0</v>
      </c>
      <c r="K826" s="2">
        <v>0</v>
      </c>
      <c r="L826" s="3">
        <v>93</v>
      </c>
    </row>
    <row r="827" spans="1:12">
      <c r="A827" s="2" t="s">
        <v>1317</v>
      </c>
      <c r="B827" s="2" t="s">
        <v>10</v>
      </c>
      <c r="C827" s="2" t="s">
        <v>1967</v>
      </c>
      <c r="D827" s="2" t="s">
        <v>1968</v>
      </c>
      <c r="E827" s="2" t="s">
        <v>1969</v>
      </c>
      <c r="F827" s="2" t="s">
        <v>1970</v>
      </c>
      <c r="G827" s="2" t="s">
        <v>1988</v>
      </c>
      <c r="H827" s="2" t="s">
        <v>2156</v>
      </c>
      <c r="I827" s="2">
        <v>0</v>
      </c>
      <c r="J827" s="2">
        <v>0</v>
      </c>
      <c r="K827" s="2">
        <v>0</v>
      </c>
      <c r="L827" s="3">
        <v>86</v>
      </c>
    </row>
    <row r="828" spans="1:12">
      <c r="A828" s="2" t="s">
        <v>1319</v>
      </c>
      <c r="B828" s="2" t="s">
        <v>10</v>
      </c>
      <c r="C828" s="2" t="s">
        <v>1967</v>
      </c>
      <c r="D828" s="2" t="s">
        <v>1968</v>
      </c>
      <c r="E828" s="2" t="s">
        <v>1969</v>
      </c>
      <c r="F828" s="2" t="s">
        <v>1970</v>
      </c>
      <c r="G828" s="2" t="s">
        <v>1988</v>
      </c>
      <c r="H828" s="2" t="s">
        <v>2202</v>
      </c>
      <c r="I828" s="2">
        <v>0</v>
      </c>
      <c r="J828" s="2">
        <v>0</v>
      </c>
      <c r="K828" s="2">
        <v>0</v>
      </c>
      <c r="L828" s="3">
        <v>68</v>
      </c>
    </row>
    <row r="829" spans="1:12">
      <c r="A829" s="2" t="s">
        <v>1321</v>
      </c>
      <c r="B829" s="2" t="s">
        <v>10</v>
      </c>
      <c r="C829" s="2" t="s">
        <v>1967</v>
      </c>
      <c r="D829" s="2" t="s">
        <v>1968</v>
      </c>
      <c r="E829" s="2" t="s">
        <v>1969</v>
      </c>
      <c r="F829" s="2" t="s">
        <v>1970</v>
      </c>
      <c r="G829" s="2" t="s">
        <v>1988</v>
      </c>
      <c r="H829" s="2" t="s">
        <v>2156</v>
      </c>
      <c r="I829" s="2">
        <v>0</v>
      </c>
      <c r="J829" s="2">
        <v>0</v>
      </c>
      <c r="K829" s="2">
        <v>0</v>
      </c>
      <c r="L829" s="3">
        <v>68</v>
      </c>
    </row>
    <row r="830" spans="1:12">
      <c r="A830" s="2" t="s">
        <v>1323</v>
      </c>
      <c r="B830" s="2" t="s">
        <v>10</v>
      </c>
      <c r="C830" s="2" t="s">
        <v>1967</v>
      </c>
      <c r="D830" s="2" t="s">
        <v>1968</v>
      </c>
      <c r="E830" s="2" t="s">
        <v>1969</v>
      </c>
      <c r="F830" s="2" t="s">
        <v>1970</v>
      </c>
      <c r="G830" s="2" t="s">
        <v>1988</v>
      </c>
      <c r="H830" s="2" t="s">
        <v>2202</v>
      </c>
      <c r="I830" s="2">
        <v>0</v>
      </c>
      <c r="J830" s="2">
        <v>0</v>
      </c>
      <c r="K830" s="2">
        <v>0</v>
      </c>
      <c r="L830" s="3">
        <v>86</v>
      </c>
    </row>
    <row r="831" spans="1:12">
      <c r="A831" s="2" t="s">
        <v>1325</v>
      </c>
      <c r="B831" s="2" t="s">
        <v>10</v>
      </c>
      <c r="C831" s="2" t="s">
        <v>1967</v>
      </c>
      <c r="D831" s="2" t="s">
        <v>1968</v>
      </c>
      <c r="E831" s="2" t="s">
        <v>1976</v>
      </c>
      <c r="F831" s="2" t="s">
        <v>2094</v>
      </c>
      <c r="G831" s="2" t="s">
        <v>2095</v>
      </c>
      <c r="H831" s="2" t="s">
        <v>2096</v>
      </c>
      <c r="I831" s="2">
        <v>0</v>
      </c>
      <c r="J831" s="2">
        <v>0</v>
      </c>
      <c r="K831" s="2">
        <v>0</v>
      </c>
      <c r="L831" s="3">
        <v>68</v>
      </c>
    </row>
    <row r="832" spans="1:12">
      <c r="A832" s="2" t="s">
        <v>1327</v>
      </c>
      <c r="B832" s="2" t="s">
        <v>10</v>
      </c>
      <c r="C832" s="2" t="s">
        <v>1967</v>
      </c>
      <c r="D832" s="2" t="s">
        <v>2370</v>
      </c>
      <c r="E832" s="2">
        <v>0</v>
      </c>
      <c r="F832" s="2">
        <v>0</v>
      </c>
      <c r="G832" s="2">
        <v>0</v>
      </c>
      <c r="H832" s="2">
        <v>0</v>
      </c>
      <c r="I832" s="2">
        <v>0</v>
      </c>
      <c r="J832" s="2">
        <v>0</v>
      </c>
      <c r="K832" s="2">
        <v>0</v>
      </c>
      <c r="L832" s="3">
        <v>86</v>
      </c>
    </row>
    <row r="833" spans="1:12">
      <c r="A833" s="2" t="s">
        <v>1329</v>
      </c>
      <c r="B833" s="2" t="s">
        <v>10</v>
      </c>
      <c r="C833" s="2" t="s">
        <v>1967</v>
      </c>
      <c r="D833" s="2" t="s">
        <v>2370</v>
      </c>
      <c r="E833" s="2">
        <v>0</v>
      </c>
      <c r="F833" s="2">
        <v>0</v>
      </c>
      <c r="G833" s="2">
        <v>0</v>
      </c>
      <c r="H833" s="2">
        <v>0</v>
      </c>
      <c r="I833" s="2">
        <v>0</v>
      </c>
      <c r="J833" s="2">
        <v>0</v>
      </c>
      <c r="K833" s="2">
        <v>0</v>
      </c>
      <c r="L833" s="3">
        <v>68</v>
      </c>
    </row>
    <row r="834" spans="1:12">
      <c r="A834" s="2" t="s">
        <v>1331</v>
      </c>
      <c r="B834" s="2" t="s">
        <v>34</v>
      </c>
      <c r="C834" s="2" t="s">
        <v>1967</v>
      </c>
      <c r="D834" s="2" t="s">
        <v>1968</v>
      </c>
      <c r="E834" s="2" t="s">
        <v>1976</v>
      </c>
      <c r="F834" s="2" t="s">
        <v>2058</v>
      </c>
      <c r="G834" s="2" t="s">
        <v>2059</v>
      </c>
      <c r="H834" s="2" t="s">
        <v>2060</v>
      </c>
      <c r="I834" s="2">
        <v>0</v>
      </c>
      <c r="J834" s="2">
        <v>0</v>
      </c>
      <c r="K834" s="2">
        <v>0</v>
      </c>
      <c r="L834" s="3">
        <v>203</v>
      </c>
    </row>
    <row r="835" spans="1:12">
      <c r="B835" s="2" t="s">
        <v>10</v>
      </c>
      <c r="C835" s="2" t="s">
        <v>1967</v>
      </c>
      <c r="D835" s="2" t="s">
        <v>1968</v>
      </c>
      <c r="E835" s="2" t="s">
        <v>1976</v>
      </c>
      <c r="F835" s="2" t="s">
        <v>2058</v>
      </c>
      <c r="G835" s="2" t="s">
        <v>2059</v>
      </c>
      <c r="H835" s="2" t="s">
        <v>2060</v>
      </c>
      <c r="I835" s="2">
        <v>0</v>
      </c>
      <c r="J835" s="2">
        <v>0</v>
      </c>
      <c r="K835" s="2">
        <v>0</v>
      </c>
      <c r="L835" s="3">
        <v>85</v>
      </c>
    </row>
    <row r="836" spans="1:12">
      <c r="B836" s="2" t="s">
        <v>32</v>
      </c>
      <c r="C836" s="2" t="s">
        <v>1967</v>
      </c>
      <c r="D836" s="2" t="s">
        <v>1968</v>
      </c>
      <c r="E836" s="2" t="s">
        <v>1976</v>
      </c>
      <c r="F836" s="2" t="s">
        <v>2058</v>
      </c>
      <c r="G836" s="2" t="s">
        <v>2059</v>
      </c>
      <c r="H836" s="2" t="s">
        <v>2060</v>
      </c>
      <c r="I836" s="2">
        <v>0</v>
      </c>
      <c r="J836" s="2">
        <v>0</v>
      </c>
      <c r="K836" s="2">
        <v>0</v>
      </c>
      <c r="L836" s="3">
        <v>294</v>
      </c>
    </row>
    <row r="837" spans="1:12">
      <c r="A837" s="2" t="s">
        <v>1333</v>
      </c>
      <c r="B837" s="2" t="s">
        <v>10</v>
      </c>
      <c r="C837" s="2" t="s">
        <v>1967</v>
      </c>
      <c r="D837" s="2" t="s">
        <v>1968</v>
      </c>
      <c r="E837" s="2" t="s">
        <v>1976</v>
      </c>
      <c r="F837" s="2" t="s">
        <v>2020</v>
      </c>
      <c r="G837" s="2" t="s">
        <v>2021</v>
      </c>
      <c r="H837" s="2" t="s">
        <v>2022</v>
      </c>
      <c r="I837" s="2">
        <v>0</v>
      </c>
      <c r="J837" s="2">
        <v>0</v>
      </c>
      <c r="K837" s="2">
        <v>0</v>
      </c>
      <c r="L837" s="3">
        <v>91</v>
      </c>
    </row>
    <row r="838" spans="1:12">
      <c r="A838" s="2" t="s">
        <v>1335</v>
      </c>
      <c r="B838" s="2" t="s">
        <v>84</v>
      </c>
      <c r="C838" s="2" t="s">
        <v>1967</v>
      </c>
      <c r="D838" s="2" t="s">
        <v>1968</v>
      </c>
      <c r="E838" s="2" t="s">
        <v>1976</v>
      </c>
      <c r="F838" s="2" t="s">
        <v>2058</v>
      </c>
      <c r="G838" s="2" t="s">
        <v>2059</v>
      </c>
      <c r="H838" s="2" t="s">
        <v>2060</v>
      </c>
      <c r="I838" s="2">
        <v>0</v>
      </c>
      <c r="J838" s="2">
        <v>0</v>
      </c>
      <c r="K838" s="2">
        <v>0</v>
      </c>
      <c r="L838" s="3">
        <v>81</v>
      </c>
    </row>
    <row r="839" spans="1:12">
      <c r="B839" s="2" t="s">
        <v>34</v>
      </c>
      <c r="C839" s="2" t="s">
        <v>1967</v>
      </c>
      <c r="D839" s="2" t="s">
        <v>1968</v>
      </c>
      <c r="E839" s="2" t="s">
        <v>1976</v>
      </c>
      <c r="F839" s="2" t="s">
        <v>2058</v>
      </c>
      <c r="G839" s="2" t="s">
        <v>2059</v>
      </c>
      <c r="H839" s="2" t="s">
        <v>2060</v>
      </c>
      <c r="I839" s="2">
        <v>0</v>
      </c>
      <c r="J839" s="2">
        <v>0</v>
      </c>
      <c r="K839" s="2">
        <v>0</v>
      </c>
      <c r="L839" s="3">
        <v>203</v>
      </c>
    </row>
    <row r="840" spans="1:12">
      <c r="B840" s="2" t="s">
        <v>10</v>
      </c>
      <c r="C840" s="2" t="s">
        <v>1967</v>
      </c>
      <c r="D840" s="2" t="s">
        <v>1968</v>
      </c>
      <c r="E840" s="2" t="s">
        <v>1976</v>
      </c>
      <c r="F840" s="2" t="s">
        <v>2058</v>
      </c>
      <c r="G840" s="2" t="s">
        <v>2059</v>
      </c>
      <c r="H840" s="2" t="s">
        <v>2060</v>
      </c>
      <c r="I840" s="2">
        <v>0</v>
      </c>
      <c r="J840" s="2">
        <v>0</v>
      </c>
      <c r="K840" s="2">
        <v>0</v>
      </c>
      <c r="L840" s="3">
        <v>83</v>
      </c>
    </row>
    <row r="841" spans="1:12">
      <c r="B841" s="2" t="s">
        <v>32</v>
      </c>
      <c r="C841" s="2" t="s">
        <v>1967</v>
      </c>
      <c r="D841" s="2" t="s">
        <v>1968</v>
      </c>
      <c r="E841" s="2" t="s">
        <v>1976</v>
      </c>
      <c r="F841" s="2" t="s">
        <v>2058</v>
      </c>
      <c r="G841" s="2" t="s">
        <v>2059</v>
      </c>
      <c r="H841" s="2" t="s">
        <v>2060</v>
      </c>
      <c r="I841" s="2">
        <v>0</v>
      </c>
      <c r="J841" s="2">
        <v>0</v>
      </c>
      <c r="K841" s="2">
        <v>0</v>
      </c>
      <c r="L841" s="3">
        <v>296</v>
      </c>
    </row>
    <row r="842" spans="1:12">
      <c r="A842" s="2" t="s">
        <v>1337</v>
      </c>
      <c r="B842" s="2" t="s">
        <v>10</v>
      </c>
      <c r="C842" s="2" t="s">
        <v>1967</v>
      </c>
      <c r="D842" s="2" t="s">
        <v>1968</v>
      </c>
      <c r="E842" s="2" t="s">
        <v>1976</v>
      </c>
      <c r="F842" s="2" t="s">
        <v>2058</v>
      </c>
      <c r="G842" s="2" t="s">
        <v>2059</v>
      </c>
      <c r="H842" s="2" t="s">
        <v>3295</v>
      </c>
      <c r="I842" s="2" t="s">
        <v>3296</v>
      </c>
      <c r="J842" s="2">
        <v>0</v>
      </c>
      <c r="K842" s="2">
        <v>0</v>
      </c>
      <c r="L842" s="3">
        <v>93</v>
      </c>
    </row>
    <row r="843" spans="1:12">
      <c r="A843" s="2" t="s">
        <v>1339</v>
      </c>
      <c r="B843" s="2" t="s">
        <v>10</v>
      </c>
      <c r="C843" s="2" t="s">
        <v>1967</v>
      </c>
      <c r="D843" s="2" t="s">
        <v>1968</v>
      </c>
      <c r="E843" s="2" t="s">
        <v>1976</v>
      </c>
      <c r="F843" s="2" t="s">
        <v>3299</v>
      </c>
      <c r="G843" s="2" t="s">
        <v>3300</v>
      </c>
      <c r="H843" s="2" t="s">
        <v>3301</v>
      </c>
      <c r="I843" s="2">
        <v>0</v>
      </c>
      <c r="J843" s="2">
        <v>0</v>
      </c>
      <c r="K843" s="2">
        <v>0</v>
      </c>
      <c r="L843" s="3">
        <v>99</v>
      </c>
    </row>
    <row r="844" spans="1:12">
      <c r="A844" s="2" t="s">
        <v>1341</v>
      </c>
      <c r="B844" s="2" t="s">
        <v>10</v>
      </c>
      <c r="C844" s="2" t="s">
        <v>1967</v>
      </c>
      <c r="D844" s="2" t="s">
        <v>1968</v>
      </c>
      <c r="E844" s="2" t="s">
        <v>1969</v>
      </c>
      <c r="F844" s="2" t="s">
        <v>1970</v>
      </c>
      <c r="G844" s="2" t="s">
        <v>1988</v>
      </c>
      <c r="H844" s="2" t="s">
        <v>1989</v>
      </c>
      <c r="I844" s="2">
        <v>0</v>
      </c>
      <c r="J844" s="2">
        <v>0</v>
      </c>
      <c r="K844" s="2">
        <v>0</v>
      </c>
      <c r="L844" s="3">
        <v>96</v>
      </c>
    </row>
    <row r="845" spans="1:12">
      <c r="A845" s="2" t="s">
        <v>1343</v>
      </c>
      <c r="B845" s="2" t="s">
        <v>10</v>
      </c>
      <c r="C845" s="2" t="s">
        <v>1967</v>
      </c>
      <c r="D845" s="2" t="s">
        <v>1968</v>
      </c>
      <c r="E845" s="2" t="s">
        <v>1969</v>
      </c>
      <c r="F845" s="2" t="s">
        <v>1970</v>
      </c>
      <c r="G845" s="2" t="s">
        <v>1988</v>
      </c>
      <c r="H845" s="2" t="s">
        <v>1989</v>
      </c>
      <c r="I845" s="2">
        <v>0</v>
      </c>
      <c r="J845" s="2">
        <v>0</v>
      </c>
      <c r="K845" s="2">
        <v>0</v>
      </c>
      <c r="L845" s="3">
        <v>87</v>
      </c>
    </row>
    <row r="846" spans="1:12">
      <c r="A846" s="2" t="s">
        <v>1345</v>
      </c>
      <c r="B846" s="2" t="s">
        <v>10</v>
      </c>
      <c r="C846" s="2" t="s">
        <v>1967</v>
      </c>
      <c r="D846" s="2" t="s">
        <v>1968</v>
      </c>
      <c r="E846" s="2" t="s">
        <v>1982</v>
      </c>
      <c r="F846" s="2" t="s">
        <v>2067</v>
      </c>
      <c r="G846" s="2" t="s">
        <v>2068</v>
      </c>
      <c r="H846" s="2" t="s">
        <v>2069</v>
      </c>
      <c r="I846" s="2" t="s">
        <v>2070</v>
      </c>
      <c r="J846" s="2">
        <v>0</v>
      </c>
      <c r="K846" s="2">
        <v>0</v>
      </c>
      <c r="L846" s="3">
        <v>93</v>
      </c>
    </row>
    <row r="847" spans="1:12">
      <c r="A847" s="2" t="s">
        <v>1347</v>
      </c>
      <c r="B847" s="2" t="s">
        <v>10</v>
      </c>
      <c r="C847" s="2" t="s">
        <v>1967</v>
      </c>
      <c r="D847" s="2" t="s">
        <v>1968</v>
      </c>
      <c r="E847" s="2" t="s">
        <v>1982</v>
      </c>
      <c r="F847" s="2" t="s">
        <v>2067</v>
      </c>
      <c r="G847" s="2" t="s">
        <v>2068</v>
      </c>
      <c r="H847" s="2" t="s">
        <v>2069</v>
      </c>
      <c r="I847" s="2" t="s">
        <v>2070</v>
      </c>
      <c r="J847" s="2">
        <v>0</v>
      </c>
      <c r="K847" s="2">
        <v>0</v>
      </c>
      <c r="L847" s="3">
        <v>90</v>
      </c>
    </row>
    <row r="848" spans="1:12">
      <c r="A848" s="2" t="s">
        <v>1349</v>
      </c>
      <c r="B848" s="2" t="s">
        <v>10</v>
      </c>
      <c r="C848" s="2" t="s">
        <v>1967</v>
      </c>
      <c r="D848" s="2" t="s">
        <v>1968</v>
      </c>
      <c r="E848" s="2" t="s">
        <v>1982</v>
      </c>
      <c r="F848" s="2" t="s">
        <v>2067</v>
      </c>
      <c r="G848" s="2" t="s">
        <v>2068</v>
      </c>
      <c r="H848" s="2" t="s">
        <v>2117</v>
      </c>
      <c r="I848" s="2" t="s">
        <v>2118</v>
      </c>
      <c r="J848" s="2" t="s">
        <v>2119</v>
      </c>
      <c r="K848" s="2">
        <v>0</v>
      </c>
      <c r="L848" s="3">
        <v>93</v>
      </c>
    </row>
    <row r="849" spans="1:12">
      <c r="A849" s="2" t="s">
        <v>1351</v>
      </c>
      <c r="B849" s="2" t="s">
        <v>10</v>
      </c>
      <c r="C849" s="2" t="s">
        <v>1967</v>
      </c>
      <c r="D849" s="2" t="s">
        <v>1968</v>
      </c>
      <c r="E849" s="2" t="s">
        <v>1982</v>
      </c>
      <c r="F849" s="2" t="s">
        <v>2067</v>
      </c>
      <c r="G849" s="2" t="s">
        <v>2068</v>
      </c>
      <c r="H849" s="2" t="s">
        <v>2117</v>
      </c>
      <c r="I849" s="2" t="s">
        <v>2118</v>
      </c>
      <c r="J849" s="2" t="s">
        <v>2119</v>
      </c>
      <c r="K849" s="2">
        <v>0</v>
      </c>
      <c r="L849" s="3">
        <v>91</v>
      </c>
    </row>
    <row r="850" spans="1:12">
      <c r="A850" s="2" t="s">
        <v>1353</v>
      </c>
      <c r="B850" s="2" t="s">
        <v>10</v>
      </c>
      <c r="C850" s="2" t="s">
        <v>1967</v>
      </c>
      <c r="D850" s="2" t="s">
        <v>1968</v>
      </c>
      <c r="E850" s="2" t="s">
        <v>1982</v>
      </c>
      <c r="F850" s="2" t="s">
        <v>2067</v>
      </c>
      <c r="G850" s="2" t="s">
        <v>2967</v>
      </c>
      <c r="H850" s="2" t="s">
        <v>2968</v>
      </c>
      <c r="I850" s="2">
        <v>0</v>
      </c>
      <c r="J850" s="2">
        <v>0</v>
      </c>
      <c r="K850" s="2">
        <v>0</v>
      </c>
      <c r="L850" s="3">
        <v>86</v>
      </c>
    </row>
    <row r="851" spans="1:12">
      <c r="A851" s="2" t="s">
        <v>1355</v>
      </c>
      <c r="B851" s="2" t="s">
        <v>10</v>
      </c>
      <c r="C851" s="2" t="s">
        <v>1967</v>
      </c>
      <c r="D851" s="2" t="s">
        <v>1968</v>
      </c>
      <c r="E851" s="2" t="s">
        <v>1982</v>
      </c>
      <c r="F851" s="2" t="s">
        <v>2067</v>
      </c>
      <c r="G851" s="2" t="s">
        <v>2967</v>
      </c>
      <c r="H851" s="2" t="s">
        <v>2968</v>
      </c>
      <c r="I851" s="2">
        <v>0</v>
      </c>
      <c r="J851" s="2">
        <v>0</v>
      </c>
      <c r="K851" s="2">
        <v>0</v>
      </c>
      <c r="L851" s="3">
        <v>89</v>
      </c>
    </row>
    <row r="852" spans="1:12">
      <c r="A852" s="2" t="s">
        <v>1357</v>
      </c>
      <c r="B852" s="2" t="s">
        <v>10</v>
      </c>
      <c r="C852" s="2" t="s">
        <v>1967</v>
      </c>
      <c r="D852" s="2" t="s">
        <v>1968</v>
      </c>
      <c r="E852" s="2" t="s">
        <v>1982</v>
      </c>
      <c r="F852" s="2" t="s">
        <v>2067</v>
      </c>
      <c r="G852" s="2" t="s">
        <v>2967</v>
      </c>
      <c r="H852" s="2" t="s">
        <v>2968</v>
      </c>
      <c r="I852" s="2">
        <v>0</v>
      </c>
      <c r="J852" s="2">
        <v>0</v>
      </c>
      <c r="K852" s="2">
        <v>0</v>
      </c>
      <c r="L852" s="3">
        <v>94</v>
      </c>
    </row>
    <row r="853" spans="1:12">
      <c r="A853" s="2" t="s">
        <v>1359</v>
      </c>
      <c r="B853" s="2" t="s">
        <v>10</v>
      </c>
      <c r="C853" s="2" t="s">
        <v>1967</v>
      </c>
      <c r="D853" s="2" t="s">
        <v>1968</v>
      </c>
      <c r="E853" s="2" t="s">
        <v>1982</v>
      </c>
      <c r="F853" s="2" t="s">
        <v>2067</v>
      </c>
      <c r="G853" s="2" t="s">
        <v>2083</v>
      </c>
      <c r="H853" s="2" t="s">
        <v>2084</v>
      </c>
      <c r="I853" s="2">
        <v>0</v>
      </c>
      <c r="J853" s="2">
        <v>0</v>
      </c>
      <c r="K853" s="2">
        <v>0</v>
      </c>
      <c r="L853" s="3">
        <v>85</v>
      </c>
    </row>
    <row r="854" spans="1:12">
      <c r="A854" s="2" t="s">
        <v>1361</v>
      </c>
      <c r="B854" s="2" t="s">
        <v>10</v>
      </c>
      <c r="C854" s="2" t="s">
        <v>1967</v>
      </c>
      <c r="D854" s="2" t="s">
        <v>1968</v>
      </c>
      <c r="E854" s="2" t="s">
        <v>1982</v>
      </c>
      <c r="F854" s="2" t="s">
        <v>2067</v>
      </c>
      <c r="G854" s="2" t="s">
        <v>2083</v>
      </c>
      <c r="H854" s="2" t="s">
        <v>2084</v>
      </c>
      <c r="I854" s="2">
        <v>0</v>
      </c>
      <c r="J854" s="2">
        <v>0</v>
      </c>
      <c r="K854" s="2">
        <v>0</v>
      </c>
      <c r="L854" s="3">
        <v>84</v>
      </c>
    </row>
    <row r="855" spans="1:12">
      <c r="A855" s="2" t="s">
        <v>1363</v>
      </c>
      <c r="B855" s="2" t="s">
        <v>10</v>
      </c>
      <c r="C855" s="2" t="s">
        <v>1967</v>
      </c>
      <c r="D855" s="2" t="s">
        <v>1968</v>
      </c>
      <c r="E855" s="2" t="s">
        <v>1982</v>
      </c>
      <c r="F855" s="2" t="s">
        <v>2067</v>
      </c>
      <c r="G855" s="2" t="s">
        <v>2083</v>
      </c>
      <c r="H855" s="2" t="s">
        <v>2084</v>
      </c>
      <c r="I855" s="2">
        <v>0</v>
      </c>
      <c r="J855" s="2">
        <v>0</v>
      </c>
      <c r="K855" s="2">
        <v>0</v>
      </c>
      <c r="L855" s="3">
        <v>85</v>
      </c>
    </row>
    <row r="856" spans="1:12">
      <c r="A856" s="2" t="s">
        <v>1365</v>
      </c>
      <c r="B856" s="2" t="s">
        <v>10</v>
      </c>
      <c r="C856" s="2" t="s">
        <v>1967</v>
      </c>
      <c r="D856" s="2" t="s">
        <v>1968</v>
      </c>
      <c r="E856" s="2" t="s">
        <v>1982</v>
      </c>
      <c r="F856" s="2" t="s">
        <v>2067</v>
      </c>
      <c r="G856" s="2" t="s">
        <v>2083</v>
      </c>
      <c r="H856" s="2" t="s">
        <v>2084</v>
      </c>
      <c r="I856" s="2">
        <v>0</v>
      </c>
      <c r="J856" s="2">
        <v>0</v>
      </c>
      <c r="K856" s="2">
        <v>0</v>
      </c>
      <c r="L856" s="3">
        <v>84</v>
      </c>
    </row>
    <row r="857" spans="1:12">
      <c r="A857" s="2" t="s">
        <v>1367</v>
      </c>
      <c r="B857" s="2" t="s">
        <v>10</v>
      </c>
      <c r="C857" s="2" t="s">
        <v>1967</v>
      </c>
      <c r="D857" s="2" t="s">
        <v>1968</v>
      </c>
      <c r="E857" s="2" t="s">
        <v>1982</v>
      </c>
      <c r="F857" s="2" t="s">
        <v>2067</v>
      </c>
      <c r="G857" s="2" t="s">
        <v>2083</v>
      </c>
      <c r="H857" s="2" t="s">
        <v>2084</v>
      </c>
      <c r="I857" s="2">
        <v>0</v>
      </c>
      <c r="J857" s="2">
        <v>0</v>
      </c>
      <c r="K857" s="2">
        <v>0</v>
      </c>
      <c r="L857" s="3">
        <v>84</v>
      </c>
    </row>
    <row r="858" spans="1:12">
      <c r="A858" s="2" t="s">
        <v>1369</v>
      </c>
      <c r="B858" s="2" t="s">
        <v>10</v>
      </c>
      <c r="C858" s="2" t="s">
        <v>1967</v>
      </c>
      <c r="D858" s="2" t="s">
        <v>1968</v>
      </c>
      <c r="E858" s="2" t="s">
        <v>1982</v>
      </c>
      <c r="F858" s="2" t="s">
        <v>2077</v>
      </c>
      <c r="G858" s="2" t="s">
        <v>2315</v>
      </c>
      <c r="H858" s="2" t="s">
        <v>2316</v>
      </c>
      <c r="I858" s="2" t="s">
        <v>2317</v>
      </c>
      <c r="J858" s="2">
        <v>0</v>
      </c>
      <c r="K858" s="2">
        <v>0</v>
      </c>
      <c r="L858" s="3">
        <v>92</v>
      </c>
    </row>
    <row r="859" spans="1:12">
      <c r="A859" s="2" t="s">
        <v>1371</v>
      </c>
      <c r="B859" s="2" t="s">
        <v>34</v>
      </c>
      <c r="C859" s="2" t="s">
        <v>1967</v>
      </c>
      <c r="D859" s="2" t="s">
        <v>1968</v>
      </c>
      <c r="E859" s="2" t="s">
        <v>1976</v>
      </c>
      <c r="F859" s="2" t="s">
        <v>2058</v>
      </c>
      <c r="G859" s="2" t="s">
        <v>2059</v>
      </c>
      <c r="H859" s="2" t="s">
        <v>2250</v>
      </c>
      <c r="I859" s="2">
        <v>0</v>
      </c>
      <c r="J859" s="2">
        <v>0</v>
      </c>
      <c r="K859" s="2">
        <v>0</v>
      </c>
      <c r="L859" s="3">
        <v>203</v>
      </c>
    </row>
    <row r="860" spans="1:12">
      <c r="B860" s="2" t="s">
        <v>10</v>
      </c>
      <c r="C860" s="2" t="s">
        <v>1967</v>
      </c>
      <c r="D860" s="2" t="s">
        <v>1968</v>
      </c>
      <c r="E860" s="2" t="s">
        <v>1976</v>
      </c>
      <c r="F860" s="2" t="s">
        <v>2058</v>
      </c>
      <c r="G860" s="2" t="s">
        <v>2059</v>
      </c>
      <c r="H860" s="2" t="s">
        <v>2250</v>
      </c>
      <c r="I860" s="2">
        <v>0</v>
      </c>
      <c r="J860" s="2">
        <v>0</v>
      </c>
      <c r="K860" s="2">
        <v>0</v>
      </c>
      <c r="L860" s="3">
        <v>86</v>
      </c>
    </row>
    <row r="861" spans="1:12">
      <c r="B861" s="2" t="s">
        <v>32</v>
      </c>
      <c r="C861" s="2" t="s">
        <v>1967</v>
      </c>
      <c r="D861" s="2" t="s">
        <v>1968</v>
      </c>
      <c r="E861" s="2" t="s">
        <v>1976</v>
      </c>
      <c r="F861" s="2" t="s">
        <v>2058</v>
      </c>
      <c r="G861" s="2" t="s">
        <v>2059</v>
      </c>
      <c r="H861" s="2" t="s">
        <v>2250</v>
      </c>
      <c r="I861" s="2">
        <v>0</v>
      </c>
      <c r="J861" s="2">
        <v>0</v>
      </c>
      <c r="K861" s="2">
        <v>0</v>
      </c>
      <c r="L861" s="3">
        <v>294</v>
      </c>
    </row>
    <row r="862" spans="1:12">
      <c r="A862" s="2" t="s">
        <v>1373</v>
      </c>
      <c r="B862" s="2" t="s">
        <v>10</v>
      </c>
      <c r="C862" s="2" t="s">
        <v>1967</v>
      </c>
      <c r="D862" s="2" t="s">
        <v>2101</v>
      </c>
      <c r="E862" s="2" t="s">
        <v>2102</v>
      </c>
      <c r="F862" s="2" t="s">
        <v>2103</v>
      </c>
      <c r="G862" s="2" t="s">
        <v>2104</v>
      </c>
      <c r="H862" s="2">
        <v>0</v>
      </c>
      <c r="I862" s="2">
        <v>0</v>
      </c>
      <c r="J862" s="2">
        <v>0</v>
      </c>
      <c r="K862" s="2">
        <v>0</v>
      </c>
      <c r="L862" s="3">
        <v>86</v>
      </c>
    </row>
    <row r="863" spans="1:12">
      <c r="A863" s="2" t="s">
        <v>1375</v>
      </c>
      <c r="B863" s="2" t="s">
        <v>10</v>
      </c>
      <c r="C863" s="2" t="s">
        <v>1967</v>
      </c>
      <c r="D863" s="2" t="s">
        <v>2101</v>
      </c>
      <c r="E863" s="2" t="s">
        <v>2102</v>
      </c>
      <c r="F863" s="2" t="s">
        <v>2103</v>
      </c>
      <c r="G863" s="2" t="s">
        <v>2104</v>
      </c>
      <c r="H863" s="2">
        <v>0</v>
      </c>
      <c r="I863" s="2">
        <v>0</v>
      </c>
      <c r="J863" s="2">
        <v>0</v>
      </c>
      <c r="K863" s="2">
        <v>0</v>
      </c>
      <c r="L863" s="3">
        <v>94</v>
      </c>
    </row>
    <row r="864" spans="1:12">
      <c r="A864" s="2" t="s">
        <v>1377</v>
      </c>
      <c r="B864" s="2" t="s">
        <v>10</v>
      </c>
      <c r="C864" s="2" t="s">
        <v>1967</v>
      </c>
      <c r="D864" s="2" t="s">
        <v>2101</v>
      </c>
      <c r="E864" s="2" t="s">
        <v>2102</v>
      </c>
      <c r="F864" s="2" t="s">
        <v>2103</v>
      </c>
      <c r="G864" s="2" t="s">
        <v>2104</v>
      </c>
      <c r="H864" s="2">
        <v>0</v>
      </c>
      <c r="I864" s="2">
        <v>0</v>
      </c>
      <c r="J864" s="2">
        <v>0</v>
      </c>
      <c r="K864" s="2">
        <v>0</v>
      </c>
      <c r="L864" s="3">
        <v>86</v>
      </c>
    </row>
    <row r="865" spans="1:12">
      <c r="A865" s="2" t="s">
        <v>1379</v>
      </c>
      <c r="B865" s="2" t="s">
        <v>10</v>
      </c>
      <c r="C865" s="2" t="s">
        <v>1967</v>
      </c>
      <c r="D865" s="2" t="s">
        <v>2101</v>
      </c>
      <c r="E865" s="2" t="s">
        <v>2102</v>
      </c>
      <c r="F865" s="2" t="s">
        <v>2103</v>
      </c>
      <c r="G865" s="2" t="s">
        <v>2104</v>
      </c>
      <c r="H865" s="2">
        <v>0</v>
      </c>
      <c r="I865" s="2">
        <v>0</v>
      </c>
      <c r="J865" s="2">
        <v>0</v>
      </c>
      <c r="K865" s="2">
        <v>0</v>
      </c>
      <c r="L865" s="3">
        <v>92</v>
      </c>
    </row>
    <row r="866" spans="1:12">
      <c r="A866" s="2" t="s">
        <v>1381</v>
      </c>
      <c r="B866" s="2" t="s">
        <v>10</v>
      </c>
      <c r="C866" s="2" t="s">
        <v>1967</v>
      </c>
      <c r="D866" s="2" t="s">
        <v>1968</v>
      </c>
      <c r="E866" s="2" t="s">
        <v>1969</v>
      </c>
      <c r="F866" s="2" t="s">
        <v>1970</v>
      </c>
      <c r="G866" s="2" t="s">
        <v>1971</v>
      </c>
      <c r="H866" s="2" t="s">
        <v>3142</v>
      </c>
      <c r="I866" s="2">
        <v>0</v>
      </c>
      <c r="J866" s="2">
        <v>0</v>
      </c>
      <c r="K866" s="2">
        <v>0</v>
      </c>
      <c r="L866" s="3">
        <v>93</v>
      </c>
    </row>
    <row r="867" spans="1:12">
      <c r="A867" s="2" t="s">
        <v>1383</v>
      </c>
      <c r="B867" s="2" t="s">
        <v>10</v>
      </c>
      <c r="C867" s="2" t="s">
        <v>1967</v>
      </c>
      <c r="D867" s="2" t="s">
        <v>1968</v>
      </c>
      <c r="E867" s="2" t="s">
        <v>1976</v>
      </c>
      <c r="F867" s="2" t="s">
        <v>2232</v>
      </c>
      <c r="G867" s="2" t="s">
        <v>2233</v>
      </c>
      <c r="H867" s="2" t="s">
        <v>2234</v>
      </c>
      <c r="I867" s="2">
        <v>0</v>
      </c>
      <c r="J867" s="2">
        <v>0</v>
      </c>
      <c r="K867" s="2">
        <v>0</v>
      </c>
      <c r="L867" s="3">
        <v>93</v>
      </c>
    </row>
    <row r="868" spans="1:12">
      <c r="A868" s="2" t="s">
        <v>1385</v>
      </c>
      <c r="B868" s="2" t="s">
        <v>10</v>
      </c>
      <c r="C868" s="2" t="s">
        <v>1967</v>
      </c>
      <c r="D868" s="2" t="s">
        <v>1968</v>
      </c>
      <c r="E868" s="2" t="s">
        <v>1976</v>
      </c>
      <c r="F868" s="2" t="s">
        <v>2058</v>
      </c>
      <c r="G868" s="2" t="s">
        <v>2059</v>
      </c>
      <c r="H868" s="2" t="s">
        <v>2060</v>
      </c>
      <c r="I868" s="2">
        <v>0</v>
      </c>
      <c r="J868" s="2">
        <v>0</v>
      </c>
      <c r="K868" s="2">
        <v>0</v>
      </c>
      <c r="L868" s="3">
        <v>89</v>
      </c>
    </row>
    <row r="869" spans="1:12">
      <c r="A869" s="2" t="s">
        <v>1387</v>
      </c>
      <c r="B869" s="2" t="s">
        <v>10</v>
      </c>
      <c r="C869" s="2" t="s">
        <v>1967</v>
      </c>
      <c r="D869" s="2" t="s">
        <v>1968</v>
      </c>
      <c r="E869" s="2" t="s">
        <v>1976</v>
      </c>
      <c r="F869" s="2" t="s">
        <v>2058</v>
      </c>
      <c r="G869" s="2" t="s">
        <v>2059</v>
      </c>
      <c r="H869" s="2" t="s">
        <v>2250</v>
      </c>
      <c r="I869" s="2">
        <v>0</v>
      </c>
      <c r="J869" s="2">
        <v>0</v>
      </c>
      <c r="K869" s="2">
        <v>0</v>
      </c>
      <c r="L869" s="3">
        <v>91</v>
      </c>
    </row>
    <row r="870" spans="1:12">
      <c r="A870" s="2" t="s">
        <v>1389</v>
      </c>
      <c r="B870" s="2" t="s">
        <v>10</v>
      </c>
      <c r="C870" s="2" t="s">
        <v>1967</v>
      </c>
      <c r="D870" s="2" t="s">
        <v>2370</v>
      </c>
      <c r="E870" s="2">
        <v>0</v>
      </c>
      <c r="F870" s="2">
        <v>0</v>
      </c>
      <c r="G870" s="2">
        <v>0</v>
      </c>
      <c r="H870" s="2">
        <v>0</v>
      </c>
      <c r="I870" s="2">
        <v>0</v>
      </c>
      <c r="J870" s="2">
        <v>0</v>
      </c>
      <c r="K870" s="2">
        <v>0</v>
      </c>
      <c r="L870" s="3">
        <v>92</v>
      </c>
    </row>
    <row r="871" spans="1:12">
      <c r="A871" s="2" t="s">
        <v>1391</v>
      </c>
      <c r="B871" s="2" t="s">
        <v>10</v>
      </c>
      <c r="C871" s="2" t="s">
        <v>1967</v>
      </c>
      <c r="D871" s="2" t="s">
        <v>2370</v>
      </c>
      <c r="E871" s="2">
        <v>0</v>
      </c>
      <c r="F871" s="2">
        <v>0</v>
      </c>
      <c r="G871" s="2">
        <v>0</v>
      </c>
      <c r="H871" s="2">
        <v>0</v>
      </c>
      <c r="I871" s="2">
        <v>0</v>
      </c>
      <c r="J871" s="2">
        <v>0</v>
      </c>
      <c r="K871" s="2">
        <v>0</v>
      </c>
      <c r="L871" s="3">
        <v>86</v>
      </c>
    </row>
    <row r="872" spans="1:12">
      <c r="A872" s="2" t="s">
        <v>1393</v>
      </c>
      <c r="B872" s="2" t="s">
        <v>10</v>
      </c>
      <c r="C872" s="2" t="s">
        <v>3868</v>
      </c>
      <c r="D872" s="2" t="s">
        <v>3868</v>
      </c>
      <c r="E872" s="2" t="s">
        <v>3868</v>
      </c>
      <c r="F872" s="2" t="s">
        <v>3868</v>
      </c>
      <c r="G872" s="2" t="s">
        <v>3868</v>
      </c>
      <c r="H872" s="2" t="s">
        <v>3868</v>
      </c>
      <c r="I872" s="2" t="s">
        <v>3868</v>
      </c>
      <c r="J872" s="2" t="s">
        <v>3868</v>
      </c>
      <c r="K872" s="2" t="s">
        <v>3868</v>
      </c>
      <c r="L872" s="3">
        <v>89</v>
      </c>
    </row>
    <row r="873" spans="1:12">
      <c r="A873" s="2" t="s">
        <v>1395</v>
      </c>
      <c r="B873" s="2" t="s">
        <v>34</v>
      </c>
      <c r="C873" s="2" t="s">
        <v>1967</v>
      </c>
      <c r="D873" s="2" t="s">
        <v>1968</v>
      </c>
      <c r="E873" s="2" t="s">
        <v>1976</v>
      </c>
      <c r="F873" s="2" t="s">
        <v>2058</v>
      </c>
      <c r="G873" s="2" t="s">
        <v>2059</v>
      </c>
      <c r="H873" s="2" t="s">
        <v>3338</v>
      </c>
      <c r="I873" s="2">
        <v>0</v>
      </c>
      <c r="J873" s="2">
        <v>0</v>
      </c>
      <c r="K873" s="2">
        <v>0</v>
      </c>
      <c r="L873" s="3">
        <v>203</v>
      </c>
    </row>
    <row r="874" spans="1:12">
      <c r="B874" s="2" t="s">
        <v>10</v>
      </c>
      <c r="C874" s="2" t="s">
        <v>1967</v>
      </c>
      <c r="D874" s="2" t="s">
        <v>1968</v>
      </c>
      <c r="E874" s="2" t="s">
        <v>1976</v>
      </c>
      <c r="F874" s="2" t="s">
        <v>2058</v>
      </c>
      <c r="G874" s="2" t="s">
        <v>2059</v>
      </c>
      <c r="H874" s="2" t="s">
        <v>3338</v>
      </c>
      <c r="I874" s="2">
        <v>0</v>
      </c>
      <c r="J874" s="2">
        <v>0</v>
      </c>
      <c r="K874" s="2">
        <v>0</v>
      </c>
      <c r="L874" s="3">
        <v>83</v>
      </c>
    </row>
    <row r="875" spans="1:12">
      <c r="B875" s="2" t="s">
        <v>32</v>
      </c>
      <c r="C875" s="2" t="s">
        <v>1967</v>
      </c>
      <c r="D875" s="2" t="s">
        <v>1968</v>
      </c>
      <c r="E875" s="2" t="s">
        <v>1976</v>
      </c>
      <c r="F875" s="2" t="s">
        <v>2058</v>
      </c>
      <c r="G875" s="2" t="s">
        <v>2059</v>
      </c>
      <c r="H875" s="2" t="s">
        <v>3338</v>
      </c>
      <c r="I875" s="2">
        <v>0</v>
      </c>
      <c r="J875" s="2">
        <v>0</v>
      </c>
      <c r="K875" s="2">
        <v>0</v>
      </c>
      <c r="L875" s="3">
        <v>301</v>
      </c>
    </row>
    <row r="876" spans="1:12">
      <c r="A876" s="2" t="s">
        <v>1397</v>
      </c>
      <c r="B876" s="2" t="s">
        <v>10</v>
      </c>
      <c r="C876" s="2" t="s">
        <v>1967</v>
      </c>
      <c r="D876" s="2" t="s">
        <v>2597</v>
      </c>
      <c r="E876" s="2" t="s">
        <v>2598</v>
      </c>
      <c r="F876" s="2" t="s">
        <v>2599</v>
      </c>
      <c r="G876" s="2" t="s">
        <v>2600</v>
      </c>
      <c r="H876" s="2" t="s">
        <v>3341</v>
      </c>
      <c r="I876" s="2">
        <v>0</v>
      </c>
      <c r="J876" s="2">
        <v>0</v>
      </c>
      <c r="K876" s="2">
        <v>0</v>
      </c>
      <c r="L876" s="3">
        <v>80</v>
      </c>
    </row>
    <row r="877" spans="1:12">
      <c r="A877" s="2" t="s">
        <v>1399</v>
      </c>
      <c r="B877" s="2" t="s">
        <v>10</v>
      </c>
      <c r="C877" s="2" t="s">
        <v>1967</v>
      </c>
      <c r="D877" s="2" t="s">
        <v>2597</v>
      </c>
      <c r="E877" s="2" t="s">
        <v>2598</v>
      </c>
      <c r="F877" s="2" t="s">
        <v>2599</v>
      </c>
      <c r="G877" s="2" t="s">
        <v>2600</v>
      </c>
      <c r="H877" s="2" t="s">
        <v>3341</v>
      </c>
      <c r="I877" s="2">
        <v>0</v>
      </c>
      <c r="J877" s="2">
        <v>0</v>
      </c>
      <c r="K877" s="2">
        <v>0</v>
      </c>
      <c r="L877" s="3">
        <v>86</v>
      </c>
    </row>
    <row r="878" spans="1:12">
      <c r="A878" s="2" t="s">
        <v>1401</v>
      </c>
      <c r="B878" s="2" t="s">
        <v>10</v>
      </c>
      <c r="C878" s="2" t="s">
        <v>1967</v>
      </c>
      <c r="D878" s="2" t="s">
        <v>1968</v>
      </c>
      <c r="E878" s="2" t="s">
        <v>1982</v>
      </c>
      <c r="F878" s="2" t="s">
        <v>2067</v>
      </c>
      <c r="G878" s="2" t="s">
        <v>2112</v>
      </c>
      <c r="H878" s="2" t="s">
        <v>2113</v>
      </c>
      <c r="I878" s="2">
        <v>0</v>
      </c>
      <c r="J878" s="2">
        <v>0</v>
      </c>
      <c r="K878" s="2">
        <v>0</v>
      </c>
      <c r="L878" s="3">
        <v>101</v>
      </c>
    </row>
    <row r="879" spans="1:12">
      <c r="A879" s="2" t="s">
        <v>1403</v>
      </c>
      <c r="B879" s="2" t="s">
        <v>10</v>
      </c>
      <c r="C879" s="2" t="s">
        <v>1967</v>
      </c>
      <c r="D879" s="2" t="s">
        <v>1968</v>
      </c>
      <c r="E879" s="2" t="s">
        <v>1982</v>
      </c>
      <c r="F879" s="2" t="s">
        <v>2067</v>
      </c>
      <c r="G879" s="2" t="s">
        <v>2112</v>
      </c>
      <c r="H879" s="2" t="s">
        <v>2113</v>
      </c>
      <c r="I879" s="2">
        <v>0</v>
      </c>
      <c r="J879" s="2">
        <v>0</v>
      </c>
      <c r="K879" s="2">
        <v>0</v>
      </c>
      <c r="L879" s="3">
        <v>101</v>
      </c>
    </row>
    <row r="880" spans="1:12">
      <c r="A880" s="2" t="s">
        <v>1405</v>
      </c>
      <c r="B880" s="2" t="s">
        <v>10</v>
      </c>
      <c r="C880" s="2" t="s">
        <v>1967</v>
      </c>
      <c r="D880" s="2" t="s">
        <v>1968</v>
      </c>
      <c r="E880" s="2" t="s">
        <v>1982</v>
      </c>
      <c r="F880" s="2" t="s">
        <v>2067</v>
      </c>
      <c r="G880" s="2" t="s">
        <v>2112</v>
      </c>
      <c r="H880" s="2" t="s">
        <v>2113</v>
      </c>
      <c r="I880" s="2">
        <v>0</v>
      </c>
      <c r="J880" s="2">
        <v>0</v>
      </c>
      <c r="K880" s="2">
        <v>0</v>
      </c>
      <c r="L880" s="3">
        <v>101</v>
      </c>
    </row>
    <row r="881" spans="1:12">
      <c r="A881" s="2" t="s">
        <v>1407</v>
      </c>
      <c r="B881" s="2" t="s">
        <v>10</v>
      </c>
      <c r="C881" s="2" t="s">
        <v>1967</v>
      </c>
      <c r="D881" s="2" t="s">
        <v>1968</v>
      </c>
      <c r="E881" s="2" t="s">
        <v>1982</v>
      </c>
      <c r="F881" s="2" t="s">
        <v>2067</v>
      </c>
      <c r="G881" s="2" t="s">
        <v>2112</v>
      </c>
      <c r="H881" s="2" t="s">
        <v>2113</v>
      </c>
      <c r="I881" s="2">
        <v>0</v>
      </c>
      <c r="J881" s="2">
        <v>0</v>
      </c>
      <c r="K881" s="2">
        <v>0</v>
      </c>
      <c r="L881" s="3">
        <v>101</v>
      </c>
    </row>
    <row r="882" spans="1:12">
      <c r="A882" s="2" t="s">
        <v>1409</v>
      </c>
      <c r="B882" s="2" t="s">
        <v>10</v>
      </c>
      <c r="C882" s="2" t="s">
        <v>1967</v>
      </c>
      <c r="D882" s="2" t="s">
        <v>1968</v>
      </c>
      <c r="E882" s="2" t="s">
        <v>1982</v>
      </c>
      <c r="F882" s="2" t="s">
        <v>2067</v>
      </c>
      <c r="G882" s="2" t="s">
        <v>2112</v>
      </c>
      <c r="H882" s="2" t="s">
        <v>2113</v>
      </c>
      <c r="I882" s="2">
        <v>0</v>
      </c>
      <c r="J882" s="2">
        <v>0</v>
      </c>
      <c r="K882" s="2">
        <v>0</v>
      </c>
      <c r="L882" s="3">
        <v>101</v>
      </c>
    </row>
    <row r="883" spans="1:12">
      <c r="A883" s="2" t="s">
        <v>1411</v>
      </c>
      <c r="B883" s="2" t="s">
        <v>10</v>
      </c>
      <c r="C883" s="2" t="s">
        <v>1967</v>
      </c>
      <c r="D883" s="2" t="s">
        <v>1968</v>
      </c>
      <c r="E883" s="2" t="s">
        <v>1982</v>
      </c>
      <c r="F883" s="2" t="s">
        <v>2067</v>
      </c>
      <c r="G883" s="2" t="s">
        <v>2112</v>
      </c>
      <c r="H883" s="2" t="s">
        <v>2113</v>
      </c>
      <c r="I883" s="2">
        <v>0</v>
      </c>
      <c r="J883" s="2">
        <v>0</v>
      </c>
      <c r="K883" s="2">
        <v>0</v>
      </c>
      <c r="L883" s="3">
        <v>101</v>
      </c>
    </row>
    <row r="884" spans="1:12">
      <c r="A884" s="2" t="s">
        <v>1413</v>
      </c>
      <c r="B884" s="2" t="s">
        <v>10</v>
      </c>
      <c r="C884" s="2" t="s">
        <v>1967</v>
      </c>
      <c r="D884" s="2" t="s">
        <v>1968</v>
      </c>
      <c r="E884" s="2" t="s">
        <v>1982</v>
      </c>
      <c r="F884" s="2" t="s">
        <v>2067</v>
      </c>
      <c r="G884" s="2" t="s">
        <v>2112</v>
      </c>
      <c r="H884" s="2" t="s">
        <v>2113</v>
      </c>
      <c r="I884" s="2">
        <v>0</v>
      </c>
      <c r="J884" s="2">
        <v>0</v>
      </c>
      <c r="K884" s="2">
        <v>0</v>
      </c>
      <c r="L884" s="3">
        <v>101</v>
      </c>
    </row>
    <row r="885" spans="1:12">
      <c r="A885" s="2" t="s">
        <v>1415</v>
      </c>
      <c r="B885" s="2" t="s">
        <v>10</v>
      </c>
      <c r="C885" s="2" t="s">
        <v>1967</v>
      </c>
      <c r="D885" s="2" t="s">
        <v>1968</v>
      </c>
      <c r="E885" s="2" t="s">
        <v>1982</v>
      </c>
      <c r="F885" s="2" t="s">
        <v>2067</v>
      </c>
      <c r="G885" s="2" t="s">
        <v>2112</v>
      </c>
      <c r="H885" s="2" t="s">
        <v>2113</v>
      </c>
      <c r="I885" s="2">
        <v>0</v>
      </c>
      <c r="J885" s="2">
        <v>0</v>
      </c>
      <c r="K885" s="2">
        <v>0</v>
      </c>
      <c r="L885" s="3">
        <v>101</v>
      </c>
    </row>
    <row r="886" spans="1:12">
      <c r="A886" s="2" t="s">
        <v>1417</v>
      </c>
      <c r="B886" s="2" t="s">
        <v>84</v>
      </c>
      <c r="C886" s="2" t="s">
        <v>3868</v>
      </c>
      <c r="D886" s="2" t="s">
        <v>3868</v>
      </c>
      <c r="E886" s="2" t="s">
        <v>3868</v>
      </c>
      <c r="F886" s="2" t="s">
        <v>3868</v>
      </c>
      <c r="G886" s="2" t="s">
        <v>3868</v>
      </c>
      <c r="H886" s="2" t="s">
        <v>3868</v>
      </c>
      <c r="I886" s="2" t="s">
        <v>3868</v>
      </c>
      <c r="J886" s="2" t="s">
        <v>3868</v>
      </c>
      <c r="K886" s="2" t="s">
        <v>3868</v>
      </c>
      <c r="L886" s="3">
        <v>81</v>
      </c>
    </row>
    <row r="887" spans="1:12">
      <c r="B887" s="2" t="s">
        <v>34</v>
      </c>
      <c r="C887" s="2" t="s">
        <v>3868</v>
      </c>
      <c r="D887" s="2" t="s">
        <v>3868</v>
      </c>
      <c r="E887" s="2" t="s">
        <v>3868</v>
      </c>
      <c r="F887" s="2" t="s">
        <v>3868</v>
      </c>
      <c r="G887" s="2" t="s">
        <v>3868</v>
      </c>
      <c r="H887" s="2" t="s">
        <v>3868</v>
      </c>
      <c r="I887" s="2" t="s">
        <v>3868</v>
      </c>
      <c r="J887" s="2" t="s">
        <v>3868</v>
      </c>
      <c r="K887" s="2" t="s">
        <v>3868</v>
      </c>
      <c r="L887" s="3">
        <v>203</v>
      </c>
    </row>
    <row r="888" spans="1:12">
      <c r="B888" s="2" t="s">
        <v>10</v>
      </c>
      <c r="C888" s="2" t="s">
        <v>3868</v>
      </c>
      <c r="D888" s="2" t="s">
        <v>3868</v>
      </c>
      <c r="E888" s="2" t="s">
        <v>3868</v>
      </c>
      <c r="F888" s="2" t="s">
        <v>3868</v>
      </c>
      <c r="G888" s="2" t="s">
        <v>3868</v>
      </c>
      <c r="H888" s="2" t="s">
        <v>3868</v>
      </c>
      <c r="I888" s="2" t="s">
        <v>3868</v>
      </c>
      <c r="J888" s="2" t="s">
        <v>3868</v>
      </c>
      <c r="K888" s="2" t="s">
        <v>3868</v>
      </c>
      <c r="L888" s="3">
        <v>83</v>
      </c>
    </row>
    <row r="889" spans="1:12">
      <c r="B889" s="2" t="s">
        <v>32</v>
      </c>
      <c r="C889" s="2" t="s">
        <v>3868</v>
      </c>
      <c r="D889" s="2" t="s">
        <v>3868</v>
      </c>
      <c r="E889" s="2" t="s">
        <v>3868</v>
      </c>
      <c r="F889" s="2" t="s">
        <v>3868</v>
      </c>
      <c r="G889" s="2" t="s">
        <v>3868</v>
      </c>
      <c r="H889" s="2" t="s">
        <v>3868</v>
      </c>
      <c r="I889" s="2" t="s">
        <v>3868</v>
      </c>
      <c r="J889" s="2" t="s">
        <v>3868</v>
      </c>
      <c r="K889" s="2" t="s">
        <v>3868</v>
      </c>
      <c r="L889" s="3">
        <v>296</v>
      </c>
    </row>
    <row r="890" spans="1:12">
      <c r="A890" s="2" t="s">
        <v>1419</v>
      </c>
      <c r="B890" s="2" t="s">
        <v>10</v>
      </c>
      <c r="C890" s="2" t="s">
        <v>1967</v>
      </c>
      <c r="D890" s="2" t="s">
        <v>1968</v>
      </c>
      <c r="E890" s="2" t="s">
        <v>1982</v>
      </c>
      <c r="F890" s="2" t="s">
        <v>2067</v>
      </c>
      <c r="G890" s="2" t="s">
        <v>2068</v>
      </c>
      <c r="H890" s="2" t="s">
        <v>2117</v>
      </c>
      <c r="I890" s="2" t="s">
        <v>2325</v>
      </c>
      <c r="J890" s="2">
        <v>0</v>
      </c>
      <c r="K890" s="2">
        <v>0</v>
      </c>
      <c r="L890" s="3">
        <v>93</v>
      </c>
    </row>
    <row r="891" spans="1:12">
      <c r="A891" s="2" t="s">
        <v>1421</v>
      </c>
      <c r="B891" s="2" t="s">
        <v>10</v>
      </c>
      <c r="C891" s="2" t="s">
        <v>1967</v>
      </c>
      <c r="D891" s="2" t="s">
        <v>1968</v>
      </c>
      <c r="E891" s="2" t="s">
        <v>1982</v>
      </c>
      <c r="F891" s="2" t="s">
        <v>2067</v>
      </c>
      <c r="G891" s="2" t="s">
        <v>2068</v>
      </c>
      <c r="H891" s="2" t="s">
        <v>2117</v>
      </c>
      <c r="I891" s="2" t="s">
        <v>2325</v>
      </c>
      <c r="J891" s="2">
        <v>0</v>
      </c>
      <c r="K891" s="2">
        <v>0</v>
      </c>
      <c r="L891" s="3">
        <v>87</v>
      </c>
    </row>
    <row r="892" spans="1:12">
      <c r="A892" s="2" t="s">
        <v>1423</v>
      </c>
      <c r="B892" s="2" t="s">
        <v>34</v>
      </c>
      <c r="C892" s="2" t="s">
        <v>1967</v>
      </c>
      <c r="D892" s="2" t="s">
        <v>1968</v>
      </c>
      <c r="E892" s="2" t="s">
        <v>1976</v>
      </c>
      <c r="F892" s="2" t="s">
        <v>2058</v>
      </c>
      <c r="G892" s="2" t="s">
        <v>2059</v>
      </c>
      <c r="H892" s="2" t="s">
        <v>2250</v>
      </c>
      <c r="I892" s="2">
        <v>0</v>
      </c>
      <c r="J892" s="2">
        <v>0</v>
      </c>
      <c r="K892" s="2">
        <v>0</v>
      </c>
      <c r="L892" s="3">
        <v>203</v>
      </c>
    </row>
    <row r="893" spans="1:12">
      <c r="B893" s="2" t="s">
        <v>10</v>
      </c>
      <c r="C893" s="2" t="s">
        <v>1967</v>
      </c>
      <c r="D893" s="2" t="s">
        <v>1968</v>
      </c>
      <c r="E893" s="2" t="s">
        <v>1976</v>
      </c>
      <c r="F893" s="2" t="s">
        <v>2058</v>
      </c>
      <c r="G893" s="2" t="s">
        <v>2059</v>
      </c>
      <c r="H893" s="2" t="s">
        <v>2250</v>
      </c>
      <c r="I893" s="2">
        <v>0</v>
      </c>
      <c r="J893" s="2">
        <v>0</v>
      </c>
      <c r="K893" s="2">
        <v>0</v>
      </c>
      <c r="L893" s="3">
        <v>83</v>
      </c>
    </row>
    <row r="894" spans="1:12">
      <c r="B894" s="2" t="s">
        <v>32</v>
      </c>
      <c r="C894" s="2" t="s">
        <v>1967</v>
      </c>
      <c r="D894" s="2" t="s">
        <v>1968</v>
      </c>
      <c r="E894" s="2" t="s">
        <v>1976</v>
      </c>
      <c r="F894" s="2" t="s">
        <v>2058</v>
      </c>
      <c r="G894" s="2" t="s">
        <v>2059</v>
      </c>
      <c r="H894" s="2" t="s">
        <v>2250</v>
      </c>
      <c r="I894" s="2">
        <v>0</v>
      </c>
      <c r="J894" s="2">
        <v>0</v>
      </c>
      <c r="K894" s="2">
        <v>0</v>
      </c>
      <c r="L894" s="3">
        <v>300</v>
      </c>
    </row>
    <row r="895" spans="1:12">
      <c r="A895" s="2" t="s">
        <v>1425</v>
      </c>
      <c r="B895" s="2" t="s">
        <v>10</v>
      </c>
      <c r="C895" s="2" t="s">
        <v>1967</v>
      </c>
      <c r="D895" s="2" t="s">
        <v>1968</v>
      </c>
      <c r="E895" s="2" t="s">
        <v>1976</v>
      </c>
      <c r="F895" s="2" t="s">
        <v>2058</v>
      </c>
      <c r="G895" s="2" t="s">
        <v>2059</v>
      </c>
      <c r="H895" s="2" t="s">
        <v>2250</v>
      </c>
      <c r="I895" s="2">
        <v>0</v>
      </c>
      <c r="J895" s="2">
        <v>0</v>
      </c>
      <c r="K895" s="2">
        <v>0</v>
      </c>
      <c r="L895" s="3">
        <v>91</v>
      </c>
    </row>
    <row r="896" spans="1:12">
      <c r="A896" s="2" t="s">
        <v>1427</v>
      </c>
      <c r="B896" s="2" t="s">
        <v>84</v>
      </c>
      <c r="C896" s="2" t="s">
        <v>1967</v>
      </c>
      <c r="D896" s="2" t="s">
        <v>1968</v>
      </c>
      <c r="E896" s="2" t="s">
        <v>1976</v>
      </c>
      <c r="F896" s="2" t="s">
        <v>2058</v>
      </c>
      <c r="G896" s="2" t="s">
        <v>2059</v>
      </c>
      <c r="H896" s="2" t="s">
        <v>2250</v>
      </c>
      <c r="I896" s="2">
        <v>0</v>
      </c>
      <c r="J896" s="2">
        <v>0</v>
      </c>
      <c r="K896" s="2">
        <v>0</v>
      </c>
      <c r="L896" s="3">
        <v>81</v>
      </c>
    </row>
    <row r="897" spans="1:12">
      <c r="B897" s="2" t="s">
        <v>34</v>
      </c>
      <c r="C897" s="2" t="s">
        <v>1967</v>
      </c>
      <c r="D897" s="2" t="s">
        <v>1968</v>
      </c>
      <c r="E897" s="2" t="s">
        <v>1976</v>
      </c>
      <c r="F897" s="2" t="s">
        <v>2058</v>
      </c>
      <c r="G897" s="2" t="s">
        <v>2059</v>
      </c>
      <c r="H897" s="2" t="s">
        <v>2250</v>
      </c>
      <c r="I897" s="2">
        <v>0</v>
      </c>
      <c r="J897" s="2">
        <v>0</v>
      </c>
      <c r="K897" s="2">
        <v>0</v>
      </c>
      <c r="L897" s="3">
        <v>203</v>
      </c>
    </row>
    <row r="898" spans="1:12">
      <c r="B898" s="2" t="s">
        <v>10</v>
      </c>
      <c r="C898" s="2" t="s">
        <v>1967</v>
      </c>
      <c r="D898" s="2" t="s">
        <v>1968</v>
      </c>
      <c r="E898" s="2" t="s">
        <v>1976</v>
      </c>
      <c r="F898" s="2" t="s">
        <v>2058</v>
      </c>
      <c r="G898" s="2" t="s">
        <v>2059</v>
      </c>
      <c r="H898" s="2" t="s">
        <v>2250</v>
      </c>
      <c r="I898" s="2">
        <v>0</v>
      </c>
      <c r="J898" s="2">
        <v>0</v>
      </c>
      <c r="K898" s="2">
        <v>0</v>
      </c>
      <c r="L898" s="3">
        <v>83</v>
      </c>
    </row>
    <row r="899" spans="1:12">
      <c r="B899" s="2" t="s">
        <v>32</v>
      </c>
      <c r="C899" s="2" t="s">
        <v>1967</v>
      </c>
      <c r="D899" s="2" t="s">
        <v>1968</v>
      </c>
      <c r="E899" s="2" t="s">
        <v>1976</v>
      </c>
      <c r="F899" s="2" t="s">
        <v>2058</v>
      </c>
      <c r="G899" s="2" t="s">
        <v>2059</v>
      </c>
      <c r="H899" s="2" t="s">
        <v>2250</v>
      </c>
      <c r="I899" s="2">
        <v>0</v>
      </c>
      <c r="J899" s="2">
        <v>0</v>
      </c>
      <c r="K899" s="2">
        <v>0</v>
      </c>
      <c r="L899" s="3">
        <v>296</v>
      </c>
    </row>
    <row r="900" spans="1:12">
      <c r="A900" s="2" t="s">
        <v>1429</v>
      </c>
      <c r="B900" s="2" t="s">
        <v>34</v>
      </c>
      <c r="C900" s="2" t="s">
        <v>1967</v>
      </c>
      <c r="D900" s="2" t="s">
        <v>1968</v>
      </c>
      <c r="E900" s="2" t="s">
        <v>1976</v>
      </c>
      <c r="F900" s="2" t="s">
        <v>2058</v>
      </c>
      <c r="G900" s="2" t="s">
        <v>2059</v>
      </c>
      <c r="H900" s="2" t="s">
        <v>2250</v>
      </c>
      <c r="I900" s="2">
        <v>0</v>
      </c>
      <c r="J900" s="2">
        <v>0</v>
      </c>
      <c r="K900" s="2">
        <v>0</v>
      </c>
      <c r="L900" s="3">
        <v>200</v>
      </c>
    </row>
    <row r="901" spans="1:12">
      <c r="B901" s="2" t="s">
        <v>10</v>
      </c>
      <c r="C901" s="2" t="s">
        <v>1967</v>
      </c>
      <c r="D901" s="2" t="s">
        <v>1968</v>
      </c>
      <c r="E901" s="2" t="s">
        <v>1976</v>
      </c>
      <c r="F901" s="2" t="s">
        <v>2058</v>
      </c>
      <c r="G901" s="2" t="s">
        <v>2059</v>
      </c>
      <c r="H901" s="2" t="s">
        <v>2250</v>
      </c>
      <c r="I901" s="2">
        <v>0</v>
      </c>
      <c r="J901" s="2">
        <v>0</v>
      </c>
      <c r="K901" s="2">
        <v>0</v>
      </c>
      <c r="L901" s="3">
        <v>83</v>
      </c>
    </row>
    <row r="902" spans="1:12">
      <c r="B902" s="2" t="s">
        <v>32</v>
      </c>
      <c r="C902" s="2" t="s">
        <v>1967</v>
      </c>
      <c r="D902" s="2" t="s">
        <v>1968</v>
      </c>
      <c r="E902" s="2" t="s">
        <v>1976</v>
      </c>
      <c r="F902" s="2" t="s">
        <v>2058</v>
      </c>
      <c r="G902" s="2" t="s">
        <v>2059</v>
      </c>
      <c r="H902" s="2" t="s">
        <v>2250</v>
      </c>
      <c r="I902" s="2">
        <v>0</v>
      </c>
      <c r="J902" s="2">
        <v>0</v>
      </c>
      <c r="K902" s="2">
        <v>0</v>
      </c>
      <c r="L902" s="3">
        <v>298</v>
      </c>
    </row>
    <row r="903" spans="1:12">
      <c r="A903" s="2" t="s">
        <v>1431</v>
      </c>
      <c r="B903" s="2" t="s">
        <v>34</v>
      </c>
      <c r="C903" s="2" t="s">
        <v>1967</v>
      </c>
      <c r="D903" s="2" t="s">
        <v>1968</v>
      </c>
      <c r="E903" s="2" t="s">
        <v>1976</v>
      </c>
      <c r="F903" s="2" t="s">
        <v>2058</v>
      </c>
      <c r="G903" s="2" t="s">
        <v>2059</v>
      </c>
      <c r="H903" s="2" t="s">
        <v>2250</v>
      </c>
      <c r="I903" s="2">
        <v>0</v>
      </c>
      <c r="J903" s="2">
        <v>0</v>
      </c>
      <c r="K903" s="2">
        <v>0</v>
      </c>
      <c r="L903" s="3">
        <v>203</v>
      </c>
    </row>
    <row r="904" spans="1:12">
      <c r="B904" s="2" t="s">
        <v>10</v>
      </c>
      <c r="C904" s="2" t="s">
        <v>1967</v>
      </c>
      <c r="D904" s="2" t="s">
        <v>1968</v>
      </c>
      <c r="E904" s="2" t="s">
        <v>1976</v>
      </c>
      <c r="F904" s="2" t="s">
        <v>2058</v>
      </c>
      <c r="G904" s="2" t="s">
        <v>2059</v>
      </c>
      <c r="H904" s="2" t="s">
        <v>2250</v>
      </c>
      <c r="I904" s="2">
        <v>0</v>
      </c>
      <c r="J904" s="2">
        <v>0</v>
      </c>
      <c r="K904" s="2">
        <v>0</v>
      </c>
      <c r="L904" s="3">
        <v>45</v>
      </c>
    </row>
    <row r="905" spans="1:12">
      <c r="B905" s="2" t="s">
        <v>32</v>
      </c>
      <c r="C905" s="2" t="s">
        <v>1967</v>
      </c>
      <c r="D905" s="2" t="s">
        <v>1968</v>
      </c>
      <c r="E905" s="2" t="s">
        <v>1976</v>
      </c>
      <c r="F905" s="2" t="s">
        <v>2058</v>
      </c>
      <c r="G905" s="2" t="s">
        <v>2059</v>
      </c>
      <c r="H905" s="2" t="s">
        <v>2250</v>
      </c>
      <c r="I905" s="2">
        <v>0</v>
      </c>
      <c r="J905" s="2">
        <v>0</v>
      </c>
      <c r="K905" s="2">
        <v>0</v>
      </c>
      <c r="L905" s="3">
        <v>294</v>
      </c>
    </row>
    <row r="906" spans="1:12">
      <c r="A906" s="2" t="s">
        <v>1433</v>
      </c>
      <c r="B906" s="2" t="s">
        <v>10</v>
      </c>
      <c r="C906" s="2" t="s">
        <v>1967</v>
      </c>
      <c r="D906" s="2" t="s">
        <v>1968</v>
      </c>
      <c r="E906" s="2" t="s">
        <v>1976</v>
      </c>
      <c r="F906" s="2" t="s">
        <v>2058</v>
      </c>
      <c r="G906" s="2" t="s">
        <v>2059</v>
      </c>
      <c r="H906" s="2" t="s">
        <v>2250</v>
      </c>
      <c r="I906" s="2">
        <v>0</v>
      </c>
      <c r="J906" s="2">
        <v>0</v>
      </c>
      <c r="K906" s="2">
        <v>0</v>
      </c>
      <c r="L906" s="3">
        <v>91</v>
      </c>
    </row>
    <row r="907" spans="1:12">
      <c r="A907" s="2" t="s">
        <v>1435</v>
      </c>
      <c r="B907" s="2" t="s">
        <v>10</v>
      </c>
      <c r="C907" s="2" t="s">
        <v>1967</v>
      </c>
      <c r="D907" s="2" t="s">
        <v>1968</v>
      </c>
      <c r="E907" s="2" t="s">
        <v>1976</v>
      </c>
      <c r="F907" s="2" t="s">
        <v>2058</v>
      </c>
      <c r="G907" s="2" t="s">
        <v>2059</v>
      </c>
      <c r="H907" s="2" t="s">
        <v>2250</v>
      </c>
      <c r="I907" s="2">
        <v>0</v>
      </c>
      <c r="J907" s="2">
        <v>0</v>
      </c>
      <c r="K907" s="2">
        <v>0</v>
      </c>
      <c r="L907" s="3">
        <v>91</v>
      </c>
    </row>
    <row r="908" spans="1:12">
      <c r="A908" s="2" t="s">
        <v>1437</v>
      </c>
      <c r="B908" s="2" t="s">
        <v>34</v>
      </c>
      <c r="C908" s="2" t="s">
        <v>1967</v>
      </c>
      <c r="D908" s="2" t="s">
        <v>1968</v>
      </c>
      <c r="E908" s="2" t="s">
        <v>1976</v>
      </c>
      <c r="F908" s="2" t="s">
        <v>2058</v>
      </c>
      <c r="G908" s="2" t="s">
        <v>2059</v>
      </c>
      <c r="H908" s="2" t="s">
        <v>2250</v>
      </c>
      <c r="I908" s="2">
        <v>0</v>
      </c>
      <c r="J908" s="2">
        <v>0</v>
      </c>
      <c r="K908" s="2">
        <v>0</v>
      </c>
      <c r="L908" s="3">
        <v>203</v>
      </c>
    </row>
    <row r="909" spans="1:12">
      <c r="B909" s="2" t="s">
        <v>10</v>
      </c>
      <c r="C909" s="2" t="s">
        <v>1967</v>
      </c>
      <c r="D909" s="2" t="s">
        <v>1968</v>
      </c>
      <c r="E909" s="2" t="s">
        <v>1976</v>
      </c>
      <c r="F909" s="2" t="s">
        <v>2058</v>
      </c>
      <c r="G909" s="2" t="s">
        <v>2059</v>
      </c>
      <c r="H909" s="2" t="s">
        <v>2250</v>
      </c>
      <c r="I909" s="2">
        <v>0</v>
      </c>
      <c r="J909" s="2">
        <v>0</v>
      </c>
      <c r="K909" s="2">
        <v>0</v>
      </c>
      <c r="L909" s="3">
        <v>45</v>
      </c>
    </row>
    <row r="910" spans="1:12">
      <c r="B910" s="2" t="s">
        <v>32</v>
      </c>
      <c r="C910" s="2" t="s">
        <v>1967</v>
      </c>
      <c r="D910" s="2" t="s">
        <v>1968</v>
      </c>
      <c r="E910" s="2" t="s">
        <v>1976</v>
      </c>
      <c r="F910" s="2" t="s">
        <v>2058</v>
      </c>
      <c r="G910" s="2" t="s">
        <v>2059</v>
      </c>
      <c r="H910" s="2" t="s">
        <v>2250</v>
      </c>
      <c r="I910" s="2">
        <v>0</v>
      </c>
      <c r="J910" s="2">
        <v>0</v>
      </c>
      <c r="K910" s="2">
        <v>0</v>
      </c>
      <c r="L910" s="3">
        <v>294</v>
      </c>
    </row>
    <row r="911" spans="1:12">
      <c r="A911" s="2" t="s">
        <v>1439</v>
      </c>
      <c r="B911" s="2" t="s">
        <v>10</v>
      </c>
      <c r="C911" s="2" t="s">
        <v>1967</v>
      </c>
      <c r="D911" s="2" t="s">
        <v>1968</v>
      </c>
      <c r="E911" s="2" t="s">
        <v>1969</v>
      </c>
      <c r="F911" s="2" t="s">
        <v>2851</v>
      </c>
      <c r="G911" s="2">
        <v>0</v>
      </c>
      <c r="H911" s="2">
        <v>0</v>
      </c>
      <c r="I911" s="2">
        <v>0</v>
      </c>
      <c r="J911" s="2">
        <v>0</v>
      </c>
      <c r="K911" s="2">
        <v>0</v>
      </c>
      <c r="L911" s="3">
        <v>93</v>
      </c>
    </row>
    <row r="912" spans="1:12">
      <c r="A912" s="2" t="s">
        <v>1441</v>
      </c>
      <c r="B912" s="2" t="s">
        <v>10</v>
      </c>
      <c r="C912" s="2" t="s">
        <v>1967</v>
      </c>
      <c r="D912" s="2" t="s">
        <v>1968</v>
      </c>
      <c r="E912" s="2" t="s">
        <v>1969</v>
      </c>
      <c r="F912" s="2" t="s">
        <v>2851</v>
      </c>
      <c r="G912" s="2">
        <v>0</v>
      </c>
      <c r="H912" s="2">
        <v>0</v>
      </c>
      <c r="I912" s="2">
        <v>0</v>
      </c>
      <c r="J912" s="2">
        <v>0</v>
      </c>
      <c r="K912" s="2">
        <v>0</v>
      </c>
      <c r="L912" s="3">
        <v>93</v>
      </c>
    </row>
    <row r="913" spans="1:12">
      <c r="A913" s="2" t="s">
        <v>1443</v>
      </c>
      <c r="B913" s="2" t="s">
        <v>10</v>
      </c>
      <c r="C913" s="2" t="s">
        <v>1967</v>
      </c>
      <c r="D913" s="2" t="s">
        <v>1968</v>
      </c>
      <c r="E913" s="2" t="s">
        <v>1982</v>
      </c>
      <c r="F913" s="2" t="s">
        <v>2067</v>
      </c>
      <c r="G913" s="2" t="s">
        <v>2083</v>
      </c>
      <c r="H913" s="2" t="s">
        <v>2084</v>
      </c>
      <c r="I913" s="2">
        <v>0</v>
      </c>
      <c r="J913" s="2">
        <v>0</v>
      </c>
      <c r="K913" s="2">
        <v>0</v>
      </c>
      <c r="L913" s="3">
        <v>85</v>
      </c>
    </row>
    <row r="914" spans="1:12">
      <c r="A914" s="2" t="s">
        <v>1445</v>
      </c>
      <c r="B914" s="2" t="s">
        <v>10</v>
      </c>
      <c r="C914" s="2" t="s">
        <v>1967</v>
      </c>
      <c r="D914" s="2" t="s">
        <v>2370</v>
      </c>
      <c r="E914" s="2">
        <v>0</v>
      </c>
      <c r="F914" s="2">
        <v>0</v>
      </c>
      <c r="G914" s="2">
        <v>0</v>
      </c>
      <c r="H914" s="2">
        <v>0</v>
      </c>
      <c r="I914" s="2">
        <v>0</v>
      </c>
      <c r="J914" s="2">
        <v>0</v>
      </c>
      <c r="K914" s="2">
        <v>0</v>
      </c>
      <c r="L914" s="3">
        <v>90</v>
      </c>
    </row>
    <row r="915" spans="1:12">
      <c r="A915" s="2" t="s">
        <v>1447</v>
      </c>
      <c r="B915" s="2" t="s">
        <v>10</v>
      </c>
      <c r="C915" s="2" t="s">
        <v>1967</v>
      </c>
      <c r="D915" s="2" t="s">
        <v>1968</v>
      </c>
      <c r="E915" s="2" t="s">
        <v>1982</v>
      </c>
      <c r="F915" s="2" t="s">
        <v>2077</v>
      </c>
      <c r="G915" s="2" t="s">
        <v>2078</v>
      </c>
      <c r="H915" s="2" t="s">
        <v>2079</v>
      </c>
      <c r="I915" s="2" t="s">
        <v>2170</v>
      </c>
      <c r="J915" s="2" t="s">
        <v>2171</v>
      </c>
      <c r="K915" s="2">
        <v>0</v>
      </c>
      <c r="L915" s="3">
        <v>90</v>
      </c>
    </row>
    <row r="916" spans="1:12">
      <c r="A916" s="2" t="s">
        <v>1449</v>
      </c>
      <c r="B916" s="2" t="s">
        <v>10</v>
      </c>
      <c r="C916" s="2" t="s">
        <v>1967</v>
      </c>
      <c r="D916" s="2" t="s">
        <v>1968</v>
      </c>
      <c r="E916" s="2" t="s">
        <v>1982</v>
      </c>
      <c r="F916" s="2" t="s">
        <v>2077</v>
      </c>
      <c r="G916" s="2" t="s">
        <v>2078</v>
      </c>
      <c r="H916" s="2" t="s">
        <v>2079</v>
      </c>
      <c r="I916" s="2" t="s">
        <v>2170</v>
      </c>
      <c r="J916" s="2" t="s">
        <v>2174</v>
      </c>
      <c r="K916" s="2">
        <v>0</v>
      </c>
      <c r="L916" s="3">
        <v>90</v>
      </c>
    </row>
    <row r="917" spans="1:12">
      <c r="A917" s="2" t="s">
        <v>1451</v>
      </c>
      <c r="B917" s="2" t="s">
        <v>10</v>
      </c>
      <c r="C917" s="2" t="s">
        <v>1967</v>
      </c>
      <c r="D917" s="2" t="s">
        <v>1968</v>
      </c>
      <c r="E917" s="2" t="s">
        <v>1982</v>
      </c>
      <c r="F917" s="2" t="s">
        <v>2077</v>
      </c>
      <c r="G917" s="2" t="s">
        <v>2078</v>
      </c>
      <c r="H917" s="2" t="s">
        <v>2079</v>
      </c>
      <c r="I917" s="2" t="s">
        <v>2170</v>
      </c>
      <c r="J917" s="2" t="s">
        <v>2174</v>
      </c>
      <c r="K917" s="2">
        <v>0</v>
      </c>
      <c r="L917" s="3">
        <v>90</v>
      </c>
    </row>
    <row r="918" spans="1:12">
      <c r="A918" s="2" t="s">
        <v>1453</v>
      </c>
      <c r="B918" s="2" t="s">
        <v>10</v>
      </c>
      <c r="C918" s="2" t="s">
        <v>1967</v>
      </c>
      <c r="D918" s="2" t="s">
        <v>1968</v>
      </c>
      <c r="E918" s="2" t="s">
        <v>1982</v>
      </c>
      <c r="F918" s="2" t="s">
        <v>2077</v>
      </c>
      <c r="G918" s="2" t="s">
        <v>2078</v>
      </c>
      <c r="H918" s="2" t="s">
        <v>2079</v>
      </c>
      <c r="I918" s="2" t="s">
        <v>2170</v>
      </c>
      <c r="J918" s="2" t="s">
        <v>2174</v>
      </c>
      <c r="K918" s="2">
        <v>0</v>
      </c>
      <c r="L918" s="3">
        <v>90</v>
      </c>
    </row>
    <row r="919" spans="1:12">
      <c r="A919" s="2" t="s">
        <v>1455</v>
      </c>
      <c r="B919" s="2" t="s">
        <v>10</v>
      </c>
      <c r="C919" s="2" t="s">
        <v>1967</v>
      </c>
      <c r="D919" s="2" t="s">
        <v>1968</v>
      </c>
      <c r="E919" s="2" t="s">
        <v>1982</v>
      </c>
      <c r="F919" s="2" t="s">
        <v>2077</v>
      </c>
      <c r="G919" s="2" t="s">
        <v>2078</v>
      </c>
      <c r="H919" s="2" t="s">
        <v>2079</v>
      </c>
      <c r="I919" s="2" t="s">
        <v>2170</v>
      </c>
      <c r="J919" s="2" t="s">
        <v>2174</v>
      </c>
      <c r="K919" s="2">
        <v>0</v>
      </c>
      <c r="L919" s="3">
        <v>90</v>
      </c>
    </row>
    <row r="920" spans="1:12">
      <c r="A920" s="2" t="s">
        <v>1457</v>
      </c>
      <c r="B920" s="2" t="s">
        <v>10</v>
      </c>
      <c r="C920" s="2" t="s">
        <v>1967</v>
      </c>
      <c r="D920" s="2" t="s">
        <v>1968</v>
      </c>
      <c r="E920" s="2" t="s">
        <v>1982</v>
      </c>
      <c r="F920" s="2" t="s">
        <v>2077</v>
      </c>
      <c r="G920" s="2" t="s">
        <v>2078</v>
      </c>
      <c r="H920" s="2" t="s">
        <v>2079</v>
      </c>
      <c r="I920" s="2" t="s">
        <v>2170</v>
      </c>
      <c r="J920" s="2" t="s">
        <v>2174</v>
      </c>
      <c r="K920" s="2">
        <v>0</v>
      </c>
      <c r="L920" s="3">
        <v>90</v>
      </c>
    </row>
    <row r="921" spans="1:12">
      <c r="A921" s="2" t="s">
        <v>1459</v>
      </c>
      <c r="B921" s="2" t="s">
        <v>10</v>
      </c>
      <c r="C921" s="2" t="s">
        <v>1967</v>
      </c>
      <c r="D921" s="2" t="s">
        <v>1968</v>
      </c>
      <c r="E921" s="2" t="s">
        <v>1982</v>
      </c>
      <c r="F921" s="2" t="s">
        <v>2077</v>
      </c>
      <c r="G921" s="2" t="s">
        <v>2078</v>
      </c>
      <c r="H921" s="2" t="s">
        <v>2079</v>
      </c>
      <c r="I921" s="2" t="s">
        <v>2170</v>
      </c>
      <c r="J921" s="2" t="s">
        <v>2174</v>
      </c>
      <c r="K921" s="2">
        <v>0</v>
      </c>
      <c r="L921" s="3">
        <v>90</v>
      </c>
    </row>
    <row r="922" spans="1:12">
      <c r="A922" s="2" t="s">
        <v>1461</v>
      </c>
      <c r="B922" s="2" t="s">
        <v>10</v>
      </c>
      <c r="C922" s="2" t="s">
        <v>1967</v>
      </c>
      <c r="D922" s="2" t="s">
        <v>1968</v>
      </c>
      <c r="E922" s="2" t="s">
        <v>1982</v>
      </c>
      <c r="F922" s="2" t="s">
        <v>2077</v>
      </c>
      <c r="G922" s="2" t="s">
        <v>2078</v>
      </c>
      <c r="H922" s="2" t="s">
        <v>2079</v>
      </c>
      <c r="I922" s="2" t="s">
        <v>2170</v>
      </c>
      <c r="J922" s="2" t="s">
        <v>2174</v>
      </c>
      <c r="K922" s="2">
        <v>0</v>
      </c>
      <c r="L922" s="3">
        <v>90</v>
      </c>
    </row>
    <row r="923" spans="1:12">
      <c r="A923" s="2" t="s">
        <v>1463</v>
      </c>
      <c r="B923" s="2" t="s">
        <v>10</v>
      </c>
      <c r="C923" s="2" t="s">
        <v>1967</v>
      </c>
      <c r="D923" s="2" t="s">
        <v>1968</v>
      </c>
      <c r="E923" s="2" t="s">
        <v>1982</v>
      </c>
      <c r="F923" s="2" t="s">
        <v>2077</v>
      </c>
      <c r="G923" s="2" t="s">
        <v>2078</v>
      </c>
      <c r="H923" s="2" t="s">
        <v>2079</v>
      </c>
      <c r="I923" s="2" t="s">
        <v>2170</v>
      </c>
      <c r="J923" s="2" t="s">
        <v>2174</v>
      </c>
      <c r="K923" s="2">
        <v>0</v>
      </c>
      <c r="L923" s="3">
        <v>90</v>
      </c>
    </row>
    <row r="924" spans="1:12">
      <c r="A924" s="2" t="s">
        <v>1465</v>
      </c>
      <c r="B924" s="2" t="s">
        <v>10</v>
      </c>
      <c r="C924" s="2" t="s">
        <v>1967</v>
      </c>
      <c r="D924" s="2" t="s">
        <v>1968</v>
      </c>
      <c r="E924" s="2" t="s">
        <v>1982</v>
      </c>
      <c r="F924" s="2" t="s">
        <v>2089</v>
      </c>
      <c r="G924" s="2" t="s">
        <v>3193</v>
      </c>
      <c r="H924" s="2" t="s">
        <v>3194</v>
      </c>
      <c r="I924" s="2">
        <v>0</v>
      </c>
      <c r="J924" s="2">
        <v>0</v>
      </c>
      <c r="K924" s="2">
        <v>0</v>
      </c>
      <c r="L924" s="3">
        <v>89</v>
      </c>
    </row>
    <row r="925" spans="1:12">
      <c r="A925" s="2" t="s">
        <v>1467</v>
      </c>
      <c r="B925" s="2" t="s">
        <v>10</v>
      </c>
      <c r="C925" s="2" t="s">
        <v>1967</v>
      </c>
      <c r="D925" s="2" t="s">
        <v>1968</v>
      </c>
      <c r="E925" s="2" t="s">
        <v>1982</v>
      </c>
      <c r="F925" s="2" t="s">
        <v>2089</v>
      </c>
      <c r="G925" s="2" t="s">
        <v>3193</v>
      </c>
      <c r="H925" s="2" t="s">
        <v>3194</v>
      </c>
      <c r="I925" s="2">
        <v>0</v>
      </c>
      <c r="J925" s="2">
        <v>0</v>
      </c>
      <c r="K925" s="2">
        <v>0</v>
      </c>
      <c r="L925" s="3">
        <v>81</v>
      </c>
    </row>
    <row r="926" spans="1:12">
      <c r="A926" s="2" t="s">
        <v>1469</v>
      </c>
      <c r="B926" s="2" t="s">
        <v>10</v>
      </c>
      <c r="C926" s="2" t="s">
        <v>1967</v>
      </c>
      <c r="D926" s="2" t="s">
        <v>1968</v>
      </c>
      <c r="E926" s="2" t="s">
        <v>1976</v>
      </c>
      <c r="F926" s="2" t="s">
        <v>2058</v>
      </c>
      <c r="G926" s="2" t="s">
        <v>2059</v>
      </c>
      <c r="H926" s="2" t="s">
        <v>2160</v>
      </c>
      <c r="I926" s="2">
        <v>0</v>
      </c>
      <c r="J926" s="2">
        <v>0</v>
      </c>
      <c r="K926" s="2">
        <v>0</v>
      </c>
      <c r="L926" s="3">
        <v>86</v>
      </c>
    </row>
    <row r="927" spans="1:12">
      <c r="A927" s="2" t="s">
        <v>1471</v>
      </c>
      <c r="B927" s="2" t="s">
        <v>10</v>
      </c>
      <c r="C927" s="2" t="s">
        <v>1967</v>
      </c>
      <c r="D927" s="2" t="s">
        <v>1968</v>
      </c>
      <c r="E927" s="2" t="s">
        <v>2000</v>
      </c>
      <c r="F927" s="2" t="s">
        <v>2001</v>
      </c>
      <c r="G927" s="2" t="s">
        <v>2002</v>
      </c>
      <c r="H927" s="2" t="s">
        <v>2003</v>
      </c>
      <c r="I927" s="2">
        <v>0</v>
      </c>
      <c r="J927" s="2">
        <v>0</v>
      </c>
      <c r="K927" s="2">
        <v>0</v>
      </c>
      <c r="L927" s="3">
        <v>87</v>
      </c>
    </row>
    <row r="928" spans="1:12">
      <c r="A928" s="2" t="s">
        <v>1473</v>
      </c>
      <c r="B928" s="2" t="s">
        <v>34</v>
      </c>
      <c r="C928" s="2" t="s">
        <v>1967</v>
      </c>
      <c r="D928" s="2" t="s">
        <v>1968</v>
      </c>
      <c r="E928" s="2" t="s">
        <v>2000</v>
      </c>
      <c r="F928" s="2" t="s">
        <v>2001</v>
      </c>
      <c r="G928" s="2" t="s">
        <v>2002</v>
      </c>
      <c r="H928" s="2" t="s">
        <v>2003</v>
      </c>
      <c r="I928" s="2">
        <v>0</v>
      </c>
      <c r="J928" s="2">
        <v>0</v>
      </c>
      <c r="K928" s="2">
        <v>0</v>
      </c>
      <c r="L928" s="3">
        <v>206</v>
      </c>
    </row>
    <row r="929" spans="1:12">
      <c r="B929" s="2" t="s">
        <v>10</v>
      </c>
      <c r="C929" s="2" t="s">
        <v>1967</v>
      </c>
      <c r="D929" s="2" t="s">
        <v>1968</v>
      </c>
      <c r="E929" s="2" t="s">
        <v>2000</v>
      </c>
      <c r="F929" s="2" t="s">
        <v>2001</v>
      </c>
      <c r="G929" s="2" t="s">
        <v>2002</v>
      </c>
      <c r="H929" s="2" t="s">
        <v>2003</v>
      </c>
      <c r="I929" s="2">
        <v>0</v>
      </c>
      <c r="J929" s="2">
        <v>0</v>
      </c>
      <c r="K929" s="2">
        <v>0</v>
      </c>
      <c r="L929" s="3">
        <v>86</v>
      </c>
    </row>
    <row r="930" spans="1:12">
      <c r="B930" s="2" t="s">
        <v>32</v>
      </c>
      <c r="C930" s="2" t="s">
        <v>1967</v>
      </c>
      <c r="D930" s="2" t="s">
        <v>1968</v>
      </c>
      <c r="E930" s="2" t="s">
        <v>2000</v>
      </c>
      <c r="F930" s="2" t="s">
        <v>2001</v>
      </c>
      <c r="G930" s="2" t="s">
        <v>2002</v>
      </c>
      <c r="H930" s="2" t="s">
        <v>2003</v>
      </c>
      <c r="I930" s="2">
        <v>0</v>
      </c>
      <c r="J930" s="2">
        <v>0</v>
      </c>
      <c r="K930" s="2">
        <v>0</v>
      </c>
      <c r="L930" s="3">
        <v>300</v>
      </c>
    </row>
    <row r="931" spans="1:12">
      <c r="A931" s="2" t="s">
        <v>1475</v>
      </c>
      <c r="B931" s="2" t="s">
        <v>34</v>
      </c>
      <c r="C931" s="2" t="s">
        <v>1967</v>
      </c>
      <c r="D931" s="2" t="s">
        <v>1968</v>
      </c>
      <c r="E931" s="2" t="s">
        <v>2000</v>
      </c>
      <c r="F931" s="2" t="s">
        <v>2001</v>
      </c>
      <c r="G931" s="2" t="s">
        <v>2002</v>
      </c>
      <c r="H931" s="2" t="s">
        <v>2003</v>
      </c>
      <c r="I931" s="2">
        <v>0</v>
      </c>
      <c r="J931" s="2">
        <v>0</v>
      </c>
      <c r="K931" s="2">
        <v>0</v>
      </c>
      <c r="L931" s="3">
        <v>206</v>
      </c>
    </row>
    <row r="932" spans="1:12">
      <c r="B932" s="2" t="s">
        <v>10</v>
      </c>
      <c r="C932" s="2" t="s">
        <v>1967</v>
      </c>
      <c r="D932" s="2" t="s">
        <v>1968</v>
      </c>
      <c r="E932" s="2" t="s">
        <v>2000</v>
      </c>
      <c r="F932" s="2" t="s">
        <v>2001</v>
      </c>
      <c r="G932" s="2" t="s">
        <v>2002</v>
      </c>
      <c r="H932" s="2" t="s">
        <v>2003</v>
      </c>
      <c r="I932" s="2">
        <v>0</v>
      </c>
      <c r="J932" s="2">
        <v>0</v>
      </c>
      <c r="K932" s="2">
        <v>0</v>
      </c>
      <c r="L932" s="3">
        <v>86</v>
      </c>
    </row>
    <row r="933" spans="1:12">
      <c r="B933" s="2" t="s">
        <v>32</v>
      </c>
      <c r="C933" s="2" t="s">
        <v>1967</v>
      </c>
      <c r="D933" s="2" t="s">
        <v>1968</v>
      </c>
      <c r="E933" s="2" t="s">
        <v>2000</v>
      </c>
      <c r="F933" s="2" t="s">
        <v>2001</v>
      </c>
      <c r="G933" s="2" t="s">
        <v>2002</v>
      </c>
      <c r="H933" s="2" t="s">
        <v>2003</v>
      </c>
      <c r="I933" s="2">
        <v>0</v>
      </c>
      <c r="J933" s="2">
        <v>0</v>
      </c>
      <c r="K933" s="2">
        <v>0</v>
      </c>
      <c r="L933" s="3">
        <v>300</v>
      </c>
    </row>
    <row r="934" spans="1:12">
      <c r="A934" s="2" t="s">
        <v>1477</v>
      </c>
      <c r="B934" s="2" t="s">
        <v>10</v>
      </c>
      <c r="C934" s="2" t="s">
        <v>1967</v>
      </c>
      <c r="D934" s="2" t="s">
        <v>1968</v>
      </c>
      <c r="E934" s="2" t="s">
        <v>2000</v>
      </c>
      <c r="F934" s="2" t="s">
        <v>2001</v>
      </c>
      <c r="G934" s="2" t="s">
        <v>2002</v>
      </c>
      <c r="H934" s="2" t="s">
        <v>2003</v>
      </c>
      <c r="I934" s="2">
        <v>0</v>
      </c>
      <c r="J934" s="2">
        <v>0</v>
      </c>
      <c r="K934" s="2">
        <v>0</v>
      </c>
      <c r="L934" s="3">
        <v>87</v>
      </c>
    </row>
    <row r="935" spans="1:12">
      <c r="A935" s="2" t="s">
        <v>1479</v>
      </c>
      <c r="B935" s="2" t="s">
        <v>10</v>
      </c>
      <c r="C935" s="2" t="s">
        <v>1967</v>
      </c>
      <c r="D935" s="2" t="s">
        <v>1968</v>
      </c>
      <c r="E935" s="2" t="s">
        <v>2000</v>
      </c>
      <c r="F935" s="2" t="s">
        <v>2001</v>
      </c>
      <c r="G935" s="2" t="s">
        <v>2002</v>
      </c>
      <c r="H935" s="2" t="s">
        <v>2003</v>
      </c>
      <c r="I935" s="2">
        <v>0</v>
      </c>
      <c r="J935" s="2">
        <v>0</v>
      </c>
      <c r="K935" s="2">
        <v>0</v>
      </c>
      <c r="L935" s="3">
        <v>87</v>
      </c>
    </row>
    <row r="936" spans="1:12">
      <c r="A936" s="2" t="s">
        <v>1481</v>
      </c>
      <c r="B936" s="2" t="s">
        <v>10</v>
      </c>
      <c r="C936" s="2" t="s">
        <v>1967</v>
      </c>
      <c r="D936" s="2" t="s">
        <v>1968</v>
      </c>
      <c r="E936" s="2" t="s">
        <v>2000</v>
      </c>
      <c r="F936" s="2" t="s">
        <v>2001</v>
      </c>
      <c r="G936" s="2" t="s">
        <v>2002</v>
      </c>
      <c r="H936" s="2" t="s">
        <v>2003</v>
      </c>
      <c r="I936" s="2">
        <v>0</v>
      </c>
      <c r="J936" s="2">
        <v>0</v>
      </c>
      <c r="K936" s="2">
        <v>0</v>
      </c>
      <c r="L936" s="3">
        <v>87</v>
      </c>
    </row>
    <row r="937" spans="1:12">
      <c r="A937" s="2" t="s">
        <v>1483</v>
      </c>
      <c r="B937" s="2" t="s">
        <v>10</v>
      </c>
      <c r="C937" s="2" t="s">
        <v>1967</v>
      </c>
      <c r="D937" s="2" t="s">
        <v>1968</v>
      </c>
      <c r="E937" s="2" t="s">
        <v>2000</v>
      </c>
      <c r="F937" s="2" t="s">
        <v>2001</v>
      </c>
      <c r="G937" s="2" t="s">
        <v>2002</v>
      </c>
      <c r="H937" s="2" t="s">
        <v>2003</v>
      </c>
      <c r="I937" s="2">
        <v>0</v>
      </c>
      <c r="J937" s="2">
        <v>0</v>
      </c>
      <c r="K937" s="2">
        <v>0</v>
      </c>
      <c r="L937" s="3">
        <v>87</v>
      </c>
    </row>
    <row r="938" spans="1:12">
      <c r="A938" s="2" t="s">
        <v>1485</v>
      </c>
      <c r="B938" s="2" t="s">
        <v>34</v>
      </c>
      <c r="C938" s="2" t="s">
        <v>1967</v>
      </c>
      <c r="D938" s="2" t="s">
        <v>1968</v>
      </c>
      <c r="E938" s="2" t="s">
        <v>2000</v>
      </c>
      <c r="F938" s="2" t="s">
        <v>2001</v>
      </c>
      <c r="G938" s="2" t="s">
        <v>2002</v>
      </c>
      <c r="H938" s="2" t="s">
        <v>2003</v>
      </c>
      <c r="I938" s="2">
        <v>0</v>
      </c>
      <c r="J938" s="2">
        <v>0</v>
      </c>
      <c r="K938" s="2">
        <v>0</v>
      </c>
      <c r="L938" s="3">
        <v>206</v>
      </c>
    </row>
    <row r="939" spans="1:12">
      <c r="B939" s="2" t="s">
        <v>10</v>
      </c>
      <c r="C939" s="2" t="s">
        <v>1967</v>
      </c>
      <c r="D939" s="2" t="s">
        <v>1968</v>
      </c>
      <c r="E939" s="2" t="s">
        <v>2000</v>
      </c>
      <c r="F939" s="2" t="s">
        <v>2001</v>
      </c>
      <c r="G939" s="2" t="s">
        <v>2002</v>
      </c>
      <c r="H939" s="2" t="s">
        <v>2003</v>
      </c>
      <c r="I939" s="2">
        <v>0</v>
      </c>
      <c r="J939" s="2">
        <v>0</v>
      </c>
      <c r="K939" s="2">
        <v>0</v>
      </c>
      <c r="L939" s="3">
        <v>86</v>
      </c>
    </row>
    <row r="940" spans="1:12">
      <c r="B940" s="2" t="s">
        <v>32</v>
      </c>
      <c r="C940" s="2" t="s">
        <v>1967</v>
      </c>
      <c r="D940" s="2" t="s">
        <v>1968</v>
      </c>
      <c r="E940" s="2" t="s">
        <v>2000</v>
      </c>
      <c r="F940" s="2" t="s">
        <v>2001</v>
      </c>
      <c r="G940" s="2" t="s">
        <v>2002</v>
      </c>
      <c r="H940" s="2" t="s">
        <v>2003</v>
      </c>
      <c r="I940" s="2">
        <v>0</v>
      </c>
      <c r="J940" s="2">
        <v>0</v>
      </c>
      <c r="K940" s="2">
        <v>0</v>
      </c>
      <c r="L940" s="3">
        <v>300</v>
      </c>
    </row>
    <row r="941" spans="1:12">
      <c r="A941" s="2" t="s">
        <v>1487</v>
      </c>
      <c r="B941" s="2" t="s">
        <v>10</v>
      </c>
      <c r="C941" s="2" t="s">
        <v>1967</v>
      </c>
      <c r="D941" s="2" t="s">
        <v>1968</v>
      </c>
      <c r="E941" s="2" t="s">
        <v>2000</v>
      </c>
      <c r="F941" s="2" t="s">
        <v>2001</v>
      </c>
      <c r="G941" s="2" t="s">
        <v>2002</v>
      </c>
      <c r="H941" s="2" t="s">
        <v>2003</v>
      </c>
      <c r="I941" s="2">
        <v>0</v>
      </c>
      <c r="J941" s="2">
        <v>0</v>
      </c>
      <c r="K941" s="2">
        <v>0</v>
      </c>
      <c r="L941" s="3">
        <v>88</v>
      </c>
    </row>
    <row r="942" spans="1:12">
      <c r="A942" s="2" t="s">
        <v>1489</v>
      </c>
      <c r="B942" s="2" t="s">
        <v>34</v>
      </c>
      <c r="C942" s="2" t="s">
        <v>1967</v>
      </c>
      <c r="D942" s="2" t="s">
        <v>1968</v>
      </c>
      <c r="E942" s="2" t="s">
        <v>2000</v>
      </c>
      <c r="F942" s="2" t="s">
        <v>2001</v>
      </c>
      <c r="G942" s="2" t="s">
        <v>2002</v>
      </c>
      <c r="H942" s="2" t="s">
        <v>2003</v>
      </c>
      <c r="I942" s="2">
        <v>0</v>
      </c>
      <c r="J942" s="2">
        <v>0</v>
      </c>
      <c r="K942" s="2">
        <v>0</v>
      </c>
      <c r="L942" s="3">
        <v>206</v>
      </c>
    </row>
    <row r="943" spans="1:12">
      <c r="B943" s="2" t="s">
        <v>10</v>
      </c>
      <c r="C943" s="2" t="s">
        <v>1967</v>
      </c>
      <c r="D943" s="2" t="s">
        <v>1968</v>
      </c>
      <c r="E943" s="2" t="s">
        <v>2000</v>
      </c>
      <c r="F943" s="2" t="s">
        <v>2001</v>
      </c>
      <c r="G943" s="2" t="s">
        <v>2002</v>
      </c>
      <c r="H943" s="2" t="s">
        <v>2003</v>
      </c>
      <c r="I943" s="2">
        <v>0</v>
      </c>
      <c r="J943" s="2">
        <v>0</v>
      </c>
      <c r="K943" s="2">
        <v>0</v>
      </c>
      <c r="L943" s="3">
        <v>86</v>
      </c>
    </row>
    <row r="944" spans="1:12">
      <c r="B944" s="2" t="s">
        <v>32</v>
      </c>
      <c r="C944" s="2" t="s">
        <v>1967</v>
      </c>
      <c r="D944" s="2" t="s">
        <v>1968</v>
      </c>
      <c r="E944" s="2" t="s">
        <v>2000</v>
      </c>
      <c r="F944" s="2" t="s">
        <v>2001</v>
      </c>
      <c r="G944" s="2" t="s">
        <v>2002</v>
      </c>
      <c r="H944" s="2" t="s">
        <v>2003</v>
      </c>
      <c r="I944" s="2">
        <v>0</v>
      </c>
      <c r="J944" s="2">
        <v>0</v>
      </c>
      <c r="K944" s="2">
        <v>0</v>
      </c>
      <c r="L944" s="3">
        <v>300</v>
      </c>
    </row>
    <row r="945" spans="1:12">
      <c r="A945" s="2" t="s">
        <v>1491</v>
      </c>
      <c r="B945" s="2" t="s">
        <v>10</v>
      </c>
      <c r="C945" s="2" t="s">
        <v>1967</v>
      </c>
      <c r="D945" s="2" t="s">
        <v>1968</v>
      </c>
      <c r="E945" s="2" t="s">
        <v>2000</v>
      </c>
      <c r="F945" s="2" t="s">
        <v>2001</v>
      </c>
      <c r="G945" s="2" t="s">
        <v>2002</v>
      </c>
      <c r="H945" s="2" t="s">
        <v>2003</v>
      </c>
      <c r="I945" s="2">
        <v>0</v>
      </c>
      <c r="J945" s="2">
        <v>0</v>
      </c>
      <c r="K945" s="2">
        <v>0</v>
      </c>
      <c r="L945" s="3">
        <v>87</v>
      </c>
    </row>
    <row r="946" spans="1:12">
      <c r="A946" s="2" t="s">
        <v>1493</v>
      </c>
      <c r="B946" s="2" t="s">
        <v>34</v>
      </c>
      <c r="C946" s="2" t="s">
        <v>1967</v>
      </c>
      <c r="D946" s="2" t="s">
        <v>1968</v>
      </c>
      <c r="E946" s="2" t="s">
        <v>2000</v>
      </c>
      <c r="F946" s="2" t="s">
        <v>2001</v>
      </c>
      <c r="G946" s="2" t="s">
        <v>2002</v>
      </c>
      <c r="H946" s="2" t="s">
        <v>2003</v>
      </c>
      <c r="I946" s="2">
        <v>0</v>
      </c>
      <c r="J946" s="2">
        <v>0</v>
      </c>
      <c r="K946" s="2">
        <v>0</v>
      </c>
      <c r="L946" s="3">
        <v>206</v>
      </c>
    </row>
    <row r="947" spans="1:12">
      <c r="B947" s="2" t="s">
        <v>10</v>
      </c>
      <c r="C947" s="2" t="s">
        <v>1967</v>
      </c>
      <c r="D947" s="2" t="s">
        <v>1968</v>
      </c>
      <c r="E947" s="2" t="s">
        <v>2000</v>
      </c>
      <c r="F947" s="2" t="s">
        <v>2001</v>
      </c>
      <c r="G947" s="2" t="s">
        <v>2002</v>
      </c>
      <c r="H947" s="2" t="s">
        <v>2003</v>
      </c>
      <c r="I947" s="2">
        <v>0</v>
      </c>
      <c r="J947" s="2">
        <v>0</v>
      </c>
      <c r="K947" s="2">
        <v>0</v>
      </c>
      <c r="L947" s="3">
        <v>86</v>
      </c>
    </row>
    <row r="948" spans="1:12">
      <c r="B948" s="2" t="s">
        <v>32</v>
      </c>
      <c r="C948" s="2" t="s">
        <v>1967</v>
      </c>
      <c r="D948" s="2" t="s">
        <v>1968</v>
      </c>
      <c r="E948" s="2" t="s">
        <v>2000</v>
      </c>
      <c r="F948" s="2" t="s">
        <v>2001</v>
      </c>
      <c r="G948" s="2" t="s">
        <v>2002</v>
      </c>
      <c r="H948" s="2" t="s">
        <v>2003</v>
      </c>
      <c r="I948" s="2">
        <v>0</v>
      </c>
      <c r="J948" s="2">
        <v>0</v>
      </c>
      <c r="K948" s="2">
        <v>0</v>
      </c>
      <c r="L948" s="3">
        <v>300</v>
      </c>
    </row>
    <row r="949" spans="1:12">
      <c r="A949" s="2" t="s">
        <v>1495</v>
      </c>
      <c r="B949" s="2" t="s">
        <v>10</v>
      </c>
      <c r="C949" s="2" t="s">
        <v>1967</v>
      </c>
      <c r="D949" s="2" t="s">
        <v>1968</v>
      </c>
      <c r="E949" s="2" t="s">
        <v>2000</v>
      </c>
      <c r="F949" s="2" t="s">
        <v>2001</v>
      </c>
      <c r="G949" s="2" t="s">
        <v>2002</v>
      </c>
      <c r="H949" s="2" t="s">
        <v>2003</v>
      </c>
      <c r="I949" s="2">
        <v>0</v>
      </c>
      <c r="J949" s="2">
        <v>0</v>
      </c>
      <c r="K949" s="2">
        <v>0</v>
      </c>
      <c r="L949" s="3">
        <v>87</v>
      </c>
    </row>
    <row r="950" spans="1:12">
      <c r="A950" s="2" t="s">
        <v>1497</v>
      </c>
      <c r="B950" s="2" t="s">
        <v>34</v>
      </c>
      <c r="C950" s="2" t="s">
        <v>1967</v>
      </c>
      <c r="D950" s="2" t="s">
        <v>1968</v>
      </c>
      <c r="E950" s="2" t="s">
        <v>2000</v>
      </c>
      <c r="F950" s="2" t="s">
        <v>2001</v>
      </c>
      <c r="G950" s="2" t="s">
        <v>2002</v>
      </c>
      <c r="H950" s="2" t="s">
        <v>2003</v>
      </c>
      <c r="I950" s="2">
        <v>0</v>
      </c>
      <c r="J950" s="2">
        <v>0</v>
      </c>
      <c r="K950" s="2">
        <v>0</v>
      </c>
      <c r="L950" s="3">
        <v>206</v>
      </c>
    </row>
    <row r="951" spans="1:12">
      <c r="B951" s="2" t="s">
        <v>10</v>
      </c>
      <c r="C951" s="2" t="s">
        <v>1967</v>
      </c>
      <c r="D951" s="2" t="s">
        <v>1968</v>
      </c>
      <c r="E951" s="2" t="s">
        <v>2000</v>
      </c>
      <c r="F951" s="2" t="s">
        <v>2001</v>
      </c>
      <c r="G951" s="2" t="s">
        <v>2002</v>
      </c>
      <c r="H951" s="2" t="s">
        <v>2003</v>
      </c>
      <c r="I951" s="2">
        <v>0</v>
      </c>
      <c r="J951" s="2">
        <v>0</v>
      </c>
      <c r="K951" s="2">
        <v>0</v>
      </c>
      <c r="L951" s="3">
        <v>86</v>
      </c>
    </row>
    <row r="952" spans="1:12">
      <c r="B952" s="2" t="s">
        <v>32</v>
      </c>
      <c r="C952" s="2" t="s">
        <v>1967</v>
      </c>
      <c r="D952" s="2" t="s">
        <v>1968</v>
      </c>
      <c r="E952" s="2" t="s">
        <v>2000</v>
      </c>
      <c r="F952" s="2" t="s">
        <v>2001</v>
      </c>
      <c r="G952" s="2" t="s">
        <v>2002</v>
      </c>
      <c r="H952" s="2" t="s">
        <v>2003</v>
      </c>
      <c r="I952" s="2">
        <v>0</v>
      </c>
      <c r="J952" s="2">
        <v>0</v>
      </c>
      <c r="K952" s="2">
        <v>0</v>
      </c>
      <c r="L952" s="3">
        <v>300</v>
      </c>
    </row>
    <row r="953" spans="1:12">
      <c r="A953" s="2" t="s">
        <v>1499</v>
      </c>
      <c r="B953" s="2" t="s">
        <v>10</v>
      </c>
      <c r="C953" s="2" t="s">
        <v>1967</v>
      </c>
      <c r="D953" s="2" t="s">
        <v>1968</v>
      </c>
      <c r="E953" s="2" t="s">
        <v>2000</v>
      </c>
      <c r="F953" s="2" t="s">
        <v>2001</v>
      </c>
      <c r="G953" s="2" t="s">
        <v>2002</v>
      </c>
      <c r="H953" s="2" t="s">
        <v>2003</v>
      </c>
      <c r="I953" s="2">
        <v>0</v>
      </c>
      <c r="J953" s="2">
        <v>0</v>
      </c>
      <c r="K953" s="2">
        <v>0</v>
      </c>
      <c r="L953" s="3">
        <v>87</v>
      </c>
    </row>
    <row r="954" spans="1:12">
      <c r="A954" s="2" t="s">
        <v>1501</v>
      </c>
      <c r="B954" s="2" t="s">
        <v>34</v>
      </c>
      <c r="C954" s="2" t="s">
        <v>1967</v>
      </c>
      <c r="D954" s="2" t="s">
        <v>1968</v>
      </c>
      <c r="E954" s="2" t="s">
        <v>2000</v>
      </c>
      <c r="F954" s="2" t="s">
        <v>2001</v>
      </c>
      <c r="G954" s="2" t="s">
        <v>2002</v>
      </c>
      <c r="H954" s="2" t="s">
        <v>2003</v>
      </c>
      <c r="I954" s="2">
        <v>0</v>
      </c>
      <c r="J954" s="2">
        <v>0</v>
      </c>
      <c r="K954" s="2">
        <v>0</v>
      </c>
      <c r="L954" s="3">
        <v>206</v>
      </c>
    </row>
    <row r="955" spans="1:12">
      <c r="B955" s="2" t="s">
        <v>10</v>
      </c>
      <c r="C955" s="2" t="s">
        <v>1967</v>
      </c>
      <c r="D955" s="2" t="s">
        <v>1968</v>
      </c>
      <c r="E955" s="2" t="s">
        <v>2000</v>
      </c>
      <c r="F955" s="2" t="s">
        <v>2001</v>
      </c>
      <c r="G955" s="2" t="s">
        <v>2002</v>
      </c>
      <c r="H955" s="2" t="s">
        <v>2003</v>
      </c>
      <c r="I955" s="2">
        <v>0</v>
      </c>
      <c r="J955" s="2">
        <v>0</v>
      </c>
      <c r="K955" s="2">
        <v>0</v>
      </c>
      <c r="L955" s="3">
        <v>86</v>
      </c>
    </row>
    <row r="956" spans="1:12">
      <c r="A956" s="2" t="s">
        <v>1503</v>
      </c>
      <c r="B956" s="2" t="s">
        <v>34</v>
      </c>
      <c r="C956" s="2" t="s">
        <v>1967</v>
      </c>
      <c r="D956" s="2" t="s">
        <v>1968</v>
      </c>
      <c r="E956" s="2" t="s">
        <v>2000</v>
      </c>
      <c r="F956" s="2" t="s">
        <v>2001</v>
      </c>
      <c r="G956" s="2" t="s">
        <v>2002</v>
      </c>
      <c r="H956" s="2" t="s">
        <v>2003</v>
      </c>
      <c r="I956" s="2">
        <v>0</v>
      </c>
      <c r="J956" s="2">
        <v>0</v>
      </c>
      <c r="K956" s="2">
        <v>0</v>
      </c>
      <c r="L956" s="3">
        <v>206</v>
      </c>
    </row>
    <row r="957" spans="1:12">
      <c r="B957" s="2" t="s">
        <v>10</v>
      </c>
      <c r="C957" s="2" t="s">
        <v>1967</v>
      </c>
      <c r="D957" s="2" t="s">
        <v>1968</v>
      </c>
      <c r="E957" s="2" t="s">
        <v>2000</v>
      </c>
      <c r="F957" s="2" t="s">
        <v>2001</v>
      </c>
      <c r="G957" s="2" t="s">
        <v>2002</v>
      </c>
      <c r="H957" s="2" t="s">
        <v>2003</v>
      </c>
      <c r="I957" s="2">
        <v>0</v>
      </c>
      <c r="J957" s="2">
        <v>0</v>
      </c>
      <c r="K957" s="2">
        <v>0</v>
      </c>
      <c r="L957" s="3">
        <v>86</v>
      </c>
    </row>
    <row r="958" spans="1:12">
      <c r="B958" s="2" t="s">
        <v>32</v>
      </c>
      <c r="C958" s="2" t="s">
        <v>1967</v>
      </c>
      <c r="D958" s="2" t="s">
        <v>1968</v>
      </c>
      <c r="E958" s="2" t="s">
        <v>2000</v>
      </c>
      <c r="F958" s="2" t="s">
        <v>2001</v>
      </c>
      <c r="G958" s="2" t="s">
        <v>2002</v>
      </c>
      <c r="H958" s="2" t="s">
        <v>2003</v>
      </c>
      <c r="I958" s="2">
        <v>0</v>
      </c>
      <c r="J958" s="2">
        <v>0</v>
      </c>
      <c r="K958" s="2">
        <v>0</v>
      </c>
      <c r="L958" s="3">
        <v>300</v>
      </c>
    </row>
    <row r="959" spans="1:12">
      <c r="A959" s="2" t="s">
        <v>1505</v>
      </c>
      <c r="B959" s="2" t="s">
        <v>10</v>
      </c>
      <c r="C959" s="2" t="s">
        <v>1967</v>
      </c>
      <c r="D959" s="2" t="s">
        <v>1968</v>
      </c>
      <c r="E959" s="2" t="s">
        <v>2000</v>
      </c>
      <c r="F959" s="2" t="s">
        <v>2001</v>
      </c>
      <c r="G959" s="2" t="s">
        <v>2002</v>
      </c>
      <c r="H959" s="2" t="s">
        <v>2003</v>
      </c>
      <c r="I959" s="2">
        <v>0</v>
      </c>
      <c r="J959" s="2">
        <v>0</v>
      </c>
      <c r="K959" s="2">
        <v>0</v>
      </c>
      <c r="L959" s="3">
        <v>88</v>
      </c>
    </row>
    <row r="960" spans="1:12">
      <c r="A960" s="2" t="s">
        <v>1507</v>
      </c>
      <c r="B960" s="2" t="s">
        <v>34</v>
      </c>
      <c r="C960" s="2" t="s">
        <v>1967</v>
      </c>
      <c r="D960" s="2" t="s">
        <v>1968</v>
      </c>
      <c r="E960" s="2" t="s">
        <v>2000</v>
      </c>
      <c r="F960" s="2" t="s">
        <v>2001</v>
      </c>
      <c r="G960" s="2" t="s">
        <v>2002</v>
      </c>
      <c r="H960" s="2" t="s">
        <v>2003</v>
      </c>
      <c r="I960" s="2">
        <v>0</v>
      </c>
      <c r="J960" s="2">
        <v>0</v>
      </c>
      <c r="K960" s="2">
        <v>0</v>
      </c>
      <c r="L960" s="3">
        <v>206</v>
      </c>
    </row>
    <row r="961" spans="1:12">
      <c r="B961" s="2" t="s">
        <v>10</v>
      </c>
      <c r="C961" s="2" t="s">
        <v>1967</v>
      </c>
      <c r="D961" s="2" t="s">
        <v>1968</v>
      </c>
      <c r="E961" s="2" t="s">
        <v>2000</v>
      </c>
      <c r="F961" s="2" t="s">
        <v>2001</v>
      </c>
      <c r="G961" s="2" t="s">
        <v>2002</v>
      </c>
      <c r="H961" s="2" t="s">
        <v>2003</v>
      </c>
      <c r="I961" s="2">
        <v>0</v>
      </c>
      <c r="J961" s="2">
        <v>0</v>
      </c>
      <c r="K961" s="2">
        <v>0</v>
      </c>
      <c r="L961" s="3">
        <v>86</v>
      </c>
    </row>
    <row r="962" spans="1:12">
      <c r="B962" s="2" t="s">
        <v>32</v>
      </c>
      <c r="C962" s="2" t="s">
        <v>1967</v>
      </c>
      <c r="D962" s="2" t="s">
        <v>1968</v>
      </c>
      <c r="E962" s="2" t="s">
        <v>2000</v>
      </c>
      <c r="F962" s="2" t="s">
        <v>2001</v>
      </c>
      <c r="G962" s="2" t="s">
        <v>2002</v>
      </c>
      <c r="H962" s="2" t="s">
        <v>2003</v>
      </c>
      <c r="I962" s="2">
        <v>0</v>
      </c>
      <c r="J962" s="2">
        <v>0</v>
      </c>
      <c r="K962" s="2">
        <v>0</v>
      </c>
      <c r="L962" s="3">
        <v>300</v>
      </c>
    </row>
    <row r="963" spans="1:12">
      <c r="A963" s="2" t="s">
        <v>1509</v>
      </c>
      <c r="B963" s="2" t="s">
        <v>10</v>
      </c>
      <c r="C963" s="2" t="s">
        <v>1967</v>
      </c>
      <c r="D963" s="2" t="s">
        <v>1968</v>
      </c>
      <c r="E963" s="2" t="s">
        <v>2000</v>
      </c>
      <c r="F963" s="2" t="s">
        <v>2001</v>
      </c>
      <c r="G963" s="2" t="s">
        <v>2002</v>
      </c>
      <c r="H963" s="2" t="s">
        <v>2003</v>
      </c>
      <c r="I963" s="2">
        <v>0</v>
      </c>
      <c r="J963" s="2">
        <v>0</v>
      </c>
      <c r="K963" s="2">
        <v>0</v>
      </c>
      <c r="L963" s="3">
        <v>87</v>
      </c>
    </row>
    <row r="964" spans="1:12">
      <c r="A964" s="2" t="s">
        <v>1511</v>
      </c>
      <c r="B964" s="2" t="s">
        <v>34</v>
      </c>
      <c r="C964" s="2" t="s">
        <v>1967</v>
      </c>
      <c r="D964" s="2" t="s">
        <v>1968</v>
      </c>
      <c r="E964" s="2" t="s">
        <v>2000</v>
      </c>
      <c r="F964" s="2" t="s">
        <v>2001</v>
      </c>
      <c r="G964" s="2" t="s">
        <v>2002</v>
      </c>
      <c r="H964" s="2" t="s">
        <v>2003</v>
      </c>
      <c r="I964" s="2">
        <v>0</v>
      </c>
      <c r="J964" s="2">
        <v>0</v>
      </c>
      <c r="K964" s="2">
        <v>0</v>
      </c>
      <c r="L964" s="3">
        <v>206</v>
      </c>
    </row>
    <row r="965" spans="1:12">
      <c r="B965" s="2" t="s">
        <v>10</v>
      </c>
      <c r="C965" s="2" t="s">
        <v>1967</v>
      </c>
      <c r="D965" s="2" t="s">
        <v>1968</v>
      </c>
      <c r="E965" s="2" t="s">
        <v>2000</v>
      </c>
      <c r="F965" s="2" t="s">
        <v>2001</v>
      </c>
      <c r="G965" s="2" t="s">
        <v>2002</v>
      </c>
      <c r="H965" s="2" t="s">
        <v>2003</v>
      </c>
      <c r="I965" s="2">
        <v>0</v>
      </c>
      <c r="J965" s="2">
        <v>0</v>
      </c>
      <c r="K965" s="2">
        <v>0</v>
      </c>
      <c r="L965" s="3">
        <v>86</v>
      </c>
    </row>
    <row r="966" spans="1:12">
      <c r="B966" s="2" t="s">
        <v>32</v>
      </c>
      <c r="C966" s="2" t="s">
        <v>1967</v>
      </c>
      <c r="D966" s="2" t="s">
        <v>1968</v>
      </c>
      <c r="E966" s="2" t="s">
        <v>2000</v>
      </c>
      <c r="F966" s="2" t="s">
        <v>2001</v>
      </c>
      <c r="G966" s="2" t="s">
        <v>2002</v>
      </c>
      <c r="H966" s="2" t="s">
        <v>2003</v>
      </c>
      <c r="I966" s="2">
        <v>0</v>
      </c>
      <c r="J966" s="2">
        <v>0</v>
      </c>
      <c r="K966" s="2">
        <v>0</v>
      </c>
      <c r="L966" s="3">
        <v>300</v>
      </c>
    </row>
    <row r="967" spans="1:12">
      <c r="A967" s="2" t="s">
        <v>1513</v>
      </c>
      <c r="B967" s="2" t="s">
        <v>10</v>
      </c>
      <c r="C967" s="2" t="s">
        <v>1967</v>
      </c>
      <c r="D967" s="2" t="s">
        <v>1968</v>
      </c>
      <c r="E967" s="2" t="s">
        <v>2000</v>
      </c>
      <c r="F967" s="2" t="s">
        <v>2001</v>
      </c>
      <c r="G967" s="2" t="s">
        <v>2002</v>
      </c>
      <c r="H967" s="2" t="s">
        <v>2003</v>
      </c>
      <c r="I967" s="2">
        <v>0</v>
      </c>
      <c r="J967" s="2">
        <v>0</v>
      </c>
      <c r="K967" s="2">
        <v>0</v>
      </c>
      <c r="L967" s="3">
        <v>88</v>
      </c>
    </row>
    <row r="968" spans="1:12">
      <c r="A968" s="2" t="s">
        <v>1515</v>
      </c>
      <c r="B968" s="2" t="s">
        <v>10</v>
      </c>
      <c r="C968" s="2" t="s">
        <v>1967</v>
      </c>
      <c r="D968" s="2" t="s">
        <v>1968</v>
      </c>
      <c r="E968" s="2" t="s">
        <v>2000</v>
      </c>
      <c r="F968" s="2" t="s">
        <v>2001</v>
      </c>
      <c r="G968" s="2" t="s">
        <v>2002</v>
      </c>
      <c r="H968" s="2" t="s">
        <v>2003</v>
      </c>
      <c r="I968" s="2">
        <v>0</v>
      </c>
      <c r="J968" s="2">
        <v>0</v>
      </c>
      <c r="K968" s="2">
        <v>0</v>
      </c>
      <c r="L968" s="3">
        <v>87</v>
      </c>
    </row>
    <row r="969" spans="1:12">
      <c r="A969" s="2" t="s">
        <v>1517</v>
      </c>
      <c r="B969" s="2" t="s">
        <v>34</v>
      </c>
      <c r="C969" s="2" t="s">
        <v>1967</v>
      </c>
      <c r="D969" s="2" t="s">
        <v>1968</v>
      </c>
      <c r="E969" s="2" t="s">
        <v>2000</v>
      </c>
      <c r="F969" s="2" t="s">
        <v>2001</v>
      </c>
      <c r="G969" s="2" t="s">
        <v>2002</v>
      </c>
      <c r="H969" s="2" t="s">
        <v>2003</v>
      </c>
      <c r="I969" s="2">
        <v>0</v>
      </c>
      <c r="J969" s="2">
        <v>0</v>
      </c>
      <c r="K969" s="2">
        <v>0</v>
      </c>
      <c r="L969" s="3">
        <v>206</v>
      </c>
    </row>
    <row r="970" spans="1:12">
      <c r="B970" s="2" t="s">
        <v>10</v>
      </c>
      <c r="C970" s="2" t="s">
        <v>1967</v>
      </c>
      <c r="D970" s="2" t="s">
        <v>1968</v>
      </c>
      <c r="E970" s="2" t="s">
        <v>2000</v>
      </c>
      <c r="F970" s="2" t="s">
        <v>2001</v>
      </c>
      <c r="G970" s="2" t="s">
        <v>2002</v>
      </c>
      <c r="H970" s="2" t="s">
        <v>2003</v>
      </c>
      <c r="I970" s="2">
        <v>0</v>
      </c>
      <c r="J970" s="2">
        <v>0</v>
      </c>
      <c r="K970" s="2">
        <v>0</v>
      </c>
      <c r="L970" s="3">
        <v>86</v>
      </c>
    </row>
    <row r="971" spans="1:12">
      <c r="B971" s="2" t="s">
        <v>32</v>
      </c>
      <c r="C971" s="2" t="s">
        <v>1967</v>
      </c>
      <c r="D971" s="2" t="s">
        <v>1968</v>
      </c>
      <c r="E971" s="2" t="s">
        <v>2000</v>
      </c>
      <c r="F971" s="2" t="s">
        <v>2001</v>
      </c>
      <c r="G971" s="2" t="s">
        <v>2002</v>
      </c>
      <c r="H971" s="2" t="s">
        <v>2003</v>
      </c>
      <c r="I971" s="2">
        <v>0</v>
      </c>
      <c r="J971" s="2">
        <v>0</v>
      </c>
      <c r="K971" s="2">
        <v>0</v>
      </c>
      <c r="L971" s="3">
        <v>300</v>
      </c>
    </row>
    <row r="972" spans="1:12">
      <c r="A972" s="2" t="s">
        <v>1519</v>
      </c>
      <c r="B972" s="2" t="s">
        <v>10</v>
      </c>
      <c r="C972" s="2" t="s">
        <v>1967</v>
      </c>
      <c r="D972" s="2" t="s">
        <v>1968</v>
      </c>
      <c r="E972" s="2" t="s">
        <v>2000</v>
      </c>
      <c r="F972" s="2" t="s">
        <v>2001</v>
      </c>
      <c r="G972" s="2" t="s">
        <v>2002</v>
      </c>
      <c r="H972" s="2" t="s">
        <v>2003</v>
      </c>
      <c r="I972" s="2">
        <v>0</v>
      </c>
      <c r="J972" s="2">
        <v>0</v>
      </c>
      <c r="K972" s="2">
        <v>0</v>
      </c>
      <c r="L972" s="3">
        <v>88</v>
      </c>
    </row>
    <row r="973" spans="1:12">
      <c r="A973" s="2" t="s">
        <v>1521</v>
      </c>
      <c r="B973" s="2" t="s">
        <v>10</v>
      </c>
      <c r="C973" s="2" t="s">
        <v>1967</v>
      </c>
      <c r="D973" s="2" t="s">
        <v>1968</v>
      </c>
      <c r="E973" s="2" t="s">
        <v>2000</v>
      </c>
      <c r="F973" s="2" t="s">
        <v>2001</v>
      </c>
      <c r="G973" s="2" t="s">
        <v>2002</v>
      </c>
      <c r="H973" s="2" t="s">
        <v>2003</v>
      </c>
      <c r="I973" s="2">
        <v>0</v>
      </c>
      <c r="J973" s="2">
        <v>0</v>
      </c>
      <c r="K973" s="2">
        <v>0</v>
      </c>
      <c r="L973" s="3">
        <v>87</v>
      </c>
    </row>
    <row r="974" spans="1:12">
      <c r="A974" s="2" t="s">
        <v>1523</v>
      </c>
      <c r="B974" s="2" t="s">
        <v>34</v>
      </c>
      <c r="C974" s="2" t="s">
        <v>1967</v>
      </c>
      <c r="D974" s="2" t="s">
        <v>1968</v>
      </c>
      <c r="E974" s="2" t="s">
        <v>2000</v>
      </c>
      <c r="F974" s="2" t="s">
        <v>2001</v>
      </c>
      <c r="G974" s="2" t="s">
        <v>2002</v>
      </c>
      <c r="H974" s="2" t="s">
        <v>2003</v>
      </c>
      <c r="I974" s="2">
        <v>0</v>
      </c>
      <c r="J974" s="2">
        <v>0</v>
      </c>
      <c r="K974" s="2">
        <v>0</v>
      </c>
      <c r="L974" s="3">
        <v>206</v>
      </c>
    </row>
    <row r="975" spans="1:12">
      <c r="B975" s="2" t="s">
        <v>10</v>
      </c>
      <c r="C975" s="2" t="s">
        <v>1967</v>
      </c>
      <c r="D975" s="2" t="s">
        <v>1968</v>
      </c>
      <c r="E975" s="2" t="s">
        <v>2000</v>
      </c>
      <c r="F975" s="2" t="s">
        <v>2001</v>
      </c>
      <c r="G975" s="2" t="s">
        <v>2002</v>
      </c>
      <c r="H975" s="2" t="s">
        <v>2003</v>
      </c>
      <c r="I975" s="2">
        <v>0</v>
      </c>
      <c r="J975" s="2">
        <v>0</v>
      </c>
      <c r="K975" s="2">
        <v>0</v>
      </c>
      <c r="L975" s="3">
        <v>86</v>
      </c>
    </row>
    <row r="976" spans="1:12">
      <c r="B976" s="2" t="s">
        <v>32</v>
      </c>
      <c r="C976" s="2" t="s">
        <v>1967</v>
      </c>
      <c r="D976" s="2" t="s">
        <v>1968</v>
      </c>
      <c r="E976" s="2" t="s">
        <v>2000</v>
      </c>
      <c r="F976" s="2" t="s">
        <v>2001</v>
      </c>
      <c r="G976" s="2" t="s">
        <v>2002</v>
      </c>
      <c r="H976" s="2" t="s">
        <v>2003</v>
      </c>
      <c r="I976" s="2">
        <v>0</v>
      </c>
      <c r="J976" s="2">
        <v>0</v>
      </c>
      <c r="K976" s="2">
        <v>0</v>
      </c>
      <c r="L976" s="3">
        <v>300</v>
      </c>
    </row>
    <row r="977" spans="1:12">
      <c r="A977" s="2" t="s">
        <v>1525</v>
      </c>
      <c r="B977" s="2" t="s">
        <v>34</v>
      </c>
      <c r="C977" s="2" t="s">
        <v>1967</v>
      </c>
      <c r="D977" s="2" t="s">
        <v>1968</v>
      </c>
      <c r="E977" s="2" t="s">
        <v>2000</v>
      </c>
      <c r="F977" s="2" t="s">
        <v>2001</v>
      </c>
      <c r="G977" s="2" t="s">
        <v>2002</v>
      </c>
      <c r="H977" s="2" t="s">
        <v>2003</v>
      </c>
      <c r="I977" s="2">
        <v>0</v>
      </c>
      <c r="J977" s="2">
        <v>0</v>
      </c>
      <c r="K977" s="2">
        <v>0</v>
      </c>
      <c r="L977" s="3">
        <v>206</v>
      </c>
    </row>
    <row r="978" spans="1:12">
      <c r="B978" s="2" t="s">
        <v>10</v>
      </c>
      <c r="C978" s="2" t="s">
        <v>1967</v>
      </c>
      <c r="D978" s="2" t="s">
        <v>1968</v>
      </c>
      <c r="E978" s="2" t="s">
        <v>2000</v>
      </c>
      <c r="F978" s="2" t="s">
        <v>2001</v>
      </c>
      <c r="G978" s="2" t="s">
        <v>2002</v>
      </c>
      <c r="H978" s="2" t="s">
        <v>2003</v>
      </c>
      <c r="I978" s="2">
        <v>0</v>
      </c>
      <c r="J978" s="2">
        <v>0</v>
      </c>
      <c r="K978" s="2">
        <v>0</v>
      </c>
      <c r="L978" s="3">
        <v>86</v>
      </c>
    </row>
    <row r="979" spans="1:12">
      <c r="B979" s="2" t="s">
        <v>32</v>
      </c>
      <c r="C979" s="2" t="s">
        <v>1967</v>
      </c>
      <c r="D979" s="2" t="s">
        <v>1968</v>
      </c>
      <c r="E979" s="2" t="s">
        <v>2000</v>
      </c>
      <c r="F979" s="2" t="s">
        <v>2001</v>
      </c>
      <c r="G979" s="2" t="s">
        <v>2002</v>
      </c>
      <c r="H979" s="2" t="s">
        <v>2003</v>
      </c>
      <c r="I979" s="2">
        <v>0</v>
      </c>
      <c r="J979" s="2">
        <v>0</v>
      </c>
      <c r="K979" s="2">
        <v>0</v>
      </c>
      <c r="L979" s="3">
        <v>300</v>
      </c>
    </row>
    <row r="980" spans="1:12">
      <c r="A980" s="2" t="s">
        <v>1527</v>
      </c>
      <c r="B980" s="2" t="s">
        <v>34</v>
      </c>
      <c r="C980" s="2" t="s">
        <v>1967</v>
      </c>
      <c r="D980" s="2" t="s">
        <v>1968</v>
      </c>
      <c r="E980" s="2" t="s">
        <v>2000</v>
      </c>
      <c r="F980" s="2" t="s">
        <v>2001</v>
      </c>
      <c r="G980" s="2" t="s">
        <v>2002</v>
      </c>
      <c r="H980" s="2" t="s">
        <v>2003</v>
      </c>
      <c r="I980" s="2">
        <v>0</v>
      </c>
      <c r="J980" s="2">
        <v>0</v>
      </c>
      <c r="K980" s="2">
        <v>0</v>
      </c>
      <c r="L980" s="3">
        <v>206</v>
      </c>
    </row>
    <row r="981" spans="1:12">
      <c r="B981" s="2" t="s">
        <v>10</v>
      </c>
      <c r="C981" s="2" t="s">
        <v>1967</v>
      </c>
      <c r="D981" s="2" t="s">
        <v>1968</v>
      </c>
      <c r="E981" s="2" t="s">
        <v>2000</v>
      </c>
      <c r="F981" s="2" t="s">
        <v>2001</v>
      </c>
      <c r="G981" s="2" t="s">
        <v>2002</v>
      </c>
      <c r="H981" s="2" t="s">
        <v>2003</v>
      </c>
      <c r="I981" s="2">
        <v>0</v>
      </c>
      <c r="J981" s="2">
        <v>0</v>
      </c>
      <c r="K981" s="2">
        <v>0</v>
      </c>
      <c r="L981" s="3">
        <v>86</v>
      </c>
    </row>
    <row r="982" spans="1:12">
      <c r="B982" s="2" t="s">
        <v>32</v>
      </c>
      <c r="C982" s="2" t="s">
        <v>1967</v>
      </c>
      <c r="D982" s="2" t="s">
        <v>1968</v>
      </c>
      <c r="E982" s="2" t="s">
        <v>2000</v>
      </c>
      <c r="F982" s="2" t="s">
        <v>2001</v>
      </c>
      <c r="G982" s="2" t="s">
        <v>2002</v>
      </c>
      <c r="H982" s="2" t="s">
        <v>2003</v>
      </c>
      <c r="I982" s="2">
        <v>0</v>
      </c>
      <c r="J982" s="2">
        <v>0</v>
      </c>
      <c r="K982" s="2">
        <v>0</v>
      </c>
      <c r="L982" s="3">
        <v>300</v>
      </c>
    </row>
    <row r="983" spans="1:12">
      <c r="A983" s="2" t="s">
        <v>1529</v>
      </c>
      <c r="B983" s="2" t="s">
        <v>34</v>
      </c>
      <c r="C983" s="2" t="s">
        <v>1967</v>
      </c>
      <c r="D983" s="2" t="s">
        <v>1968</v>
      </c>
      <c r="E983" s="2" t="s">
        <v>2000</v>
      </c>
      <c r="F983" s="2" t="s">
        <v>2001</v>
      </c>
      <c r="G983" s="2" t="s">
        <v>2002</v>
      </c>
      <c r="H983" s="2" t="s">
        <v>2003</v>
      </c>
      <c r="I983" s="2">
        <v>0</v>
      </c>
      <c r="J983" s="2">
        <v>0</v>
      </c>
      <c r="K983" s="2">
        <v>0</v>
      </c>
      <c r="L983" s="3">
        <v>206</v>
      </c>
    </row>
    <row r="984" spans="1:12">
      <c r="B984" s="2" t="s">
        <v>10</v>
      </c>
      <c r="C984" s="2" t="s">
        <v>1967</v>
      </c>
      <c r="D984" s="2" t="s">
        <v>1968</v>
      </c>
      <c r="E984" s="2" t="s">
        <v>2000</v>
      </c>
      <c r="F984" s="2" t="s">
        <v>2001</v>
      </c>
      <c r="G984" s="2" t="s">
        <v>2002</v>
      </c>
      <c r="H984" s="2" t="s">
        <v>2003</v>
      </c>
      <c r="I984" s="2">
        <v>0</v>
      </c>
      <c r="J984" s="2">
        <v>0</v>
      </c>
      <c r="K984" s="2">
        <v>0</v>
      </c>
      <c r="L984" s="3">
        <v>86</v>
      </c>
    </row>
    <row r="985" spans="1:12">
      <c r="B985" s="2" t="s">
        <v>32</v>
      </c>
      <c r="C985" s="2" t="s">
        <v>1967</v>
      </c>
      <c r="D985" s="2" t="s">
        <v>1968</v>
      </c>
      <c r="E985" s="2" t="s">
        <v>2000</v>
      </c>
      <c r="F985" s="2" t="s">
        <v>2001</v>
      </c>
      <c r="G985" s="2" t="s">
        <v>2002</v>
      </c>
      <c r="H985" s="2" t="s">
        <v>2003</v>
      </c>
      <c r="I985" s="2">
        <v>0</v>
      </c>
      <c r="J985" s="2">
        <v>0</v>
      </c>
      <c r="K985" s="2">
        <v>0</v>
      </c>
      <c r="L985" s="3">
        <v>300</v>
      </c>
    </row>
    <row r="986" spans="1:12">
      <c r="A986" s="2" t="s">
        <v>1531</v>
      </c>
      <c r="B986" s="2" t="s">
        <v>10</v>
      </c>
      <c r="C986" s="2" t="s">
        <v>1967</v>
      </c>
      <c r="D986" s="2" t="s">
        <v>1968</v>
      </c>
      <c r="E986" s="2" t="s">
        <v>2000</v>
      </c>
      <c r="F986" s="2" t="s">
        <v>2001</v>
      </c>
      <c r="G986" s="2" t="s">
        <v>2002</v>
      </c>
      <c r="H986" s="2" t="s">
        <v>2003</v>
      </c>
      <c r="I986" s="2">
        <v>0</v>
      </c>
      <c r="J986" s="2">
        <v>0</v>
      </c>
      <c r="K986" s="2">
        <v>0</v>
      </c>
      <c r="L986" s="3">
        <v>88</v>
      </c>
    </row>
    <row r="987" spans="1:12">
      <c r="A987" s="2" t="s">
        <v>1533</v>
      </c>
      <c r="B987" s="2" t="s">
        <v>34</v>
      </c>
      <c r="C987" s="2" t="s">
        <v>1967</v>
      </c>
      <c r="D987" s="2" t="s">
        <v>1968</v>
      </c>
      <c r="E987" s="2" t="s">
        <v>2000</v>
      </c>
      <c r="F987" s="2" t="s">
        <v>2001</v>
      </c>
      <c r="G987" s="2" t="s">
        <v>2002</v>
      </c>
      <c r="H987" s="2" t="s">
        <v>2003</v>
      </c>
      <c r="I987" s="2">
        <v>0</v>
      </c>
      <c r="J987" s="2">
        <v>0</v>
      </c>
      <c r="K987" s="2">
        <v>0</v>
      </c>
      <c r="L987" s="3">
        <v>206</v>
      </c>
    </row>
    <row r="988" spans="1:12">
      <c r="B988" s="2" t="s">
        <v>10</v>
      </c>
      <c r="C988" s="2" t="s">
        <v>1967</v>
      </c>
      <c r="D988" s="2" t="s">
        <v>1968</v>
      </c>
      <c r="E988" s="2" t="s">
        <v>2000</v>
      </c>
      <c r="F988" s="2" t="s">
        <v>2001</v>
      </c>
      <c r="G988" s="2" t="s">
        <v>2002</v>
      </c>
      <c r="H988" s="2" t="s">
        <v>2003</v>
      </c>
      <c r="I988" s="2">
        <v>0</v>
      </c>
      <c r="J988" s="2">
        <v>0</v>
      </c>
      <c r="K988" s="2">
        <v>0</v>
      </c>
      <c r="L988" s="3">
        <v>86</v>
      </c>
    </row>
    <row r="989" spans="1:12">
      <c r="B989" s="2" t="s">
        <v>32</v>
      </c>
      <c r="C989" s="2" t="s">
        <v>1967</v>
      </c>
      <c r="D989" s="2" t="s">
        <v>1968</v>
      </c>
      <c r="E989" s="2" t="s">
        <v>2000</v>
      </c>
      <c r="F989" s="2" t="s">
        <v>2001</v>
      </c>
      <c r="G989" s="2" t="s">
        <v>2002</v>
      </c>
      <c r="H989" s="2" t="s">
        <v>2003</v>
      </c>
      <c r="I989" s="2">
        <v>0</v>
      </c>
      <c r="J989" s="2">
        <v>0</v>
      </c>
      <c r="K989" s="2">
        <v>0</v>
      </c>
      <c r="L989" s="3">
        <v>300</v>
      </c>
    </row>
    <row r="990" spans="1:12">
      <c r="A990" s="2" t="s">
        <v>1535</v>
      </c>
      <c r="B990" s="2" t="s">
        <v>34</v>
      </c>
      <c r="C990" s="2" t="s">
        <v>1967</v>
      </c>
      <c r="D990" s="2" t="s">
        <v>1968</v>
      </c>
      <c r="E990" s="2" t="s">
        <v>2000</v>
      </c>
      <c r="F990" s="2" t="s">
        <v>2001</v>
      </c>
      <c r="G990" s="2" t="s">
        <v>2002</v>
      </c>
      <c r="H990" s="2" t="s">
        <v>2003</v>
      </c>
      <c r="I990" s="2">
        <v>0</v>
      </c>
      <c r="J990" s="2">
        <v>0</v>
      </c>
      <c r="K990" s="2">
        <v>0</v>
      </c>
      <c r="L990" s="3">
        <v>206</v>
      </c>
    </row>
    <row r="991" spans="1:12">
      <c r="B991" s="2" t="s">
        <v>10</v>
      </c>
      <c r="C991" s="2" t="s">
        <v>1967</v>
      </c>
      <c r="D991" s="2" t="s">
        <v>1968</v>
      </c>
      <c r="E991" s="2" t="s">
        <v>2000</v>
      </c>
      <c r="F991" s="2" t="s">
        <v>2001</v>
      </c>
      <c r="G991" s="2" t="s">
        <v>2002</v>
      </c>
      <c r="H991" s="2" t="s">
        <v>2003</v>
      </c>
      <c r="I991" s="2">
        <v>0</v>
      </c>
      <c r="J991" s="2">
        <v>0</v>
      </c>
      <c r="K991" s="2">
        <v>0</v>
      </c>
      <c r="L991" s="3">
        <v>86</v>
      </c>
    </row>
    <row r="992" spans="1:12">
      <c r="B992" s="2" t="s">
        <v>32</v>
      </c>
      <c r="C992" s="2" t="s">
        <v>1967</v>
      </c>
      <c r="D992" s="2" t="s">
        <v>1968</v>
      </c>
      <c r="E992" s="2" t="s">
        <v>2000</v>
      </c>
      <c r="F992" s="2" t="s">
        <v>2001</v>
      </c>
      <c r="G992" s="2" t="s">
        <v>2002</v>
      </c>
      <c r="H992" s="2" t="s">
        <v>2003</v>
      </c>
      <c r="I992" s="2">
        <v>0</v>
      </c>
      <c r="J992" s="2">
        <v>0</v>
      </c>
      <c r="K992" s="2">
        <v>0</v>
      </c>
      <c r="L992" s="3">
        <v>300</v>
      </c>
    </row>
    <row r="993" spans="1:12">
      <c r="A993" s="2" t="s">
        <v>1537</v>
      </c>
      <c r="B993" s="2" t="s">
        <v>10</v>
      </c>
      <c r="C993" s="2" t="s">
        <v>1967</v>
      </c>
      <c r="D993" s="2" t="s">
        <v>1968</v>
      </c>
      <c r="E993" s="2" t="s">
        <v>1976</v>
      </c>
      <c r="F993" s="2" t="s">
        <v>2232</v>
      </c>
      <c r="G993" s="2" t="s">
        <v>2233</v>
      </c>
      <c r="H993" s="2" t="s">
        <v>2234</v>
      </c>
      <c r="I993" s="2">
        <v>0</v>
      </c>
      <c r="J993" s="2">
        <v>0</v>
      </c>
      <c r="K993" s="2">
        <v>0</v>
      </c>
      <c r="L993" s="3">
        <v>86</v>
      </c>
    </row>
    <row r="994" spans="1:12">
      <c r="A994" s="2" t="s">
        <v>1539</v>
      </c>
      <c r="B994" s="2" t="s">
        <v>10</v>
      </c>
      <c r="C994" s="2" t="s">
        <v>1967</v>
      </c>
      <c r="D994" s="2" t="s">
        <v>1968</v>
      </c>
      <c r="E994" s="2" t="s">
        <v>1976</v>
      </c>
      <c r="F994" s="2" t="s">
        <v>2232</v>
      </c>
      <c r="G994" s="2" t="s">
        <v>2233</v>
      </c>
      <c r="H994" s="2" t="s">
        <v>2234</v>
      </c>
      <c r="I994" s="2">
        <v>0</v>
      </c>
      <c r="J994" s="2">
        <v>0</v>
      </c>
      <c r="K994" s="2">
        <v>0</v>
      </c>
      <c r="L994" s="3">
        <v>50</v>
      </c>
    </row>
    <row r="995" spans="1:12">
      <c r="A995" s="2" t="s">
        <v>1541</v>
      </c>
      <c r="B995" s="2" t="s">
        <v>10</v>
      </c>
      <c r="C995" s="2" t="s">
        <v>1967</v>
      </c>
      <c r="D995" s="2" t="s">
        <v>1968</v>
      </c>
      <c r="E995" s="2" t="s">
        <v>1976</v>
      </c>
      <c r="F995" s="2" t="s">
        <v>2232</v>
      </c>
      <c r="G995" s="2" t="s">
        <v>2233</v>
      </c>
      <c r="H995" s="2" t="s">
        <v>2234</v>
      </c>
      <c r="I995" s="2">
        <v>0</v>
      </c>
      <c r="J995" s="2">
        <v>0</v>
      </c>
      <c r="K995" s="2">
        <v>0</v>
      </c>
      <c r="L995" s="3">
        <v>93</v>
      </c>
    </row>
    <row r="996" spans="1:12">
      <c r="A996" s="2" t="s">
        <v>1543</v>
      </c>
      <c r="B996" s="2" t="s">
        <v>10</v>
      </c>
      <c r="C996" s="2" t="s">
        <v>3868</v>
      </c>
      <c r="D996" s="2" t="s">
        <v>3868</v>
      </c>
      <c r="E996" s="2" t="s">
        <v>3868</v>
      </c>
      <c r="F996" s="2" t="s">
        <v>3868</v>
      </c>
      <c r="G996" s="2" t="s">
        <v>3868</v>
      </c>
      <c r="H996" s="2" t="s">
        <v>3868</v>
      </c>
      <c r="I996" s="2" t="s">
        <v>3868</v>
      </c>
      <c r="J996" s="2" t="s">
        <v>3868</v>
      </c>
      <c r="K996" s="2" t="s">
        <v>3868</v>
      </c>
      <c r="L996" s="3">
        <v>88</v>
      </c>
    </row>
    <row r="997" spans="1:12">
      <c r="A997" s="2" t="s">
        <v>1545</v>
      </c>
      <c r="B997" s="2" t="s">
        <v>10</v>
      </c>
      <c r="C997" s="2" t="s">
        <v>1967</v>
      </c>
      <c r="D997" s="2" t="s">
        <v>1968</v>
      </c>
      <c r="E997" s="2" t="s">
        <v>1982</v>
      </c>
      <c r="F997" s="2" t="s">
        <v>2077</v>
      </c>
      <c r="G997" s="2" t="s">
        <v>2078</v>
      </c>
      <c r="H997" s="2" t="s">
        <v>2079</v>
      </c>
      <c r="I997" s="2" t="s">
        <v>2170</v>
      </c>
      <c r="J997" s="2" t="s">
        <v>2174</v>
      </c>
      <c r="K997" s="2">
        <v>0</v>
      </c>
      <c r="L997" s="3">
        <v>90</v>
      </c>
    </row>
    <row r="998" spans="1:12">
      <c r="A998" s="2" t="s">
        <v>1547</v>
      </c>
      <c r="B998" s="2" t="s">
        <v>10</v>
      </c>
      <c r="C998" s="2" t="s">
        <v>1967</v>
      </c>
      <c r="D998" s="2" t="s">
        <v>1968</v>
      </c>
      <c r="E998" s="2" t="s">
        <v>1982</v>
      </c>
      <c r="F998" s="2" t="s">
        <v>2077</v>
      </c>
      <c r="G998" s="2" t="s">
        <v>2078</v>
      </c>
      <c r="H998" s="2" t="s">
        <v>2079</v>
      </c>
      <c r="I998" s="2" t="s">
        <v>2170</v>
      </c>
      <c r="J998" s="2" t="s">
        <v>2174</v>
      </c>
      <c r="K998" s="2">
        <v>0</v>
      </c>
      <c r="L998" s="3">
        <v>90</v>
      </c>
    </row>
    <row r="999" spans="1:12">
      <c r="A999" s="2" t="s">
        <v>1549</v>
      </c>
      <c r="B999" s="2" t="s">
        <v>10</v>
      </c>
      <c r="C999" s="2" t="s">
        <v>1967</v>
      </c>
      <c r="D999" s="2" t="s">
        <v>1968</v>
      </c>
      <c r="E999" s="2" t="s">
        <v>1982</v>
      </c>
      <c r="F999" s="2" t="s">
        <v>2077</v>
      </c>
      <c r="G999" s="2" t="s">
        <v>2078</v>
      </c>
      <c r="H999" s="2" t="s">
        <v>2079</v>
      </c>
      <c r="I999" s="2" t="s">
        <v>2170</v>
      </c>
      <c r="J999" s="2" t="s">
        <v>2174</v>
      </c>
      <c r="K999" s="2">
        <v>0</v>
      </c>
      <c r="L999" s="3">
        <v>90</v>
      </c>
    </row>
    <row r="1000" spans="1:12">
      <c r="A1000" s="2" t="s">
        <v>1551</v>
      </c>
      <c r="B1000" s="2" t="s">
        <v>10</v>
      </c>
      <c r="C1000" s="2" t="s">
        <v>1967</v>
      </c>
      <c r="D1000" s="2" t="s">
        <v>1968</v>
      </c>
      <c r="E1000" s="2" t="s">
        <v>1982</v>
      </c>
      <c r="F1000" s="2" t="s">
        <v>2077</v>
      </c>
      <c r="G1000" s="2" t="s">
        <v>2078</v>
      </c>
      <c r="H1000" s="2" t="s">
        <v>2079</v>
      </c>
      <c r="I1000" s="2" t="s">
        <v>2170</v>
      </c>
      <c r="J1000" s="2" t="s">
        <v>2174</v>
      </c>
      <c r="K1000" s="2">
        <v>0</v>
      </c>
      <c r="L1000" s="3">
        <v>90</v>
      </c>
    </row>
    <row r="1001" spans="1:12">
      <c r="A1001" s="2" t="s">
        <v>1553</v>
      </c>
      <c r="B1001" s="2" t="s">
        <v>10</v>
      </c>
      <c r="C1001" s="2" t="s">
        <v>1967</v>
      </c>
      <c r="D1001" s="2" t="s">
        <v>1968</v>
      </c>
      <c r="E1001" s="2" t="s">
        <v>1982</v>
      </c>
      <c r="F1001" s="2" t="s">
        <v>2077</v>
      </c>
      <c r="G1001" s="2" t="s">
        <v>2078</v>
      </c>
      <c r="H1001" s="2" t="s">
        <v>2079</v>
      </c>
      <c r="I1001" s="2" t="s">
        <v>2170</v>
      </c>
      <c r="J1001" s="2" t="s">
        <v>2174</v>
      </c>
      <c r="K1001" s="2">
        <v>0</v>
      </c>
      <c r="L1001" s="3">
        <v>90</v>
      </c>
    </row>
    <row r="1002" spans="1:12">
      <c r="A1002" s="2" t="s">
        <v>1555</v>
      </c>
      <c r="B1002" s="2" t="s">
        <v>10</v>
      </c>
      <c r="C1002" s="2" t="s">
        <v>1967</v>
      </c>
      <c r="D1002" s="2" t="s">
        <v>1968</v>
      </c>
      <c r="E1002" s="2" t="s">
        <v>1982</v>
      </c>
      <c r="F1002" s="2" t="s">
        <v>2077</v>
      </c>
      <c r="G1002" s="2" t="s">
        <v>2078</v>
      </c>
      <c r="H1002" s="2" t="s">
        <v>2079</v>
      </c>
      <c r="I1002" s="2" t="s">
        <v>2170</v>
      </c>
      <c r="J1002" s="2" t="s">
        <v>2174</v>
      </c>
      <c r="K1002" s="2">
        <v>0</v>
      </c>
      <c r="L1002" s="3">
        <v>90</v>
      </c>
    </row>
    <row r="1003" spans="1:12">
      <c r="A1003" s="2" t="s">
        <v>1557</v>
      </c>
      <c r="B1003" s="2" t="s">
        <v>10</v>
      </c>
      <c r="C1003" s="2" t="s">
        <v>1967</v>
      </c>
      <c r="D1003" s="2" t="s">
        <v>1968</v>
      </c>
      <c r="E1003" s="2" t="s">
        <v>1982</v>
      </c>
      <c r="F1003" s="2" t="s">
        <v>2077</v>
      </c>
      <c r="G1003" s="2" t="s">
        <v>2078</v>
      </c>
      <c r="H1003" s="2" t="s">
        <v>2079</v>
      </c>
      <c r="I1003" s="2" t="s">
        <v>2170</v>
      </c>
      <c r="J1003" s="2" t="s">
        <v>2783</v>
      </c>
      <c r="K1003" s="2">
        <v>0</v>
      </c>
      <c r="L1003" s="3">
        <v>90</v>
      </c>
    </row>
    <row r="1004" spans="1:12">
      <c r="A1004" s="2" t="s">
        <v>1559</v>
      </c>
      <c r="B1004" s="2" t="s">
        <v>10</v>
      </c>
      <c r="C1004" s="2" t="s">
        <v>1967</v>
      </c>
      <c r="D1004" s="2" t="s">
        <v>1968</v>
      </c>
      <c r="E1004" s="2" t="s">
        <v>1982</v>
      </c>
      <c r="F1004" s="2" t="s">
        <v>2077</v>
      </c>
      <c r="G1004" s="2" t="s">
        <v>2078</v>
      </c>
      <c r="H1004" s="2" t="s">
        <v>2079</v>
      </c>
      <c r="I1004" s="2" t="s">
        <v>2170</v>
      </c>
      <c r="J1004" s="2" t="s">
        <v>2783</v>
      </c>
      <c r="K1004" s="2">
        <v>0</v>
      </c>
      <c r="L1004" s="3">
        <v>90</v>
      </c>
    </row>
    <row r="1005" spans="1:12">
      <c r="A1005" s="2" t="s">
        <v>1561</v>
      </c>
      <c r="B1005" s="2" t="s">
        <v>10</v>
      </c>
      <c r="C1005" s="2" t="s">
        <v>1967</v>
      </c>
      <c r="D1005" s="2" t="s">
        <v>1968</v>
      </c>
      <c r="E1005" s="2" t="s">
        <v>1982</v>
      </c>
      <c r="F1005" s="2" t="s">
        <v>2077</v>
      </c>
      <c r="G1005" s="2" t="s">
        <v>2078</v>
      </c>
      <c r="H1005" s="2" t="s">
        <v>2079</v>
      </c>
      <c r="I1005" s="2" t="s">
        <v>2170</v>
      </c>
      <c r="J1005" s="2" t="s">
        <v>2783</v>
      </c>
      <c r="K1005" s="2">
        <v>0</v>
      </c>
      <c r="L1005" s="3">
        <v>90</v>
      </c>
    </row>
    <row r="1006" spans="1:12">
      <c r="A1006" s="2" t="s">
        <v>1563</v>
      </c>
      <c r="B1006" s="2" t="s">
        <v>10</v>
      </c>
      <c r="C1006" s="2" t="s">
        <v>1967</v>
      </c>
      <c r="D1006" s="2" t="s">
        <v>1968</v>
      </c>
      <c r="E1006" s="2" t="s">
        <v>1982</v>
      </c>
      <c r="F1006" s="2" t="s">
        <v>2077</v>
      </c>
      <c r="G1006" s="2" t="s">
        <v>2078</v>
      </c>
      <c r="H1006" s="2" t="s">
        <v>2079</v>
      </c>
      <c r="I1006" s="2" t="s">
        <v>2170</v>
      </c>
      <c r="J1006" s="2" t="s">
        <v>2783</v>
      </c>
      <c r="K1006" s="2">
        <v>0</v>
      </c>
      <c r="L1006" s="3">
        <v>90</v>
      </c>
    </row>
    <row r="1007" spans="1:12">
      <c r="A1007" s="2" t="s">
        <v>1565</v>
      </c>
      <c r="B1007" s="2" t="s">
        <v>10</v>
      </c>
      <c r="C1007" s="2" t="s">
        <v>1967</v>
      </c>
      <c r="D1007" s="2" t="s">
        <v>1968</v>
      </c>
      <c r="E1007" s="2" t="s">
        <v>1982</v>
      </c>
      <c r="F1007" s="2" t="s">
        <v>2077</v>
      </c>
      <c r="G1007" s="2" t="s">
        <v>2078</v>
      </c>
      <c r="H1007" s="2" t="s">
        <v>2079</v>
      </c>
      <c r="I1007" s="2" t="s">
        <v>2170</v>
      </c>
      <c r="J1007" s="2" t="s">
        <v>2783</v>
      </c>
      <c r="K1007" s="2">
        <v>0</v>
      </c>
      <c r="L1007" s="3">
        <v>90</v>
      </c>
    </row>
    <row r="1008" spans="1:12">
      <c r="A1008" s="2" t="s">
        <v>1567</v>
      </c>
      <c r="B1008" s="2" t="s">
        <v>10</v>
      </c>
      <c r="C1008" s="2" t="s">
        <v>1967</v>
      </c>
      <c r="D1008" s="2" t="s">
        <v>1968</v>
      </c>
      <c r="E1008" s="2" t="s">
        <v>1982</v>
      </c>
      <c r="F1008" s="2" t="s">
        <v>2077</v>
      </c>
      <c r="G1008" s="2" t="s">
        <v>2078</v>
      </c>
      <c r="H1008" s="2" t="s">
        <v>2079</v>
      </c>
      <c r="I1008" s="2" t="s">
        <v>2170</v>
      </c>
      <c r="J1008" s="2" t="s">
        <v>2783</v>
      </c>
      <c r="K1008" s="2">
        <v>0</v>
      </c>
      <c r="L1008" s="3">
        <v>90</v>
      </c>
    </row>
    <row r="1009" spans="1:12">
      <c r="A1009" s="2" t="s">
        <v>1569</v>
      </c>
      <c r="B1009" s="2" t="s">
        <v>10</v>
      </c>
      <c r="C1009" s="2" t="s">
        <v>1967</v>
      </c>
      <c r="D1009" s="2" t="s">
        <v>1968</v>
      </c>
      <c r="E1009" s="2" t="s">
        <v>1982</v>
      </c>
      <c r="F1009" s="2" t="s">
        <v>2077</v>
      </c>
      <c r="G1009" s="2" t="s">
        <v>2078</v>
      </c>
      <c r="H1009" s="2" t="s">
        <v>2079</v>
      </c>
      <c r="I1009" s="2" t="s">
        <v>2170</v>
      </c>
      <c r="J1009" s="2" t="s">
        <v>2783</v>
      </c>
      <c r="K1009" s="2">
        <v>0</v>
      </c>
      <c r="L1009" s="3">
        <v>90</v>
      </c>
    </row>
    <row r="1010" spans="1:12">
      <c r="A1010" s="2" t="s">
        <v>1571</v>
      </c>
      <c r="B1010" s="2" t="s">
        <v>10</v>
      </c>
      <c r="C1010" s="2" t="s">
        <v>1967</v>
      </c>
      <c r="D1010" s="2" t="s">
        <v>1968</v>
      </c>
      <c r="E1010" s="2" t="s">
        <v>1982</v>
      </c>
      <c r="F1010" s="2" t="s">
        <v>2077</v>
      </c>
      <c r="G1010" s="2" t="s">
        <v>2078</v>
      </c>
      <c r="H1010" s="2" t="s">
        <v>2079</v>
      </c>
      <c r="I1010" s="2" t="s">
        <v>2170</v>
      </c>
      <c r="J1010" s="2" t="s">
        <v>2783</v>
      </c>
      <c r="K1010" s="2">
        <v>0</v>
      </c>
      <c r="L1010" s="3">
        <v>90</v>
      </c>
    </row>
    <row r="1011" spans="1:12">
      <c r="A1011" s="2" t="s">
        <v>1573</v>
      </c>
      <c r="B1011" s="2" t="s">
        <v>34</v>
      </c>
      <c r="C1011" s="2" t="s">
        <v>1967</v>
      </c>
      <c r="D1011" s="2" t="s">
        <v>1968</v>
      </c>
      <c r="E1011" s="2" t="s">
        <v>1976</v>
      </c>
      <c r="F1011" s="2" t="s">
        <v>2058</v>
      </c>
      <c r="G1011" s="2" t="s">
        <v>2059</v>
      </c>
      <c r="H1011" s="2" t="s">
        <v>3338</v>
      </c>
      <c r="I1011" s="2">
        <v>0</v>
      </c>
      <c r="J1011" s="2">
        <v>0</v>
      </c>
      <c r="K1011" s="2">
        <v>0</v>
      </c>
      <c r="L1011" s="3">
        <v>203</v>
      </c>
    </row>
    <row r="1012" spans="1:12">
      <c r="B1012" s="2" t="s">
        <v>10</v>
      </c>
      <c r="C1012" s="2" t="s">
        <v>1967</v>
      </c>
      <c r="D1012" s="2" t="s">
        <v>1968</v>
      </c>
      <c r="E1012" s="2" t="s">
        <v>1976</v>
      </c>
      <c r="F1012" s="2" t="s">
        <v>2058</v>
      </c>
      <c r="G1012" s="2" t="s">
        <v>2059</v>
      </c>
      <c r="H1012" s="2" t="s">
        <v>3338</v>
      </c>
      <c r="I1012" s="2">
        <v>0</v>
      </c>
      <c r="J1012" s="2">
        <v>0</v>
      </c>
      <c r="K1012" s="2">
        <v>0</v>
      </c>
      <c r="L1012" s="3">
        <v>83</v>
      </c>
    </row>
    <row r="1013" spans="1:12">
      <c r="B1013" s="2" t="s">
        <v>32</v>
      </c>
      <c r="C1013" s="2" t="s">
        <v>1967</v>
      </c>
      <c r="D1013" s="2" t="s">
        <v>1968</v>
      </c>
      <c r="E1013" s="2" t="s">
        <v>1976</v>
      </c>
      <c r="F1013" s="2" t="s">
        <v>2058</v>
      </c>
      <c r="G1013" s="2" t="s">
        <v>2059</v>
      </c>
      <c r="H1013" s="2" t="s">
        <v>3338</v>
      </c>
      <c r="I1013" s="2">
        <v>0</v>
      </c>
      <c r="J1013" s="2">
        <v>0</v>
      </c>
      <c r="K1013" s="2">
        <v>0</v>
      </c>
      <c r="L1013" s="3">
        <v>301</v>
      </c>
    </row>
    <row r="1014" spans="1:12">
      <c r="A1014" s="2" t="s">
        <v>1575</v>
      </c>
      <c r="B1014" s="2" t="s">
        <v>34</v>
      </c>
      <c r="C1014" s="2" t="s">
        <v>1967</v>
      </c>
      <c r="D1014" s="2" t="s">
        <v>1968</v>
      </c>
      <c r="E1014" s="2" t="s">
        <v>1976</v>
      </c>
      <c r="F1014" s="2" t="s">
        <v>2058</v>
      </c>
      <c r="G1014" s="2" t="s">
        <v>2059</v>
      </c>
      <c r="H1014" s="2" t="s">
        <v>2250</v>
      </c>
      <c r="I1014" s="2">
        <v>0</v>
      </c>
      <c r="J1014" s="2">
        <v>0</v>
      </c>
      <c r="K1014" s="2">
        <v>0</v>
      </c>
      <c r="L1014" s="3">
        <v>203</v>
      </c>
    </row>
    <row r="1015" spans="1:12">
      <c r="B1015" s="2" t="s">
        <v>10</v>
      </c>
      <c r="C1015" s="2" t="s">
        <v>1967</v>
      </c>
      <c r="D1015" s="2" t="s">
        <v>1968</v>
      </c>
      <c r="E1015" s="2" t="s">
        <v>1976</v>
      </c>
      <c r="F1015" s="2" t="s">
        <v>2058</v>
      </c>
      <c r="G1015" s="2" t="s">
        <v>2059</v>
      </c>
      <c r="H1015" s="2" t="s">
        <v>2250</v>
      </c>
      <c r="I1015" s="2">
        <v>0</v>
      </c>
      <c r="J1015" s="2">
        <v>0</v>
      </c>
      <c r="K1015" s="2">
        <v>0</v>
      </c>
      <c r="L1015" s="3">
        <v>86</v>
      </c>
    </row>
    <row r="1016" spans="1:12">
      <c r="B1016" s="2" t="s">
        <v>32</v>
      </c>
      <c r="C1016" s="2" t="s">
        <v>1967</v>
      </c>
      <c r="D1016" s="2" t="s">
        <v>1968</v>
      </c>
      <c r="E1016" s="2" t="s">
        <v>1976</v>
      </c>
      <c r="F1016" s="2" t="s">
        <v>2058</v>
      </c>
      <c r="G1016" s="2" t="s">
        <v>2059</v>
      </c>
      <c r="H1016" s="2" t="s">
        <v>2250</v>
      </c>
      <c r="I1016" s="2">
        <v>0</v>
      </c>
      <c r="J1016" s="2">
        <v>0</v>
      </c>
      <c r="K1016" s="2">
        <v>0</v>
      </c>
      <c r="L1016" s="3">
        <v>294</v>
      </c>
    </row>
    <row r="1017" spans="1:12">
      <c r="A1017" s="2" t="s">
        <v>1577</v>
      </c>
      <c r="B1017" s="2" t="s">
        <v>34</v>
      </c>
      <c r="C1017" s="2" t="s">
        <v>1967</v>
      </c>
      <c r="D1017" s="2" t="s">
        <v>1968</v>
      </c>
      <c r="E1017" s="2" t="s">
        <v>1976</v>
      </c>
      <c r="F1017" s="2" t="s">
        <v>2058</v>
      </c>
      <c r="G1017" s="2" t="s">
        <v>2059</v>
      </c>
      <c r="H1017" s="2" t="s">
        <v>2250</v>
      </c>
      <c r="I1017" s="2">
        <v>0</v>
      </c>
      <c r="J1017" s="2">
        <v>0</v>
      </c>
      <c r="K1017" s="2">
        <v>0</v>
      </c>
      <c r="L1017" s="3">
        <v>203</v>
      </c>
    </row>
    <row r="1018" spans="1:12">
      <c r="B1018" s="2" t="s">
        <v>10</v>
      </c>
      <c r="C1018" s="2" t="s">
        <v>1967</v>
      </c>
      <c r="D1018" s="2" t="s">
        <v>1968</v>
      </c>
      <c r="E1018" s="2" t="s">
        <v>1976</v>
      </c>
      <c r="F1018" s="2" t="s">
        <v>2058</v>
      </c>
      <c r="G1018" s="2" t="s">
        <v>2059</v>
      </c>
      <c r="H1018" s="2" t="s">
        <v>2250</v>
      </c>
      <c r="I1018" s="2">
        <v>0</v>
      </c>
      <c r="J1018" s="2">
        <v>0</v>
      </c>
      <c r="K1018" s="2">
        <v>0</v>
      </c>
      <c r="L1018" s="3">
        <v>86</v>
      </c>
    </row>
    <row r="1019" spans="1:12">
      <c r="B1019" s="2" t="s">
        <v>32</v>
      </c>
      <c r="C1019" s="2" t="s">
        <v>1967</v>
      </c>
      <c r="D1019" s="2" t="s">
        <v>1968</v>
      </c>
      <c r="E1019" s="2" t="s">
        <v>1976</v>
      </c>
      <c r="F1019" s="2" t="s">
        <v>2058</v>
      </c>
      <c r="G1019" s="2" t="s">
        <v>2059</v>
      </c>
      <c r="H1019" s="2" t="s">
        <v>2250</v>
      </c>
      <c r="I1019" s="2">
        <v>0</v>
      </c>
      <c r="J1019" s="2">
        <v>0</v>
      </c>
      <c r="K1019" s="2">
        <v>0</v>
      </c>
      <c r="L1019" s="3">
        <v>293</v>
      </c>
    </row>
    <row r="1020" spans="1:12">
      <c r="A1020" s="2" t="s">
        <v>1579</v>
      </c>
      <c r="B1020" s="2" t="s">
        <v>34</v>
      </c>
      <c r="C1020" s="2" t="s">
        <v>1967</v>
      </c>
      <c r="D1020" s="2" t="s">
        <v>1968</v>
      </c>
      <c r="E1020" s="2" t="s">
        <v>1976</v>
      </c>
      <c r="F1020" s="2" t="s">
        <v>2058</v>
      </c>
      <c r="G1020" s="2" t="s">
        <v>2059</v>
      </c>
      <c r="H1020" s="2" t="s">
        <v>2250</v>
      </c>
      <c r="I1020" s="2">
        <v>0</v>
      </c>
      <c r="J1020" s="2">
        <v>0</v>
      </c>
      <c r="K1020" s="2">
        <v>0</v>
      </c>
      <c r="L1020" s="3">
        <v>203</v>
      </c>
    </row>
    <row r="1021" spans="1:12">
      <c r="B1021" s="2" t="s">
        <v>10</v>
      </c>
      <c r="C1021" s="2" t="s">
        <v>1967</v>
      </c>
      <c r="D1021" s="2" t="s">
        <v>1968</v>
      </c>
      <c r="E1021" s="2" t="s">
        <v>1976</v>
      </c>
      <c r="F1021" s="2" t="s">
        <v>2058</v>
      </c>
      <c r="G1021" s="2" t="s">
        <v>2059</v>
      </c>
      <c r="H1021" s="2" t="s">
        <v>2250</v>
      </c>
      <c r="I1021" s="2">
        <v>0</v>
      </c>
      <c r="J1021" s="2">
        <v>0</v>
      </c>
      <c r="K1021" s="2">
        <v>0</v>
      </c>
      <c r="L1021" s="3">
        <v>85</v>
      </c>
    </row>
    <row r="1022" spans="1:12">
      <c r="B1022" s="2" t="s">
        <v>32</v>
      </c>
      <c r="C1022" s="2" t="s">
        <v>1967</v>
      </c>
      <c r="D1022" s="2" t="s">
        <v>1968</v>
      </c>
      <c r="E1022" s="2" t="s">
        <v>1976</v>
      </c>
      <c r="F1022" s="2" t="s">
        <v>2058</v>
      </c>
      <c r="G1022" s="2" t="s">
        <v>2059</v>
      </c>
      <c r="H1022" s="2" t="s">
        <v>2250</v>
      </c>
      <c r="I1022" s="2">
        <v>0</v>
      </c>
      <c r="J1022" s="2">
        <v>0</v>
      </c>
      <c r="K1022" s="2">
        <v>0</v>
      </c>
      <c r="L1022" s="3">
        <v>296</v>
      </c>
    </row>
    <row r="1023" spans="1:12">
      <c r="A1023" s="2" t="s">
        <v>1581</v>
      </c>
      <c r="B1023" s="2" t="s">
        <v>1582</v>
      </c>
      <c r="C1023" s="2" t="s">
        <v>3505</v>
      </c>
      <c r="D1023" s="2" t="s">
        <v>3506</v>
      </c>
      <c r="E1023" s="2" t="s">
        <v>3507</v>
      </c>
      <c r="F1023" s="2" t="s">
        <v>3508</v>
      </c>
      <c r="G1023" s="2" t="s">
        <v>3509</v>
      </c>
      <c r="H1023" s="2" t="s">
        <v>3510</v>
      </c>
      <c r="I1023" s="2" t="s">
        <v>3511</v>
      </c>
      <c r="J1023" s="2" t="s">
        <v>3512</v>
      </c>
      <c r="K1023" s="2" t="s">
        <v>3513</v>
      </c>
      <c r="L1023" s="3">
        <v>130</v>
      </c>
    </row>
    <row r="1024" spans="1:12">
      <c r="B1024" s="2" t="s">
        <v>10</v>
      </c>
      <c r="C1024" s="2" t="s">
        <v>3505</v>
      </c>
      <c r="D1024" s="2" t="s">
        <v>3506</v>
      </c>
      <c r="E1024" s="2" t="s">
        <v>3507</v>
      </c>
      <c r="F1024" s="2" t="s">
        <v>3508</v>
      </c>
      <c r="G1024" s="2" t="s">
        <v>3509</v>
      </c>
      <c r="H1024" s="2" t="s">
        <v>3510</v>
      </c>
      <c r="I1024" s="2" t="s">
        <v>3511</v>
      </c>
      <c r="J1024" s="2" t="s">
        <v>3512</v>
      </c>
      <c r="K1024" s="2" t="s">
        <v>3513</v>
      </c>
      <c r="L1024" s="3">
        <v>94</v>
      </c>
    </row>
    <row r="1025" spans="1:12">
      <c r="A1025" s="2" t="s">
        <v>1585</v>
      </c>
      <c r="B1025" s="2" t="s">
        <v>10</v>
      </c>
      <c r="C1025" s="2" t="s">
        <v>1967</v>
      </c>
      <c r="D1025" s="2" t="s">
        <v>1968</v>
      </c>
      <c r="E1025" s="2" t="s">
        <v>1976</v>
      </c>
      <c r="F1025" s="2" t="s">
        <v>2058</v>
      </c>
      <c r="G1025" s="2" t="s">
        <v>2059</v>
      </c>
      <c r="H1025" s="2" t="s">
        <v>2160</v>
      </c>
      <c r="I1025" s="2">
        <v>0</v>
      </c>
      <c r="J1025" s="2">
        <v>0</v>
      </c>
      <c r="K1025" s="2">
        <v>0</v>
      </c>
      <c r="L1025" s="3">
        <v>91</v>
      </c>
    </row>
    <row r="1026" spans="1:12">
      <c r="A1026" s="2" t="s">
        <v>1587</v>
      </c>
      <c r="B1026" s="2" t="s">
        <v>34</v>
      </c>
      <c r="C1026" s="2" t="s">
        <v>1967</v>
      </c>
      <c r="D1026" s="2" t="s">
        <v>1968</v>
      </c>
      <c r="E1026" s="2" t="s">
        <v>1976</v>
      </c>
      <c r="F1026" s="2" t="s">
        <v>2058</v>
      </c>
      <c r="G1026" s="2" t="s">
        <v>2059</v>
      </c>
      <c r="H1026" s="2" t="s">
        <v>2160</v>
      </c>
      <c r="I1026" s="2">
        <v>0</v>
      </c>
      <c r="J1026" s="2">
        <v>0</v>
      </c>
      <c r="K1026" s="2">
        <v>0</v>
      </c>
      <c r="L1026" s="3">
        <v>203</v>
      </c>
    </row>
    <row r="1027" spans="1:12">
      <c r="B1027" s="2" t="s">
        <v>10</v>
      </c>
      <c r="C1027" s="2" t="s">
        <v>1967</v>
      </c>
      <c r="D1027" s="2" t="s">
        <v>1968</v>
      </c>
      <c r="E1027" s="2" t="s">
        <v>1976</v>
      </c>
      <c r="F1027" s="2" t="s">
        <v>2058</v>
      </c>
      <c r="G1027" s="2" t="s">
        <v>2059</v>
      </c>
      <c r="H1027" s="2" t="s">
        <v>2160</v>
      </c>
      <c r="I1027" s="2">
        <v>0</v>
      </c>
      <c r="J1027" s="2">
        <v>0</v>
      </c>
      <c r="K1027" s="2">
        <v>0</v>
      </c>
      <c r="L1027" s="3">
        <v>86</v>
      </c>
    </row>
    <row r="1028" spans="1:12">
      <c r="B1028" s="2" t="s">
        <v>32</v>
      </c>
      <c r="C1028" s="2" t="s">
        <v>1967</v>
      </c>
      <c r="D1028" s="2" t="s">
        <v>1968</v>
      </c>
      <c r="E1028" s="2" t="s">
        <v>1976</v>
      </c>
      <c r="F1028" s="2" t="s">
        <v>2058</v>
      </c>
      <c r="G1028" s="2" t="s">
        <v>2059</v>
      </c>
      <c r="H1028" s="2" t="s">
        <v>2160</v>
      </c>
      <c r="I1028" s="2">
        <v>0</v>
      </c>
      <c r="J1028" s="2">
        <v>0</v>
      </c>
      <c r="K1028" s="2">
        <v>0</v>
      </c>
      <c r="L1028" s="3">
        <v>294</v>
      </c>
    </row>
    <row r="1029" spans="1:12">
      <c r="A1029" s="2" t="s">
        <v>1589</v>
      </c>
      <c r="B1029" s="2" t="s">
        <v>10</v>
      </c>
      <c r="C1029" s="2" t="s">
        <v>3868</v>
      </c>
      <c r="D1029" s="2" t="s">
        <v>3868</v>
      </c>
      <c r="E1029" s="2" t="s">
        <v>3868</v>
      </c>
      <c r="F1029" s="2" t="s">
        <v>3868</v>
      </c>
      <c r="G1029" s="2" t="s">
        <v>3868</v>
      </c>
      <c r="H1029" s="2" t="s">
        <v>3868</v>
      </c>
      <c r="I1029" s="2" t="s">
        <v>3868</v>
      </c>
      <c r="J1029" s="2" t="s">
        <v>3868</v>
      </c>
      <c r="K1029" s="2" t="s">
        <v>3868</v>
      </c>
      <c r="L1029" s="3">
        <v>86</v>
      </c>
    </row>
    <row r="1030" spans="1:12">
      <c r="A1030" s="2" t="s">
        <v>1591</v>
      </c>
      <c r="B1030" s="2" t="s">
        <v>10</v>
      </c>
      <c r="C1030" s="2" t="s">
        <v>3868</v>
      </c>
      <c r="D1030" s="2" t="s">
        <v>3868</v>
      </c>
      <c r="E1030" s="2" t="s">
        <v>3868</v>
      </c>
      <c r="F1030" s="2" t="s">
        <v>3868</v>
      </c>
      <c r="G1030" s="2" t="s">
        <v>3868</v>
      </c>
      <c r="H1030" s="2" t="s">
        <v>3868</v>
      </c>
      <c r="I1030" s="2" t="s">
        <v>3868</v>
      </c>
      <c r="J1030" s="2" t="s">
        <v>3868</v>
      </c>
      <c r="K1030" s="2" t="s">
        <v>3868</v>
      </c>
      <c r="L1030" s="3">
        <v>88</v>
      </c>
    </row>
    <row r="1031" spans="1:12">
      <c r="A1031" s="2" t="s">
        <v>1593</v>
      </c>
      <c r="B1031" s="2" t="s">
        <v>10</v>
      </c>
      <c r="C1031" s="2" t="s">
        <v>1967</v>
      </c>
      <c r="D1031" s="2" t="s">
        <v>1968</v>
      </c>
      <c r="E1031" s="2" t="s">
        <v>1976</v>
      </c>
      <c r="F1031" s="2" t="s">
        <v>2232</v>
      </c>
      <c r="G1031" s="2" t="s">
        <v>2233</v>
      </c>
      <c r="H1031" s="2" t="s">
        <v>2290</v>
      </c>
      <c r="I1031" s="2" t="s">
        <v>2291</v>
      </c>
      <c r="J1031" s="2">
        <v>0</v>
      </c>
      <c r="K1031" s="2">
        <v>0</v>
      </c>
      <c r="L1031" s="3">
        <v>91</v>
      </c>
    </row>
    <row r="1032" spans="1:12">
      <c r="A1032" s="2" t="s">
        <v>1595</v>
      </c>
      <c r="B1032" s="2" t="s">
        <v>10</v>
      </c>
      <c r="C1032" s="2" t="s">
        <v>1967</v>
      </c>
      <c r="D1032" s="2" t="s">
        <v>1968</v>
      </c>
      <c r="E1032" s="2" t="s">
        <v>1976</v>
      </c>
      <c r="F1032" s="2" t="s">
        <v>2232</v>
      </c>
      <c r="G1032" s="2" t="s">
        <v>2233</v>
      </c>
      <c r="H1032" s="2" t="s">
        <v>2290</v>
      </c>
      <c r="I1032" s="2" t="s">
        <v>2291</v>
      </c>
      <c r="J1032" s="2">
        <v>0</v>
      </c>
      <c r="K1032" s="2">
        <v>0</v>
      </c>
      <c r="L1032" s="3">
        <v>68</v>
      </c>
    </row>
    <row r="1033" spans="1:12">
      <c r="A1033" s="2" t="s">
        <v>1597</v>
      </c>
      <c r="B1033" s="2" t="s">
        <v>34</v>
      </c>
      <c r="C1033" s="2" t="s">
        <v>1967</v>
      </c>
      <c r="D1033" s="2" t="s">
        <v>1968</v>
      </c>
      <c r="E1033" s="2" t="s">
        <v>1976</v>
      </c>
      <c r="F1033" s="2" t="s">
        <v>2058</v>
      </c>
      <c r="G1033" s="2" t="s">
        <v>2059</v>
      </c>
      <c r="H1033" s="2" t="s">
        <v>2160</v>
      </c>
      <c r="I1033" s="2">
        <v>0</v>
      </c>
      <c r="J1033" s="2">
        <v>0</v>
      </c>
      <c r="K1033" s="2">
        <v>0</v>
      </c>
      <c r="L1033" s="3">
        <v>203</v>
      </c>
    </row>
    <row r="1034" spans="1:12">
      <c r="B1034" s="2" t="s">
        <v>10</v>
      </c>
      <c r="C1034" s="2" t="s">
        <v>1967</v>
      </c>
      <c r="D1034" s="2" t="s">
        <v>1968</v>
      </c>
      <c r="E1034" s="2" t="s">
        <v>1976</v>
      </c>
      <c r="F1034" s="2" t="s">
        <v>2058</v>
      </c>
      <c r="G1034" s="2" t="s">
        <v>2059</v>
      </c>
      <c r="H1034" s="2" t="s">
        <v>2160</v>
      </c>
      <c r="I1034" s="2">
        <v>0</v>
      </c>
      <c r="J1034" s="2">
        <v>0</v>
      </c>
      <c r="K1034" s="2">
        <v>0</v>
      </c>
      <c r="L1034" s="3">
        <v>86</v>
      </c>
    </row>
    <row r="1035" spans="1:12">
      <c r="B1035" s="2" t="s">
        <v>32</v>
      </c>
      <c r="C1035" s="2" t="s">
        <v>1967</v>
      </c>
      <c r="D1035" s="2" t="s">
        <v>1968</v>
      </c>
      <c r="E1035" s="2" t="s">
        <v>1976</v>
      </c>
      <c r="F1035" s="2" t="s">
        <v>2058</v>
      </c>
      <c r="G1035" s="2" t="s">
        <v>2059</v>
      </c>
      <c r="H1035" s="2" t="s">
        <v>2160</v>
      </c>
      <c r="I1035" s="2">
        <v>0</v>
      </c>
      <c r="J1035" s="2">
        <v>0</v>
      </c>
      <c r="K1035" s="2">
        <v>0</v>
      </c>
      <c r="L1035" s="3">
        <v>294</v>
      </c>
    </row>
    <row r="1036" spans="1:12">
      <c r="A1036" s="2" t="s">
        <v>1599</v>
      </c>
      <c r="B1036" s="2" t="s">
        <v>34</v>
      </c>
      <c r="C1036" s="2" t="s">
        <v>1967</v>
      </c>
      <c r="D1036" s="2" t="s">
        <v>1968</v>
      </c>
      <c r="E1036" s="2" t="s">
        <v>1976</v>
      </c>
      <c r="F1036" s="2" t="s">
        <v>2058</v>
      </c>
      <c r="G1036" s="2" t="s">
        <v>2059</v>
      </c>
      <c r="H1036" s="2" t="s">
        <v>2160</v>
      </c>
      <c r="I1036" s="2">
        <v>0</v>
      </c>
      <c r="J1036" s="2">
        <v>0</v>
      </c>
      <c r="K1036" s="2">
        <v>0</v>
      </c>
      <c r="L1036" s="3">
        <v>203</v>
      </c>
    </row>
    <row r="1037" spans="1:12">
      <c r="B1037" s="2" t="s">
        <v>10</v>
      </c>
      <c r="C1037" s="2" t="s">
        <v>1967</v>
      </c>
      <c r="D1037" s="2" t="s">
        <v>1968</v>
      </c>
      <c r="E1037" s="2" t="s">
        <v>1976</v>
      </c>
      <c r="F1037" s="2" t="s">
        <v>2058</v>
      </c>
      <c r="G1037" s="2" t="s">
        <v>2059</v>
      </c>
      <c r="H1037" s="2" t="s">
        <v>2160</v>
      </c>
      <c r="I1037" s="2">
        <v>0</v>
      </c>
      <c r="J1037" s="2">
        <v>0</v>
      </c>
      <c r="K1037" s="2">
        <v>0</v>
      </c>
      <c r="L1037" s="3">
        <v>86</v>
      </c>
    </row>
    <row r="1038" spans="1:12">
      <c r="B1038" s="2" t="s">
        <v>32</v>
      </c>
      <c r="C1038" s="2" t="s">
        <v>1967</v>
      </c>
      <c r="D1038" s="2" t="s">
        <v>1968</v>
      </c>
      <c r="E1038" s="2" t="s">
        <v>1976</v>
      </c>
      <c r="F1038" s="2" t="s">
        <v>2058</v>
      </c>
      <c r="G1038" s="2" t="s">
        <v>2059</v>
      </c>
      <c r="H1038" s="2" t="s">
        <v>2160</v>
      </c>
      <c r="I1038" s="2">
        <v>0</v>
      </c>
      <c r="J1038" s="2">
        <v>0</v>
      </c>
      <c r="K1038" s="2">
        <v>0</v>
      </c>
      <c r="L1038" s="3">
        <v>294</v>
      </c>
    </row>
    <row r="1039" spans="1:12">
      <c r="A1039" s="2" t="s">
        <v>1601</v>
      </c>
      <c r="B1039" s="2" t="s">
        <v>34</v>
      </c>
      <c r="C1039" s="2" t="s">
        <v>1967</v>
      </c>
      <c r="D1039" s="2" t="s">
        <v>1968</v>
      </c>
      <c r="E1039" s="2" t="s">
        <v>1976</v>
      </c>
      <c r="F1039" s="2" t="s">
        <v>2058</v>
      </c>
      <c r="G1039" s="2" t="s">
        <v>2059</v>
      </c>
      <c r="H1039" s="2" t="s">
        <v>2160</v>
      </c>
      <c r="I1039" s="2">
        <v>0</v>
      </c>
      <c r="J1039" s="2">
        <v>0</v>
      </c>
      <c r="K1039" s="2">
        <v>0</v>
      </c>
      <c r="L1039" s="3">
        <v>203</v>
      </c>
    </row>
    <row r="1040" spans="1:12">
      <c r="B1040" s="2" t="s">
        <v>10</v>
      </c>
      <c r="C1040" s="2" t="s">
        <v>1967</v>
      </c>
      <c r="D1040" s="2" t="s">
        <v>1968</v>
      </c>
      <c r="E1040" s="2" t="s">
        <v>1976</v>
      </c>
      <c r="F1040" s="2" t="s">
        <v>2058</v>
      </c>
      <c r="G1040" s="2" t="s">
        <v>2059</v>
      </c>
      <c r="H1040" s="2" t="s">
        <v>2160</v>
      </c>
      <c r="I1040" s="2">
        <v>0</v>
      </c>
      <c r="J1040" s="2">
        <v>0</v>
      </c>
      <c r="K1040" s="2">
        <v>0</v>
      </c>
      <c r="L1040" s="3">
        <v>86</v>
      </c>
    </row>
    <row r="1041" spans="1:12">
      <c r="B1041" s="2" t="s">
        <v>32</v>
      </c>
      <c r="C1041" s="2" t="s">
        <v>1967</v>
      </c>
      <c r="D1041" s="2" t="s">
        <v>1968</v>
      </c>
      <c r="E1041" s="2" t="s">
        <v>1976</v>
      </c>
      <c r="F1041" s="2" t="s">
        <v>2058</v>
      </c>
      <c r="G1041" s="2" t="s">
        <v>2059</v>
      </c>
      <c r="H1041" s="2" t="s">
        <v>2160</v>
      </c>
      <c r="I1041" s="2">
        <v>0</v>
      </c>
      <c r="J1041" s="2">
        <v>0</v>
      </c>
      <c r="K1041" s="2">
        <v>0</v>
      </c>
      <c r="L1041" s="3">
        <v>294</v>
      </c>
    </row>
    <row r="1042" spans="1:12">
      <c r="A1042" s="2" t="s">
        <v>1603</v>
      </c>
      <c r="B1042" s="2" t="s">
        <v>34</v>
      </c>
      <c r="C1042" s="2" t="s">
        <v>1967</v>
      </c>
      <c r="D1042" s="2" t="s">
        <v>1968</v>
      </c>
      <c r="E1042" s="2" t="s">
        <v>1976</v>
      </c>
      <c r="F1042" s="2" t="s">
        <v>2058</v>
      </c>
      <c r="G1042" s="2" t="s">
        <v>2059</v>
      </c>
      <c r="H1042" s="2" t="s">
        <v>3549</v>
      </c>
      <c r="I1042" s="2">
        <v>0</v>
      </c>
      <c r="J1042" s="2">
        <v>0</v>
      </c>
      <c r="K1042" s="2">
        <v>0</v>
      </c>
      <c r="L1042" s="3">
        <v>203</v>
      </c>
    </row>
    <row r="1043" spans="1:12">
      <c r="B1043" s="2" t="s">
        <v>10</v>
      </c>
      <c r="C1043" s="2" t="s">
        <v>1967</v>
      </c>
      <c r="D1043" s="2" t="s">
        <v>1968</v>
      </c>
      <c r="E1043" s="2" t="s">
        <v>1976</v>
      </c>
      <c r="F1043" s="2" t="s">
        <v>2058</v>
      </c>
      <c r="G1043" s="2" t="s">
        <v>2059</v>
      </c>
      <c r="H1043" s="2" t="s">
        <v>3549</v>
      </c>
      <c r="I1043" s="2">
        <v>0</v>
      </c>
      <c r="J1043" s="2">
        <v>0</v>
      </c>
      <c r="K1043" s="2">
        <v>0</v>
      </c>
      <c r="L1043" s="3">
        <v>83</v>
      </c>
    </row>
    <row r="1044" spans="1:12">
      <c r="B1044" s="2" t="s">
        <v>32</v>
      </c>
      <c r="C1044" s="2" t="s">
        <v>1967</v>
      </c>
      <c r="D1044" s="2" t="s">
        <v>1968</v>
      </c>
      <c r="E1044" s="2" t="s">
        <v>1976</v>
      </c>
      <c r="F1044" s="2" t="s">
        <v>2058</v>
      </c>
      <c r="G1044" s="2" t="s">
        <v>2059</v>
      </c>
      <c r="H1044" s="2" t="s">
        <v>3549</v>
      </c>
      <c r="I1044" s="2">
        <v>0</v>
      </c>
      <c r="J1044" s="2">
        <v>0</v>
      </c>
      <c r="K1044" s="2">
        <v>0</v>
      </c>
      <c r="L1044" s="3">
        <v>301</v>
      </c>
    </row>
    <row r="1045" spans="1:12">
      <c r="A1045" s="2" t="s">
        <v>1605</v>
      </c>
      <c r="B1045" s="2" t="s">
        <v>10</v>
      </c>
      <c r="C1045" s="2" t="s">
        <v>3868</v>
      </c>
      <c r="D1045" s="2" t="s">
        <v>3868</v>
      </c>
      <c r="E1045" s="2" t="s">
        <v>3868</v>
      </c>
      <c r="F1045" s="2" t="s">
        <v>3868</v>
      </c>
      <c r="G1045" s="2" t="s">
        <v>3868</v>
      </c>
      <c r="H1045" s="2" t="s">
        <v>3868</v>
      </c>
      <c r="I1045" s="2" t="s">
        <v>3868</v>
      </c>
      <c r="J1045" s="2" t="s">
        <v>3868</v>
      </c>
      <c r="K1045" s="2" t="s">
        <v>3868</v>
      </c>
      <c r="L1045" s="3">
        <v>94</v>
      </c>
    </row>
    <row r="1046" spans="1:12">
      <c r="A1046" s="2" t="s">
        <v>1607</v>
      </c>
      <c r="B1046" s="2" t="s">
        <v>10</v>
      </c>
      <c r="C1046" s="2" t="s">
        <v>3868</v>
      </c>
      <c r="D1046" s="2" t="s">
        <v>3868</v>
      </c>
      <c r="E1046" s="2" t="s">
        <v>3868</v>
      </c>
      <c r="F1046" s="2" t="s">
        <v>3868</v>
      </c>
      <c r="G1046" s="2" t="s">
        <v>3868</v>
      </c>
      <c r="H1046" s="2" t="s">
        <v>3868</v>
      </c>
      <c r="I1046" s="2" t="s">
        <v>3868</v>
      </c>
      <c r="J1046" s="2" t="s">
        <v>3868</v>
      </c>
      <c r="K1046" s="2" t="s">
        <v>3868</v>
      </c>
      <c r="L1046" s="3">
        <v>80</v>
      </c>
    </row>
    <row r="1047" spans="1:12">
      <c r="A1047" s="2" t="s">
        <v>1609</v>
      </c>
      <c r="B1047" s="2" t="s">
        <v>10</v>
      </c>
      <c r="C1047" s="2" t="s">
        <v>3868</v>
      </c>
      <c r="D1047" s="2" t="s">
        <v>3868</v>
      </c>
      <c r="E1047" s="2" t="s">
        <v>3868</v>
      </c>
      <c r="F1047" s="2" t="s">
        <v>3868</v>
      </c>
      <c r="G1047" s="2" t="s">
        <v>3868</v>
      </c>
      <c r="H1047" s="2" t="s">
        <v>3868</v>
      </c>
      <c r="I1047" s="2" t="s">
        <v>3868</v>
      </c>
      <c r="J1047" s="2" t="s">
        <v>3868</v>
      </c>
      <c r="K1047" s="2" t="s">
        <v>3868</v>
      </c>
      <c r="L1047" s="3">
        <v>94</v>
      </c>
    </row>
    <row r="1048" spans="1:12">
      <c r="A1048" s="2" t="s">
        <v>1611</v>
      </c>
      <c r="B1048" s="2" t="s">
        <v>10</v>
      </c>
      <c r="C1048" s="2" t="s">
        <v>1967</v>
      </c>
      <c r="D1048" s="2" t="s">
        <v>1968</v>
      </c>
      <c r="E1048" s="2" t="s">
        <v>1976</v>
      </c>
      <c r="F1048" s="2" t="s">
        <v>2020</v>
      </c>
      <c r="G1048" s="2" t="s">
        <v>2021</v>
      </c>
      <c r="H1048" s="2" t="s">
        <v>2022</v>
      </c>
      <c r="I1048" s="2">
        <v>0</v>
      </c>
      <c r="J1048" s="2">
        <v>0</v>
      </c>
      <c r="K1048" s="2">
        <v>0</v>
      </c>
      <c r="L1048" s="3">
        <v>86</v>
      </c>
    </row>
    <row r="1049" spans="1:12">
      <c r="A1049" s="2" t="s">
        <v>1613</v>
      </c>
      <c r="B1049" s="2" t="s">
        <v>10</v>
      </c>
      <c r="C1049" s="2" t="s">
        <v>1967</v>
      </c>
      <c r="D1049" s="2" t="s">
        <v>1968</v>
      </c>
      <c r="E1049" s="2" t="s">
        <v>1982</v>
      </c>
      <c r="F1049" s="2" t="s">
        <v>1983</v>
      </c>
      <c r="G1049" s="2" t="s">
        <v>1984</v>
      </c>
      <c r="H1049" s="2" t="s">
        <v>3554</v>
      </c>
      <c r="I1049" s="2">
        <v>0</v>
      </c>
      <c r="J1049" s="2">
        <v>0</v>
      </c>
      <c r="K1049" s="2">
        <v>0</v>
      </c>
      <c r="L1049" s="3">
        <v>65</v>
      </c>
    </row>
    <row r="1050" spans="1:12">
      <c r="A1050" s="2" t="s">
        <v>1615</v>
      </c>
      <c r="B1050" s="2" t="s">
        <v>10</v>
      </c>
      <c r="C1050" s="2" t="s">
        <v>1967</v>
      </c>
      <c r="D1050" s="2" t="s">
        <v>1968</v>
      </c>
      <c r="E1050" s="2" t="s">
        <v>1976</v>
      </c>
      <c r="F1050" s="2" t="s">
        <v>2058</v>
      </c>
      <c r="G1050" s="2" t="s">
        <v>2059</v>
      </c>
      <c r="H1050" s="2" t="s">
        <v>2250</v>
      </c>
      <c r="I1050" s="2">
        <v>0</v>
      </c>
      <c r="J1050" s="2">
        <v>0</v>
      </c>
      <c r="K1050" s="2">
        <v>0</v>
      </c>
      <c r="L1050" s="3">
        <v>92</v>
      </c>
    </row>
    <row r="1051" spans="1:12">
      <c r="A1051" s="2" t="s">
        <v>1617</v>
      </c>
      <c r="B1051" s="2" t="s">
        <v>10</v>
      </c>
      <c r="C1051" s="2" t="s">
        <v>1967</v>
      </c>
      <c r="D1051" s="2" t="s">
        <v>1968</v>
      </c>
      <c r="E1051" s="2" t="s">
        <v>1982</v>
      </c>
      <c r="F1051" s="2" t="s">
        <v>2067</v>
      </c>
      <c r="G1051" s="2" t="s">
        <v>2068</v>
      </c>
      <c r="H1051" s="2" t="s">
        <v>2117</v>
      </c>
      <c r="I1051" s="2" t="s">
        <v>2118</v>
      </c>
      <c r="J1051" s="2" t="s">
        <v>2119</v>
      </c>
      <c r="K1051" s="2">
        <v>0</v>
      </c>
      <c r="L1051" s="3">
        <v>91</v>
      </c>
    </row>
    <row r="1052" spans="1:12">
      <c r="A1052" s="2" t="s">
        <v>1619</v>
      </c>
      <c r="B1052" s="2" t="s">
        <v>10</v>
      </c>
      <c r="C1052" s="2" t="s">
        <v>1967</v>
      </c>
      <c r="D1052" s="2" t="s">
        <v>1968</v>
      </c>
      <c r="E1052" s="2" t="s">
        <v>1982</v>
      </c>
      <c r="F1052" s="2" t="s">
        <v>2067</v>
      </c>
      <c r="G1052" s="2" t="s">
        <v>2068</v>
      </c>
      <c r="H1052" s="2" t="s">
        <v>2117</v>
      </c>
      <c r="I1052" s="2" t="s">
        <v>2118</v>
      </c>
      <c r="J1052" s="2" t="s">
        <v>2119</v>
      </c>
      <c r="K1052" s="2">
        <v>0</v>
      </c>
      <c r="L1052" s="3">
        <v>90</v>
      </c>
    </row>
    <row r="1053" spans="1:12">
      <c r="A1053" s="2" t="s">
        <v>1955</v>
      </c>
      <c r="B1053" s="2" t="s">
        <v>10</v>
      </c>
      <c r="C1053" s="2" t="s">
        <v>1967</v>
      </c>
      <c r="D1053" s="2" t="s">
        <v>1968</v>
      </c>
      <c r="E1053" s="2" t="s">
        <v>1982</v>
      </c>
      <c r="F1053" s="2" t="s">
        <v>2067</v>
      </c>
      <c r="G1053" s="2" t="s">
        <v>2068</v>
      </c>
      <c r="H1053" s="2" t="s">
        <v>2117</v>
      </c>
      <c r="I1053" s="2" t="s">
        <v>2118</v>
      </c>
      <c r="J1053" s="2" t="s">
        <v>2119</v>
      </c>
      <c r="K1053" s="2">
        <v>0</v>
      </c>
      <c r="L1053" s="3">
        <v>90</v>
      </c>
    </row>
    <row r="1054" spans="1:12">
      <c r="A1054" s="2" t="s">
        <v>1941</v>
      </c>
      <c r="B1054" s="2" t="s">
        <v>10</v>
      </c>
      <c r="C1054" s="2" t="s">
        <v>1967</v>
      </c>
      <c r="D1054" s="2" t="s">
        <v>1968</v>
      </c>
      <c r="E1054" s="2" t="s">
        <v>1982</v>
      </c>
      <c r="F1054" s="2" t="s">
        <v>2067</v>
      </c>
      <c r="G1054" s="2" t="s">
        <v>2068</v>
      </c>
      <c r="H1054" s="2" t="s">
        <v>2117</v>
      </c>
      <c r="I1054" s="2" t="s">
        <v>2118</v>
      </c>
      <c r="J1054" s="2" t="s">
        <v>2119</v>
      </c>
      <c r="K1054" s="2">
        <v>0</v>
      </c>
      <c r="L1054" s="3">
        <v>90</v>
      </c>
    </row>
    <row r="1055" spans="1:12">
      <c r="A1055" s="2" t="s">
        <v>1949</v>
      </c>
      <c r="B1055" s="2" t="s">
        <v>10</v>
      </c>
      <c r="C1055" s="2" t="s">
        <v>1967</v>
      </c>
      <c r="D1055" s="2" t="s">
        <v>1968</v>
      </c>
      <c r="E1055" s="2" t="s">
        <v>1982</v>
      </c>
      <c r="F1055" s="2" t="s">
        <v>2067</v>
      </c>
      <c r="G1055" s="2" t="s">
        <v>2112</v>
      </c>
      <c r="H1055" s="2" t="s">
        <v>2113</v>
      </c>
      <c r="I1055" s="2">
        <v>0</v>
      </c>
      <c r="J1055" s="2">
        <v>0</v>
      </c>
      <c r="K1055" s="2">
        <v>0</v>
      </c>
      <c r="L1055" s="3">
        <v>101</v>
      </c>
    </row>
    <row r="1056" spans="1:12">
      <c r="A1056" s="2" t="s">
        <v>1939</v>
      </c>
      <c r="B1056" s="2" t="s">
        <v>10</v>
      </c>
      <c r="C1056" s="2" t="s">
        <v>1967</v>
      </c>
      <c r="D1056" s="2" t="s">
        <v>1968</v>
      </c>
      <c r="E1056" s="2" t="s">
        <v>1982</v>
      </c>
      <c r="F1056" s="2" t="s">
        <v>2067</v>
      </c>
      <c r="G1056" s="2" t="s">
        <v>2068</v>
      </c>
      <c r="H1056" s="2" t="s">
        <v>2117</v>
      </c>
      <c r="I1056" s="2" t="s">
        <v>2118</v>
      </c>
      <c r="J1056" s="2" t="s">
        <v>2119</v>
      </c>
      <c r="K1056" s="2">
        <v>0</v>
      </c>
      <c r="L1056" s="3">
        <v>90</v>
      </c>
    </row>
    <row r="1057" spans="1:12">
      <c r="A1057" s="2" t="s">
        <v>1935</v>
      </c>
      <c r="B1057" s="2" t="s">
        <v>10</v>
      </c>
      <c r="C1057" s="2" t="s">
        <v>1967</v>
      </c>
      <c r="D1057" s="2" t="s">
        <v>1968</v>
      </c>
      <c r="E1057" s="2" t="s">
        <v>1982</v>
      </c>
      <c r="F1057" s="2" t="s">
        <v>2067</v>
      </c>
      <c r="G1057" s="2" t="s">
        <v>2068</v>
      </c>
      <c r="H1057" s="2" t="s">
        <v>2117</v>
      </c>
      <c r="I1057" s="2" t="s">
        <v>2118</v>
      </c>
      <c r="J1057" s="2" t="s">
        <v>2119</v>
      </c>
      <c r="K1057" s="2">
        <v>0</v>
      </c>
      <c r="L1057" s="3">
        <v>91</v>
      </c>
    </row>
    <row r="1058" spans="1:12">
      <c r="A1058" s="2" t="s">
        <v>1937</v>
      </c>
      <c r="B1058" s="2" t="s">
        <v>10</v>
      </c>
      <c r="C1058" s="2" t="s">
        <v>1967</v>
      </c>
      <c r="D1058" s="2" t="s">
        <v>1968</v>
      </c>
      <c r="E1058" s="2" t="s">
        <v>1982</v>
      </c>
      <c r="F1058" s="2" t="s">
        <v>2067</v>
      </c>
      <c r="G1058" s="2" t="s">
        <v>2068</v>
      </c>
      <c r="H1058" s="2" t="s">
        <v>2069</v>
      </c>
      <c r="I1058" s="2" t="s">
        <v>2070</v>
      </c>
      <c r="J1058" s="2">
        <v>0</v>
      </c>
      <c r="K1058" s="2">
        <v>0</v>
      </c>
      <c r="L1058" s="3">
        <v>91</v>
      </c>
    </row>
    <row r="1059" spans="1:12">
      <c r="A1059" s="2" t="s">
        <v>1621</v>
      </c>
      <c r="B1059" s="2" t="s">
        <v>10</v>
      </c>
      <c r="C1059" s="2" t="s">
        <v>1967</v>
      </c>
      <c r="D1059" s="2" t="s">
        <v>1968</v>
      </c>
      <c r="E1059" s="2" t="s">
        <v>1976</v>
      </c>
      <c r="F1059" s="2" t="s">
        <v>2058</v>
      </c>
      <c r="G1059" s="2" t="s">
        <v>2059</v>
      </c>
      <c r="H1059" s="2" t="s">
        <v>3561</v>
      </c>
      <c r="I1059" s="2">
        <v>0</v>
      </c>
      <c r="J1059" s="2">
        <v>0</v>
      </c>
      <c r="K1059" s="2">
        <v>0</v>
      </c>
      <c r="L1059" s="3">
        <v>86</v>
      </c>
    </row>
    <row r="1060" spans="1:12">
      <c r="A1060" s="2" t="s">
        <v>1629</v>
      </c>
      <c r="B1060" s="2" t="s">
        <v>10</v>
      </c>
      <c r="C1060" s="2" t="s">
        <v>1967</v>
      </c>
      <c r="D1060" s="2" t="s">
        <v>1968</v>
      </c>
      <c r="E1060" s="2" t="s">
        <v>1982</v>
      </c>
      <c r="F1060" s="2" t="s">
        <v>1983</v>
      </c>
      <c r="G1060" s="2" t="s">
        <v>1984</v>
      </c>
      <c r="H1060" s="2" t="s">
        <v>2048</v>
      </c>
      <c r="I1060" s="2">
        <v>0</v>
      </c>
      <c r="J1060" s="2">
        <v>0</v>
      </c>
      <c r="K1060" s="2">
        <v>0</v>
      </c>
      <c r="L1060" s="3">
        <v>82</v>
      </c>
    </row>
    <row r="1061" spans="1:12">
      <c r="A1061" s="2" t="s">
        <v>1631</v>
      </c>
      <c r="B1061" s="2" t="s">
        <v>10</v>
      </c>
      <c r="C1061" s="2" t="s">
        <v>1967</v>
      </c>
      <c r="D1061" s="2" t="s">
        <v>1968</v>
      </c>
      <c r="E1061" s="2" t="s">
        <v>1982</v>
      </c>
      <c r="F1061" s="2" t="s">
        <v>2067</v>
      </c>
      <c r="G1061" s="2" t="s">
        <v>2083</v>
      </c>
      <c r="H1061" s="2" t="s">
        <v>2933</v>
      </c>
      <c r="I1061" s="2">
        <v>0</v>
      </c>
      <c r="J1061" s="2">
        <v>0</v>
      </c>
      <c r="K1061" s="2">
        <v>0</v>
      </c>
      <c r="L1061" s="3">
        <v>90</v>
      </c>
    </row>
    <row r="1062" spans="1:12">
      <c r="A1062" s="2" t="s">
        <v>1633</v>
      </c>
      <c r="B1062" s="2" t="s">
        <v>10</v>
      </c>
      <c r="C1062" s="2" t="s">
        <v>1967</v>
      </c>
      <c r="D1062" s="2" t="s">
        <v>1968</v>
      </c>
      <c r="E1062" s="2" t="s">
        <v>1969</v>
      </c>
      <c r="F1062" s="2" t="s">
        <v>1970</v>
      </c>
      <c r="G1062" s="2" t="s">
        <v>2211</v>
      </c>
      <c r="H1062" s="2" t="s">
        <v>2212</v>
      </c>
      <c r="I1062" s="2">
        <v>0</v>
      </c>
      <c r="J1062" s="2">
        <v>0</v>
      </c>
      <c r="K1062" s="2">
        <v>0</v>
      </c>
      <c r="L1062" s="3">
        <v>86</v>
      </c>
    </row>
    <row r="1063" spans="1:12">
      <c r="A1063" s="2" t="s">
        <v>1635</v>
      </c>
      <c r="B1063" s="2" t="s">
        <v>10</v>
      </c>
      <c r="C1063" s="2" t="s">
        <v>1967</v>
      </c>
      <c r="D1063" s="2" t="s">
        <v>1968</v>
      </c>
      <c r="E1063" s="2" t="s">
        <v>1982</v>
      </c>
      <c r="F1063" s="2" t="s">
        <v>2077</v>
      </c>
      <c r="G1063" s="2" t="s">
        <v>2315</v>
      </c>
      <c r="H1063" s="2" t="s">
        <v>2316</v>
      </c>
      <c r="I1063" s="2" t="s">
        <v>2317</v>
      </c>
      <c r="J1063" s="2">
        <v>0</v>
      </c>
      <c r="K1063" s="2">
        <v>0</v>
      </c>
      <c r="L1063" s="3">
        <v>92</v>
      </c>
    </row>
    <row r="1064" spans="1:12">
      <c r="A1064" s="2" t="s">
        <v>1637</v>
      </c>
      <c r="B1064" s="2" t="s">
        <v>10</v>
      </c>
      <c r="C1064" s="2" t="s">
        <v>1967</v>
      </c>
      <c r="D1064" s="2" t="s">
        <v>1968</v>
      </c>
      <c r="E1064" s="2" t="s">
        <v>1969</v>
      </c>
      <c r="F1064" s="2" t="s">
        <v>3016</v>
      </c>
      <c r="G1064" s="2" t="s">
        <v>3017</v>
      </c>
      <c r="H1064" s="2" t="s">
        <v>3018</v>
      </c>
      <c r="I1064" s="2">
        <v>0</v>
      </c>
      <c r="J1064" s="2">
        <v>0</v>
      </c>
      <c r="K1064" s="2">
        <v>0</v>
      </c>
      <c r="L1064" s="3">
        <v>94</v>
      </c>
    </row>
    <row r="1065" spans="1:12">
      <c r="A1065" s="2" t="s">
        <v>1639</v>
      </c>
      <c r="B1065" s="2" t="s">
        <v>10</v>
      </c>
      <c r="C1065" s="2" t="s">
        <v>1967</v>
      </c>
      <c r="D1065" s="2" t="s">
        <v>1968</v>
      </c>
      <c r="E1065" s="2" t="s">
        <v>1969</v>
      </c>
      <c r="F1065" s="2" t="s">
        <v>3016</v>
      </c>
      <c r="G1065" s="2" t="s">
        <v>3017</v>
      </c>
      <c r="H1065" s="2" t="s">
        <v>3018</v>
      </c>
      <c r="I1065" s="2">
        <v>0</v>
      </c>
      <c r="J1065" s="2">
        <v>0</v>
      </c>
      <c r="K1065" s="2">
        <v>0</v>
      </c>
      <c r="L1065" s="3">
        <v>91</v>
      </c>
    </row>
    <row r="1066" spans="1:12">
      <c r="A1066" s="2" t="s">
        <v>1641</v>
      </c>
      <c r="B1066" s="2" t="s">
        <v>10</v>
      </c>
      <c r="C1066" s="2" t="s">
        <v>1967</v>
      </c>
      <c r="D1066" s="2" t="s">
        <v>1968</v>
      </c>
      <c r="E1066" s="2" t="s">
        <v>1969</v>
      </c>
      <c r="F1066" s="2" t="s">
        <v>1970</v>
      </c>
      <c r="G1066" s="2" t="s">
        <v>1971</v>
      </c>
      <c r="H1066" s="2" t="s">
        <v>1972</v>
      </c>
      <c r="I1066" s="2" t="s">
        <v>1973</v>
      </c>
      <c r="J1066" s="2">
        <v>0</v>
      </c>
      <c r="K1066" s="2">
        <v>0</v>
      </c>
      <c r="L1066" s="3">
        <v>86</v>
      </c>
    </row>
    <row r="1067" spans="1:12">
      <c r="A1067" s="2" t="s">
        <v>1643</v>
      </c>
      <c r="B1067" s="2" t="s">
        <v>10</v>
      </c>
      <c r="C1067" s="2" t="s">
        <v>1967</v>
      </c>
      <c r="D1067" s="2" t="s">
        <v>1968</v>
      </c>
      <c r="E1067" s="2" t="s">
        <v>1969</v>
      </c>
      <c r="F1067" s="2" t="s">
        <v>1970</v>
      </c>
      <c r="G1067" s="2" t="s">
        <v>1971</v>
      </c>
      <c r="H1067" s="2" t="s">
        <v>1972</v>
      </c>
      <c r="I1067" s="2" t="s">
        <v>1973</v>
      </c>
      <c r="J1067" s="2">
        <v>0</v>
      </c>
      <c r="K1067" s="2">
        <v>0</v>
      </c>
      <c r="L1067" s="3">
        <v>91</v>
      </c>
    </row>
    <row r="1068" spans="1:12">
      <c r="A1068" s="2" t="s">
        <v>1645</v>
      </c>
      <c r="B1068" s="2" t="s">
        <v>10</v>
      </c>
      <c r="C1068" s="2" t="s">
        <v>1967</v>
      </c>
      <c r="D1068" s="2" t="s">
        <v>1968</v>
      </c>
      <c r="E1068" s="2" t="s">
        <v>1976</v>
      </c>
      <c r="F1068" s="2" t="s">
        <v>2020</v>
      </c>
      <c r="G1068" s="2" t="s">
        <v>2021</v>
      </c>
      <c r="H1068" s="2" t="s">
        <v>2022</v>
      </c>
      <c r="I1068" s="2">
        <v>0</v>
      </c>
      <c r="J1068" s="2">
        <v>0</v>
      </c>
      <c r="K1068" s="2">
        <v>0</v>
      </c>
      <c r="L1068" s="3">
        <v>86</v>
      </c>
    </row>
    <row r="1069" spans="1:12">
      <c r="A1069" s="2" t="s">
        <v>1647</v>
      </c>
      <c r="B1069" s="2" t="s">
        <v>10</v>
      </c>
      <c r="C1069" s="2" t="s">
        <v>1967</v>
      </c>
      <c r="D1069" s="2" t="s">
        <v>1968</v>
      </c>
      <c r="E1069" s="2" t="s">
        <v>1982</v>
      </c>
      <c r="F1069" s="2" t="s">
        <v>2067</v>
      </c>
      <c r="G1069" s="2" t="s">
        <v>3586</v>
      </c>
      <c r="H1069" s="2" t="s">
        <v>3587</v>
      </c>
      <c r="I1069" s="2">
        <v>0</v>
      </c>
      <c r="J1069" s="2">
        <v>0</v>
      </c>
      <c r="K1069" s="2">
        <v>0</v>
      </c>
      <c r="L1069" s="3">
        <v>85</v>
      </c>
    </row>
    <row r="1070" spans="1:12">
      <c r="A1070" s="2" t="s">
        <v>1649</v>
      </c>
      <c r="B1070" s="2" t="s">
        <v>10</v>
      </c>
      <c r="C1070" s="2" t="s">
        <v>3868</v>
      </c>
      <c r="D1070" s="2" t="s">
        <v>3868</v>
      </c>
      <c r="E1070" s="2" t="s">
        <v>3868</v>
      </c>
      <c r="F1070" s="2" t="s">
        <v>3868</v>
      </c>
      <c r="G1070" s="2" t="s">
        <v>3868</v>
      </c>
      <c r="H1070" s="2" t="s">
        <v>3868</v>
      </c>
      <c r="I1070" s="2" t="s">
        <v>3868</v>
      </c>
      <c r="J1070" s="2" t="s">
        <v>3868</v>
      </c>
      <c r="K1070" s="2" t="s">
        <v>3868</v>
      </c>
      <c r="L1070" s="3">
        <v>93</v>
      </c>
    </row>
    <row r="1071" spans="1:12">
      <c r="A1071" s="2" t="s">
        <v>1651</v>
      </c>
      <c r="B1071" s="2" t="s">
        <v>10</v>
      </c>
      <c r="C1071" s="2" t="s">
        <v>3868</v>
      </c>
      <c r="D1071" s="2" t="s">
        <v>3868</v>
      </c>
      <c r="E1071" s="2" t="s">
        <v>3868</v>
      </c>
      <c r="F1071" s="2" t="s">
        <v>3868</v>
      </c>
      <c r="G1071" s="2" t="s">
        <v>3868</v>
      </c>
      <c r="H1071" s="2" t="s">
        <v>3868</v>
      </c>
      <c r="I1071" s="2" t="s">
        <v>3868</v>
      </c>
      <c r="J1071" s="2" t="s">
        <v>3868</v>
      </c>
      <c r="K1071" s="2" t="s">
        <v>3868</v>
      </c>
      <c r="L1071" s="3">
        <v>86</v>
      </c>
    </row>
    <row r="1072" spans="1:12">
      <c r="A1072" s="2" t="s">
        <v>1653</v>
      </c>
      <c r="B1072" s="2" t="s">
        <v>10</v>
      </c>
      <c r="C1072" s="2" t="s">
        <v>1967</v>
      </c>
      <c r="D1072" s="2" t="s">
        <v>1968</v>
      </c>
      <c r="E1072" s="2" t="s">
        <v>1976</v>
      </c>
      <c r="F1072" s="2" t="s">
        <v>2058</v>
      </c>
      <c r="G1072" s="2" t="s">
        <v>2059</v>
      </c>
      <c r="H1072" s="2" t="s">
        <v>2250</v>
      </c>
      <c r="I1072" s="2">
        <v>0</v>
      </c>
      <c r="J1072" s="2">
        <v>0</v>
      </c>
      <c r="K1072" s="2">
        <v>0</v>
      </c>
      <c r="L1072" s="3">
        <v>90</v>
      </c>
    </row>
    <row r="1073" spans="1:12">
      <c r="A1073" s="2" t="s">
        <v>1655</v>
      </c>
      <c r="B1073" s="2" t="s">
        <v>10</v>
      </c>
      <c r="C1073" s="2" t="s">
        <v>1967</v>
      </c>
      <c r="D1073" s="2" t="s">
        <v>1968</v>
      </c>
      <c r="E1073" s="2" t="s">
        <v>1982</v>
      </c>
      <c r="F1073" s="2" t="s">
        <v>2067</v>
      </c>
      <c r="G1073" s="2" t="s">
        <v>2967</v>
      </c>
      <c r="H1073" s="2" t="s">
        <v>3593</v>
      </c>
      <c r="I1073" s="2">
        <v>0</v>
      </c>
      <c r="J1073" s="2">
        <v>0</v>
      </c>
      <c r="K1073" s="2">
        <v>0</v>
      </c>
      <c r="L1073" s="3">
        <v>92</v>
      </c>
    </row>
    <row r="1074" spans="1:12">
      <c r="A1074" s="2" t="s">
        <v>1657</v>
      </c>
      <c r="B1074" s="2" t="s">
        <v>10</v>
      </c>
      <c r="C1074" s="2" t="s">
        <v>1967</v>
      </c>
      <c r="D1074" s="2" t="s">
        <v>1968</v>
      </c>
      <c r="E1074" s="2" t="s">
        <v>1982</v>
      </c>
      <c r="F1074" s="2" t="s">
        <v>2067</v>
      </c>
      <c r="G1074" s="2" t="s">
        <v>2967</v>
      </c>
      <c r="H1074" s="2" t="s">
        <v>3593</v>
      </c>
      <c r="I1074" s="2">
        <v>0</v>
      </c>
      <c r="J1074" s="2">
        <v>0</v>
      </c>
      <c r="K1074" s="2">
        <v>0</v>
      </c>
      <c r="L1074" s="3">
        <v>90</v>
      </c>
    </row>
    <row r="1075" spans="1:12">
      <c r="A1075" s="2" t="s">
        <v>1659</v>
      </c>
      <c r="B1075" s="2" t="s">
        <v>10</v>
      </c>
      <c r="C1075" s="2" t="s">
        <v>1967</v>
      </c>
      <c r="D1075" s="2" t="s">
        <v>1968</v>
      </c>
      <c r="E1075" s="2" t="s">
        <v>1982</v>
      </c>
      <c r="F1075" s="2" t="s">
        <v>2067</v>
      </c>
      <c r="G1075" s="2" t="s">
        <v>2967</v>
      </c>
      <c r="H1075" s="2" t="s">
        <v>3593</v>
      </c>
      <c r="I1075" s="2">
        <v>0</v>
      </c>
      <c r="J1075" s="2">
        <v>0</v>
      </c>
      <c r="K1075" s="2">
        <v>0</v>
      </c>
      <c r="L1075" s="3">
        <v>88</v>
      </c>
    </row>
    <row r="1076" spans="1:12">
      <c r="A1076" s="2" t="s">
        <v>1661</v>
      </c>
      <c r="B1076" s="2" t="s">
        <v>10</v>
      </c>
      <c r="C1076" s="2" t="s">
        <v>1967</v>
      </c>
      <c r="D1076" s="2" t="s">
        <v>1968</v>
      </c>
      <c r="E1076" s="2" t="s">
        <v>1982</v>
      </c>
      <c r="F1076" s="2" t="s">
        <v>2067</v>
      </c>
      <c r="G1076" s="2" t="s">
        <v>2967</v>
      </c>
      <c r="H1076" s="2" t="s">
        <v>3593</v>
      </c>
      <c r="I1076" s="2">
        <v>0</v>
      </c>
      <c r="J1076" s="2">
        <v>0</v>
      </c>
      <c r="K1076" s="2">
        <v>0</v>
      </c>
      <c r="L1076" s="3">
        <v>92</v>
      </c>
    </row>
    <row r="1077" spans="1:12">
      <c r="A1077" s="2" t="s">
        <v>1663</v>
      </c>
      <c r="B1077" s="2" t="s">
        <v>10</v>
      </c>
      <c r="C1077" s="2" t="s">
        <v>1967</v>
      </c>
      <c r="D1077" s="2" t="s">
        <v>1968</v>
      </c>
      <c r="E1077" s="2" t="s">
        <v>1982</v>
      </c>
      <c r="F1077" s="2" t="s">
        <v>2067</v>
      </c>
      <c r="G1077" s="2" t="s">
        <v>2967</v>
      </c>
      <c r="H1077" s="2" t="s">
        <v>3593</v>
      </c>
      <c r="I1077" s="2">
        <v>0</v>
      </c>
      <c r="J1077" s="2">
        <v>0</v>
      </c>
      <c r="K1077" s="2">
        <v>0</v>
      </c>
      <c r="L1077" s="3">
        <v>94</v>
      </c>
    </row>
    <row r="1078" spans="1:12">
      <c r="A1078" s="2" t="s">
        <v>1665</v>
      </c>
      <c r="B1078" s="2" t="s">
        <v>10</v>
      </c>
      <c r="C1078" s="2" t="s">
        <v>1967</v>
      </c>
      <c r="D1078" s="2" t="s">
        <v>1968</v>
      </c>
      <c r="E1078" s="2" t="s">
        <v>1969</v>
      </c>
      <c r="F1078" s="2" t="s">
        <v>1970</v>
      </c>
      <c r="G1078" s="2" t="s">
        <v>1988</v>
      </c>
      <c r="H1078" s="2" t="s">
        <v>1992</v>
      </c>
      <c r="I1078" s="2">
        <v>0</v>
      </c>
      <c r="J1078" s="2">
        <v>0</v>
      </c>
      <c r="K1078" s="2">
        <v>0</v>
      </c>
      <c r="L1078" s="3">
        <v>83</v>
      </c>
    </row>
    <row r="1079" spans="1:12">
      <c r="A1079" s="2" t="s">
        <v>1667</v>
      </c>
      <c r="B1079" s="2" t="s">
        <v>10</v>
      </c>
      <c r="C1079" s="2" t="s">
        <v>1967</v>
      </c>
      <c r="D1079" s="2" t="s">
        <v>1968</v>
      </c>
      <c r="E1079" s="2" t="s">
        <v>1969</v>
      </c>
      <c r="F1079" s="2" t="s">
        <v>1970</v>
      </c>
      <c r="G1079" s="2" t="s">
        <v>1988</v>
      </c>
      <c r="H1079" s="2" t="s">
        <v>1992</v>
      </c>
      <c r="I1079" s="2">
        <v>0</v>
      </c>
      <c r="J1079" s="2">
        <v>0</v>
      </c>
      <c r="K1079" s="2">
        <v>0</v>
      </c>
      <c r="L1079" s="3">
        <v>81</v>
      </c>
    </row>
    <row r="1080" spans="1:12">
      <c r="A1080" s="2" t="s">
        <v>1669</v>
      </c>
      <c r="B1080" s="2" t="s">
        <v>10</v>
      </c>
      <c r="C1080" s="2" t="s">
        <v>1967</v>
      </c>
      <c r="D1080" s="2" t="s">
        <v>1968</v>
      </c>
      <c r="E1080" s="2" t="s">
        <v>1969</v>
      </c>
      <c r="F1080" s="2" t="s">
        <v>1970</v>
      </c>
      <c r="G1080" s="2" t="s">
        <v>1971</v>
      </c>
      <c r="H1080" s="2" t="s">
        <v>2255</v>
      </c>
      <c r="I1080" s="2">
        <v>0</v>
      </c>
      <c r="J1080" s="2">
        <v>0</v>
      </c>
      <c r="K1080" s="2">
        <v>0</v>
      </c>
      <c r="L1080" s="3">
        <v>98</v>
      </c>
    </row>
    <row r="1081" spans="1:12">
      <c r="A1081" s="2" t="s">
        <v>1671</v>
      </c>
      <c r="B1081" s="2" t="s">
        <v>10</v>
      </c>
      <c r="C1081" s="2" t="s">
        <v>1967</v>
      </c>
      <c r="D1081" s="2" t="s">
        <v>1968</v>
      </c>
      <c r="E1081" s="2" t="s">
        <v>1969</v>
      </c>
      <c r="F1081" s="2" t="s">
        <v>1970</v>
      </c>
      <c r="G1081" s="2" t="s">
        <v>1971</v>
      </c>
      <c r="H1081" s="2" t="s">
        <v>2255</v>
      </c>
      <c r="I1081" s="2">
        <v>0</v>
      </c>
      <c r="J1081" s="2">
        <v>0</v>
      </c>
      <c r="K1081" s="2">
        <v>0</v>
      </c>
      <c r="L1081" s="3">
        <v>94</v>
      </c>
    </row>
    <row r="1082" spans="1:12">
      <c r="A1082" s="2" t="s">
        <v>1673</v>
      </c>
      <c r="B1082" s="2" t="s">
        <v>10</v>
      </c>
      <c r="C1082" s="2" t="s">
        <v>1967</v>
      </c>
      <c r="D1082" s="2" t="s">
        <v>1968</v>
      </c>
      <c r="E1082" s="2" t="s">
        <v>1969</v>
      </c>
      <c r="F1082" s="2" t="s">
        <v>1970</v>
      </c>
      <c r="G1082" s="2" t="s">
        <v>1971</v>
      </c>
      <c r="H1082" s="2" t="s">
        <v>2255</v>
      </c>
      <c r="I1082" s="2">
        <v>0</v>
      </c>
      <c r="J1082" s="2">
        <v>0</v>
      </c>
      <c r="K1082" s="2">
        <v>0</v>
      </c>
      <c r="L1082" s="3">
        <v>94</v>
      </c>
    </row>
    <row r="1083" spans="1:12">
      <c r="A1083" s="2" t="s">
        <v>1675</v>
      </c>
      <c r="B1083" s="2" t="s">
        <v>10</v>
      </c>
      <c r="C1083" s="2" t="s">
        <v>1967</v>
      </c>
      <c r="D1083" s="2" t="s">
        <v>1968</v>
      </c>
      <c r="E1083" s="2" t="s">
        <v>1976</v>
      </c>
      <c r="F1083" s="2" t="s">
        <v>2058</v>
      </c>
      <c r="G1083" s="2" t="s">
        <v>2059</v>
      </c>
      <c r="H1083" s="2" t="s">
        <v>2250</v>
      </c>
      <c r="I1083" s="2">
        <v>0</v>
      </c>
      <c r="J1083" s="2">
        <v>0</v>
      </c>
      <c r="K1083" s="2">
        <v>0</v>
      </c>
      <c r="L1083" s="3">
        <v>90</v>
      </c>
    </row>
    <row r="1084" spans="1:12">
      <c r="A1084" s="2" t="s">
        <v>1677</v>
      </c>
      <c r="B1084" s="2" t="s">
        <v>10</v>
      </c>
      <c r="C1084" s="2" t="s">
        <v>1967</v>
      </c>
      <c r="D1084" s="2" t="s">
        <v>1968</v>
      </c>
      <c r="E1084" s="2" t="s">
        <v>1969</v>
      </c>
      <c r="F1084" s="2" t="s">
        <v>1970</v>
      </c>
      <c r="G1084" s="2" t="s">
        <v>1971</v>
      </c>
      <c r="H1084" s="2" t="s">
        <v>1972</v>
      </c>
      <c r="I1084" s="2" t="s">
        <v>1973</v>
      </c>
      <c r="J1084" s="2">
        <v>0</v>
      </c>
      <c r="K1084" s="2">
        <v>0</v>
      </c>
      <c r="L1084" s="3">
        <v>100</v>
      </c>
    </row>
    <row r="1085" spans="1:12">
      <c r="A1085" s="2" t="s">
        <v>1679</v>
      </c>
      <c r="B1085" s="2" t="s">
        <v>10</v>
      </c>
      <c r="C1085" s="2" t="s">
        <v>3868</v>
      </c>
      <c r="D1085" s="2" t="s">
        <v>3868</v>
      </c>
      <c r="E1085" s="2" t="s">
        <v>3868</v>
      </c>
      <c r="F1085" s="2" t="s">
        <v>3868</v>
      </c>
      <c r="G1085" s="2" t="s">
        <v>3868</v>
      </c>
      <c r="H1085" s="2" t="s">
        <v>3868</v>
      </c>
      <c r="I1085" s="2" t="s">
        <v>3868</v>
      </c>
      <c r="J1085" s="2" t="s">
        <v>3868</v>
      </c>
      <c r="K1085" s="2" t="s">
        <v>3868</v>
      </c>
      <c r="L1085" s="3">
        <v>76</v>
      </c>
    </row>
    <row r="1086" spans="1:12">
      <c r="A1086" s="2" t="s">
        <v>1681</v>
      </c>
      <c r="B1086" s="2" t="s">
        <v>10</v>
      </c>
      <c r="C1086" s="2" t="s">
        <v>1967</v>
      </c>
      <c r="D1086" s="2" t="s">
        <v>1968</v>
      </c>
      <c r="E1086" s="2" t="s">
        <v>1982</v>
      </c>
      <c r="F1086" s="2" t="s">
        <v>2043</v>
      </c>
      <c r="G1086" s="2" t="s">
        <v>2107</v>
      </c>
      <c r="H1086" s="2" t="s">
        <v>3610</v>
      </c>
      <c r="I1086" s="2">
        <v>0</v>
      </c>
      <c r="J1086" s="2">
        <v>0</v>
      </c>
      <c r="K1086" s="2">
        <v>0</v>
      </c>
      <c r="L1086" s="3">
        <v>87</v>
      </c>
    </row>
    <row r="1087" spans="1:12">
      <c r="A1087" s="2" t="s">
        <v>1683</v>
      </c>
      <c r="B1087" s="2" t="s">
        <v>10</v>
      </c>
      <c r="C1087" s="2" t="s">
        <v>3868</v>
      </c>
      <c r="D1087" s="2" t="s">
        <v>3868</v>
      </c>
      <c r="E1087" s="2" t="s">
        <v>3868</v>
      </c>
      <c r="F1087" s="2" t="s">
        <v>3868</v>
      </c>
      <c r="G1087" s="2" t="s">
        <v>3868</v>
      </c>
      <c r="H1087" s="2" t="s">
        <v>3868</v>
      </c>
      <c r="I1087" s="2" t="s">
        <v>3868</v>
      </c>
      <c r="J1087" s="2" t="s">
        <v>3868</v>
      </c>
      <c r="K1087" s="2" t="s">
        <v>3868</v>
      </c>
      <c r="L1087" s="3">
        <v>86</v>
      </c>
    </row>
    <row r="1088" spans="1:12">
      <c r="A1088" s="2" t="s">
        <v>1685</v>
      </c>
      <c r="B1088" s="2" t="s">
        <v>10</v>
      </c>
      <c r="C1088" s="2" t="s">
        <v>1967</v>
      </c>
      <c r="D1088" s="2" t="s">
        <v>1968</v>
      </c>
      <c r="E1088" s="2" t="s">
        <v>1969</v>
      </c>
      <c r="F1088" s="2" t="s">
        <v>1970</v>
      </c>
      <c r="G1088" s="2" t="s">
        <v>1971</v>
      </c>
      <c r="H1088" s="2" t="s">
        <v>3142</v>
      </c>
      <c r="I1088" s="2">
        <v>0</v>
      </c>
      <c r="J1088" s="2">
        <v>0</v>
      </c>
      <c r="K1088" s="2">
        <v>0</v>
      </c>
      <c r="L1088" s="3">
        <v>87</v>
      </c>
    </row>
    <row r="1089" spans="1:12">
      <c r="A1089" s="2" t="s">
        <v>1687</v>
      </c>
      <c r="B1089" s="2" t="s">
        <v>10</v>
      </c>
      <c r="C1089" s="2" t="s">
        <v>1967</v>
      </c>
      <c r="D1089" s="2" t="s">
        <v>1968</v>
      </c>
      <c r="E1089" s="2" t="s">
        <v>1969</v>
      </c>
      <c r="F1089" s="2" t="s">
        <v>1970</v>
      </c>
      <c r="G1089" s="2" t="s">
        <v>1971</v>
      </c>
      <c r="H1089" s="2" t="s">
        <v>3142</v>
      </c>
      <c r="I1089" s="2">
        <v>0</v>
      </c>
      <c r="J1089" s="2">
        <v>0</v>
      </c>
      <c r="K1089" s="2">
        <v>0</v>
      </c>
      <c r="L1089" s="3">
        <v>87</v>
      </c>
    </row>
    <row r="1090" spans="1:12">
      <c r="A1090" s="2" t="s">
        <v>1689</v>
      </c>
      <c r="B1090" s="2" t="s">
        <v>10</v>
      </c>
      <c r="C1090" s="2" t="s">
        <v>1967</v>
      </c>
      <c r="D1090" s="2" t="s">
        <v>1968</v>
      </c>
      <c r="E1090" s="2" t="s">
        <v>1982</v>
      </c>
      <c r="F1090" s="2" t="s">
        <v>2067</v>
      </c>
      <c r="G1090" s="2" t="s">
        <v>2068</v>
      </c>
      <c r="H1090" s="2" t="s">
        <v>2117</v>
      </c>
      <c r="I1090" s="2" t="s">
        <v>2325</v>
      </c>
      <c r="J1090" s="2">
        <v>0</v>
      </c>
      <c r="K1090" s="2">
        <v>0</v>
      </c>
      <c r="L1090" s="3">
        <v>91</v>
      </c>
    </row>
    <row r="1091" spans="1:12">
      <c r="A1091" s="2" t="s">
        <v>1691</v>
      </c>
      <c r="B1091" s="2" t="s">
        <v>10</v>
      </c>
      <c r="C1091" s="2" t="s">
        <v>1967</v>
      </c>
      <c r="D1091" s="2" t="s">
        <v>1968</v>
      </c>
      <c r="E1091" s="2" t="s">
        <v>1982</v>
      </c>
      <c r="F1091" s="2" t="s">
        <v>2067</v>
      </c>
      <c r="G1091" s="2" t="s">
        <v>2068</v>
      </c>
      <c r="H1091" s="2" t="s">
        <v>2117</v>
      </c>
      <c r="I1091" s="2" t="s">
        <v>2325</v>
      </c>
      <c r="J1091" s="2">
        <v>0</v>
      </c>
      <c r="K1091" s="2">
        <v>0</v>
      </c>
      <c r="L1091" s="3">
        <v>85</v>
      </c>
    </row>
    <row r="1092" spans="1:12">
      <c r="A1092" s="2" t="s">
        <v>1693</v>
      </c>
      <c r="B1092" s="2" t="s">
        <v>10</v>
      </c>
      <c r="C1092" s="2" t="s">
        <v>1967</v>
      </c>
      <c r="D1092" s="2" t="s">
        <v>1968</v>
      </c>
      <c r="E1092" s="2" t="s">
        <v>1982</v>
      </c>
      <c r="F1092" s="2" t="s">
        <v>2043</v>
      </c>
      <c r="G1092" s="2" t="s">
        <v>2107</v>
      </c>
      <c r="H1092" s="2" t="s">
        <v>2108</v>
      </c>
      <c r="I1092" s="2">
        <v>0</v>
      </c>
      <c r="J1092" s="2">
        <v>0</v>
      </c>
      <c r="K1092" s="2">
        <v>0</v>
      </c>
      <c r="L1092" s="3">
        <v>97</v>
      </c>
    </row>
    <row r="1093" spans="1:12">
      <c r="A1093" s="2" t="s">
        <v>1695</v>
      </c>
      <c r="B1093" s="2" t="s">
        <v>10</v>
      </c>
      <c r="C1093" s="2" t="s">
        <v>1967</v>
      </c>
      <c r="D1093" s="2" t="s">
        <v>1968</v>
      </c>
      <c r="E1093" s="2" t="s">
        <v>1982</v>
      </c>
      <c r="F1093" s="2" t="s">
        <v>2043</v>
      </c>
      <c r="G1093" s="2" t="s">
        <v>2107</v>
      </c>
      <c r="H1093" s="2" t="s">
        <v>2108</v>
      </c>
      <c r="I1093" s="2">
        <v>0</v>
      </c>
      <c r="J1093" s="2">
        <v>0</v>
      </c>
      <c r="K1093" s="2">
        <v>0</v>
      </c>
      <c r="L1093" s="3">
        <v>87</v>
      </c>
    </row>
    <row r="1094" spans="1:12">
      <c r="A1094" s="2" t="s">
        <v>1697</v>
      </c>
      <c r="B1094" s="2" t="s">
        <v>10</v>
      </c>
      <c r="C1094" s="2" t="s">
        <v>1967</v>
      </c>
      <c r="D1094" s="2" t="s">
        <v>1968</v>
      </c>
      <c r="E1094" s="2" t="s">
        <v>1982</v>
      </c>
      <c r="F1094" s="2" t="s">
        <v>2043</v>
      </c>
      <c r="G1094" s="2" t="s">
        <v>2107</v>
      </c>
      <c r="H1094" s="2" t="s">
        <v>2108</v>
      </c>
      <c r="I1094" s="2">
        <v>0</v>
      </c>
      <c r="J1094" s="2">
        <v>0</v>
      </c>
      <c r="K1094" s="2">
        <v>0</v>
      </c>
      <c r="L1094" s="3">
        <v>92</v>
      </c>
    </row>
    <row r="1095" spans="1:12">
      <c r="A1095" s="2" t="s">
        <v>1699</v>
      </c>
      <c r="B1095" s="2" t="s">
        <v>10</v>
      </c>
      <c r="C1095" s="2" t="s">
        <v>1967</v>
      </c>
      <c r="D1095" s="2" t="s">
        <v>1968</v>
      </c>
      <c r="E1095" s="2" t="s">
        <v>1982</v>
      </c>
      <c r="F1095" s="2" t="s">
        <v>2067</v>
      </c>
      <c r="G1095" s="2" t="s">
        <v>2083</v>
      </c>
      <c r="H1095" s="2" t="s">
        <v>3624</v>
      </c>
      <c r="I1095" s="2">
        <v>0</v>
      </c>
      <c r="J1095" s="2">
        <v>0</v>
      </c>
      <c r="K1095" s="2">
        <v>0</v>
      </c>
      <c r="L1095" s="3">
        <v>91</v>
      </c>
    </row>
    <row r="1096" spans="1:12">
      <c r="A1096" s="2" t="s">
        <v>1701</v>
      </c>
      <c r="B1096" s="2" t="s">
        <v>10</v>
      </c>
      <c r="C1096" s="2" t="s">
        <v>1967</v>
      </c>
      <c r="D1096" s="2" t="s">
        <v>1968</v>
      </c>
      <c r="E1096" s="2" t="s">
        <v>1982</v>
      </c>
      <c r="F1096" s="2" t="s">
        <v>2067</v>
      </c>
      <c r="G1096" s="2" t="s">
        <v>2083</v>
      </c>
      <c r="H1096" s="2" t="s">
        <v>3624</v>
      </c>
      <c r="I1096" s="2">
        <v>0</v>
      </c>
      <c r="J1096" s="2">
        <v>0</v>
      </c>
      <c r="K1096" s="2">
        <v>0</v>
      </c>
      <c r="L1096" s="3">
        <v>93</v>
      </c>
    </row>
    <row r="1097" spans="1:12">
      <c r="A1097" s="2" t="s">
        <v>1703</v>
      </c>
      <c r="B1097" s="2" t="s">
        <v>10</v>
      </c>
      <c r="C1097" s="2" t="s">
        <v>1967</v>
      </c>
      <c r="D1097" s="2" t="s">
        <v>1968</v>
      </c>
      <c r="E1097" s="2" t="s">
        <v>1982</v>
      </c>
      <c r="F1097" s="2" t="s">
        <v>2077</v>
      </c>
      <c r="G1097" s="2" t="s">
        <v>2078</v>
      </c>
      <c r="H1097" s="2" t="s">
        <v>2079</v>
      </c>
      <c r="I1097" s="2" t="s">
        <v>2170</v>
      </c>
      <c r="J1097" s="2" t="s">
        <v>2171</v>
      </c>
      <c r="K1097" s="2">
        <v>0</v>
      </c>
      <c r="L1097" s="3">
        <v>90</v>
      </c>
    </row>
    <row r="1098" spans="1:12">
      <c r="A1098" s="2" t="s">
        <v>1705</v>
      </c>
      <c r="B1098" s="2" t="s">
        <v>10</v>
      </c>
      <c r="C1098" s="2" t="s">
        <v>1967</v>
      </c>
      <c r="D1098" s="2" t="s">
        <v>1968</v>
      </c>
      <c r="E1098" s="2" t="s">
        <v>1976</v>
      </c>
      <c r="F1098" s="2" t="s">
        <v>2020</v>
      </c>
      <c r="G1098" s="2" t="s">
        <v>2021</v>
      </c>
      <c r="H1098" s="2" t="s">
        <v>2022</v>
      </c>
      <c r="I1098" s="2">
        <v>0</v>
      </c>
      <c r="J1098" s="2">
        <v>0</v>
      </c>
      <c r="K1098" s="2">
        <v>0</v>
      </c>
      <c r="L1098" s="3">
        <v>91</v>
      </c>
    </row>
    <row r="1099" spans="1:12">
      <c r="A1099" s="2" t="s">
        <v>1707</v>
      </c>
      <c r="B1099" s="2" t="s">
        <v>10</v>
      </c>
      <c r="C1099" s="2" t="s">
        <v>1967</v>
      </c>
      <c r="D1099" s="2" t="s">
        <v>1968</v>
      </c>
      <c r="E1099" s="2" t="s">
        <v>1976</v>
      </c>
      <c r="F1099" s="2" t="s">
        <v>2006</v>
      </c>
      <c r="G1099" s="2" t="s">
        <v>2007</v>
      </c>
      <c r="H1099" s="2" t="s">
        <v>2008</v>
      </c>
      <c r="I1099" s="2">
        <v>0</v>
      </c>
      <c r="J1099" s="2">
        <v>0</v>
      </c>
      <c r="K1099" s="2">
        <v>0</v>
      </c>
      <c r="L1099" s="3">
        <v>88</v>
      </c>
    </row>
    <row r="1100" spans="1:12">
      <c r="A1100" s="2" t="s">
        <v>1709</v>
      </c>
      <c r="B1100" s="2" t="s">
        <v>10</v>
      </c>
      <c r="C1100" s="2" t="s">
        <v>1967</v>
      </c>
      <c r="D1100" s="2" t="s">
        <v>1968</v>
      </c>
      <c r="E1100" s="2" t="s">
        <v>1982</v>
      </c>
      <c r="F1100" s="2" t="s">
        <v>2067</v>
      </c>
      <c r="G1100" s="2" t="s">
        <v>2083</v>
      </c>
      <c r="H1100" s="2" t="s">
        <v>2933</v>
      </c>
      <c r="I1100" s="2">
        <v>0</v>
      </c>
      <c r="J1100" s="2">
        <v>0</v>
      </c>
      <c r="K1100" s="2">
        <v>0</v>
      </c>
      <c r="L1100" s="3">
        <v>90</v>
      </c>
    </row>
    <row r="1101" spans="1:12">
      <c r="A1101" s="2" t="s">
        <v>1711</v>
      </c>
      <c r="B1101" s="2" t="s">
        <v>10</v>
      </c>
      <c r="C1101" s="2" t="s">
        <v>1967</v>
      </c>
      <c r="D1101" s="2" t="s">
        <v>1968</v>
      </c>
      <c r="E1101" s="2" t="s">
        <v>1982</v>
      </c>
      <c r="F1101" s="2" t="s">
        <v>2067</v>
      </c>
      <c r="G1101" s="2" t="s">
        <v>2083</v>
      </c>
      <c r="H1101" s="2" t="s">
        <v>2933</v>
      </c>
      <c r="I1101" s="2">
        <v>0</v>
      </c>
      <c r="J1101" s="2">
        <v>0</v>
      </c>
      <c r="K1101" s="2">
        <v>0</v>
      </c>
      <c r="L1101" s="3">
        <v>84</v>
      </c>
    </row>
    <row r="1102" spans="1:12">
      <c r="A1102" s="2" t="s">
        <v>1713</v>
      </c>
      <c r="B1102" s="2" t="s">
        <v>10</v>
      </c>
      <c r="C1102" s="2" t="s">
        <v>1967</v>
      </c>
      <c r="D1102" s="2" t="s">
        <v>1968</v>
      </c>
      <c r="E1102" s="2" t="s">
        <v>1969</v>
      </c>
      <c r="F1102" s="2" t="s">
        <v>1970</v>
      </c>
      <c r="G1102" s="2" t="s">
        <v>1988</v>
      </c>
      <c r="H1102" s="2" t="s">
        <v>3637</v>
      </c>
      <c r="I1102" s="2">
        <v>0</v>
      </c>
      <c r="J1102" s="2">
        <v>0</v>
      </c>
      <c r="K1102" s="2">
        <v>0</v>
      </c>
      <c r="L1102" s="3">
        <v>80</v>
      </c>
    </row>
    <row r="1103" spans="1:12">
      <c r="A1103" s="2" t="s">
        <v>1715</v>
      </c>
      <c r="B1103" s="2" t="s">
        <v>10</v>
      </c>
      <c r="C1103" s="2" t="s">
        <v>1967</v>
      </c>
      <c r="D1103" s="2" t="s">
        <v>1968</v>
      </c>
      <c r="E1103" s="2" t="s">
        <v>1982</v>
      </c>
      <c r="F1103" s="2" t="s">
        <v>2043</v>
      </c>
      <c r="G1103" s="2" t="s">
        <v>2107</v>
      </c>
      <c r="H1103" s="2" t="s">
        <v>3109</v>
      </c>
      <c r="I1103" s="2">
        <v>0</v>
      </c>
      <c r="J1103" s="2">
        <v>0</v>
      </c>
      <c r="K1103" s="2">
        <v>0</v>
      </c>
      <c r="L1103" s="3">
        <v>89</v>
      </c>
    </row>
    <row r="1104" spans="1:12">
      <c r="A1104" s="2" t="s">
        <v>1717</v>
      </c>
      <c r="B1104" s="2" t="s">
        <v>10</v>
      </c>
      <c r="C1104" s="2" t="s">
        <v>1967</v>
      </c>
      <c r="D1104" s="2" t="s">
        <v>1968</v>
      </c>
      <c r="E1104" s="2" t="s">
        <v>1982</v>
      </c>
      <c r="F1104" s="2" t="s">
        <v>2077</v>
      </c>
      <c r="G1104" s="2" t="s">
        <v>2315</v>
      </c>
      <c r="H1104" s="2" t="s">
        <v>2560</v>
      </c>
      <c r="I1104" s="2">
        <v>0</v>
      </c>
      <c r="J1104" s="2">
        <v>0</v>
      </c>
      <c r="K1104" s="2">
        <v>0</v>
      </c>
      <c r="L1104" s="3">
        <v>92</v>
      </c>
    </row>
    <row r="1105" spans="1:12">
      <c r="A1105" s="2" t="s">
        <v>1719</v>
      </c>
      <c r="B1105" s="2" t="s">
        <v>10</v>
      </c>
      <c r="C1105" s="2" t="s">
        <v>1967</v>
      </c>
      <c r="D1105" s="2" t="s">
        <v>1968</v>
      </c>
      <c r="E1105" s="2" t="s">
        <v>1982</v>
      </c>
      <c r="F1105" s="2" t="s">
        <v>2077</v>
      </c>
      <c r="G1105" s="2" t="s">
        <v>2315</v>
      </c>
      <c r="H1105" s="2" t="s">
        <v>3644</v>
      </c>
      <c r="I1105" s="2">
        <v>0</v>
      </c>
      <c r="J1105" s="2">
        <v>0</v>
      </c>
      <c r="K1105" s="2">
        <v>0</v>
      </c>
      <c r="L1105" s="3">
        <v>90</v>
      </c>
    </row>
    <row r="1106" spans="1:12">
      <c r="A1106" s="2" t="s">
        <v>1721</v>
      </c>
      <c r="B1106" s="2" t="s">
        <v>10</v>
      </c>
      <c r="C1106" s="2" t="s">
        <v>1967</v>
      </c>
      <c r="D1106" s="2" t="s">
        <v>1968</v>
      </c>
      <c r="E1106" s="2" t="s">
        <v>1982</v>
      </c>
      <c r="F1106" s="2" t="s">
        <v>2077</v>
      </c>
      <c r="G1106" s="2" t="s">
        <v>2315</v>
      </c>
      <c r="H1106" s="2" t="s">
        <v>3647</v>
      </c>
      <c r="I1106" s="2" t="s">
        <v>3648</v>
      </c>
      <c r="J1106" s="2">
        <v>0</v>
      </c>
      <c r="K1106" s="2">
        <v>0</v>
      </c>
      <c r="L1106" s="3">
        <v>90</v>
      </c>
    </row>
    <row r="1107" spans="1:12">
      <c r="A1107" s="2" t="s">
        <v>1723</v>
      </c>
      <c r="B1107" s="2" t="s">
        <v>10</v>
      </c>
      <c r="C1107" s="2" t="s">
        <v>1967</v>
      </c>
      <c r="D1107" s="2" t="s">
        <v>1968</v>
      </c>
      <c r="E1107" s="2" t="s">
        <v>1982</v>
      </c>
      <c r="F1107" s="2" t="s">
        <v>2067</v>
      </c>
      <c r="G1107" s="2" t="s">
        <v>2068</v>
      </c>
      <c r="H1107" s="2" t="s">
        <v>2117</v>
      </c>
      <c r="I1107" s="2" t="s">
        <v>2325</v>
      </c>
      <c r="J1107" s="2">
        <v>0</v>
      </c>
      <c r="K1107" s="2">
        <v>0</v>
      </c>
      <c r="L1107" s="3">
        <v>90</v>
      </c>
    </row>
    <row r="1108" spans="1:12">
      <c r="A1108" s="2" t="s">
        <v>1725</v>
      </c>
      <c r="B1108" s="2" t="s">
        <v>10</v>
      </c>
      <c r="C1108" s="2" t="s">
        <v>1967</v>
      </c>
      <c r="D1108" s="2" t="s">
        <v>1968</v>
      </c>
      <c r="E1108" s="2" t="s">
        <v>1982</v>
      </c>
      <c r="F1108" s="2" t="s">
        <v>2067</v>
      </c>
      <c r="G1108" s="2" t="s">
        <v>2068</v>
      </c>
      <c r="H1108" s="2" t="s">
        <v>2117</v>
      </c>
      <c r="I1108" s="2" t="s">
        <v>2325</v>
      </c>
      <c r="J1108" s="2">
        <v>0</v>
      </c>
      <c r="K1108" s="2">
        <v>0</v>
      </c>
      <c r="L1108" s="3">
        <v>91</v>
      </c>
    </row>
    <row r="1109" spans="1:12">
      <c r="A1109" s="2" t="s">
        <v>1727</v>
      </c>
      <c r="B1109" s="2" t="s">
        <v>10</v>
      </c>
      <c r="C1109" s="2" t="s">
        <v>1967</v>
      </c>
      <c r="D1109" s="2" t="s">
        <v>1968</v>
      </c>
      <c r="E1109" s="2" t="s">
        <v>1982</v>
      </c>
      <c r="F1109" s="2" t="s">
        <v>2043</v>
      </c>
      <c r="G1109" s="2" t="s">
        <v>2044</v>
      </c>
      <c r="H1109" s="2" t="s">
        <v>2045</v>
      </c>
      <c r="I1109" s="2">
        <v>0</v>
      </c>
      <c r="J1109" s="2">
        <v>0</v>
      </c>
      <c r="K1109" s="2">
        <v>0</v>
      </c>
      <c r="L1109" s="3">
        <v>89</v>
      </c>
    </row>
    <row r="1110" spans="1:12">
      <c r="A1110" s="2" t="s">
        <v>1729</v>
      </c>
      <c r="B1110" s="2" t="s">
        <v>10</v>
      </c>
      <c r="C1110" s="2" t="s">
        <v>1967</v>
      </c>
      <c r="D1110" s="2" t="s">
        <v>1968</v>
      </c>
      <c r="E1110" s="2" t="s">
        <v>1982</v>
      </c>
      <c r="F1110" s="2" t="s">
        <v>2089</v>
      </c>
      <c r="G1110" s="2" t="s">
        <v>3193</v>
      </c>
      <c r="H1110" s="2" t="s">
        <v>3194</v>
      </c>
      <c r="I1110" s="2">
        <v>0</v>
      </c>
      <c r="J1110" s="2">
        <v>0</v>
      </c>
      <c r="K1110" s="2">
        <v>0</v>
      </c>
      <c r="L1110" s="3">
        <v>88</v>
      </c>
    </row>
    <row r="1111" spans="1:12">
      <c r="A1111" s="2" t="s">
        <v>1731</v>
      </c>
      <c r="B1111" s="2" t="s">
        <v>10</v>
      </c>
      <c r="C1111" s="2" t="s">
        <v>1967</v>
      </c>
      <c r="D1111" s="2" t="s">
        <v>1968</v>
      </c>
      <c r="E1111" s="2" t="s">
        <v>1969</v>
      </c>
      <c r="F1111" s="2" t="s">
        <v>1970</v>
      </c>
      <c r="G1111" s="2" t="s">
        <v>1971</v>
      </c>
      <c r="H1111" s="2" t="s">
        <v>1972</v>
      </c>
      <c r="I1111" s="2" t="s">
        <v>1973</v>
      </c>
      <c r="J1111" s="2">
        <v>0</v>
      </c>
      <c r="K1111" s="2">
        <v>0</v>
      </c>
      <c r="L1111" s="3">
        <v>86</v>
      </c>
    </row>
    <row r="1112" spans="1:12">
      <c r="A1112" s="2" t="s">
        <v>1733</v>
      </c>
      <c r="B1112" s="2" t="s">
        <v>10</v>
      </c>
      <c r="C1112" s="2" t="s">
        <v>3868</v>
      </c>
      <c r="D1112" s="2" t="s">
        <v>3868</v>
      </c>
      <c r="E1112" s="2" t="s">
        <v>3868</v>
      </c>
      <c r="F1112" s="2" t="s">
        <v>3868</v>
      </c>
      <c r="G1112" s="2" t="s">
        <v>3868</v>
      </c>
      <c r="H1112" s="2" t="s">
        <v>3868</v>
      </c>
      <c r="I1112" s="2" t="s">
        <v>3868</v>
      </c>
      <c r="J1112" s="2" t="s">
        <v>3868</v>
      </c>
      <c r="K1112" s="2" t="s">
        <v>3868</v>
      </c>
      <c r="L1112" s="3">
        <v>86</v>
      </c>
    </row>
    <row r="1113" spans="1:12">
      <c r="A1113" s="2" t="s">
        <v>1947</v>
      </c>
      <c r="B1113" s="2" t="s">
        <v>10</v>
      </c>
      <c r="C1113" s="2" t="s">
        <v>1967</v>
      </c>
      <c r="D1113" s="2" t="s">
        <v>1968</v>
      </c>
      <c r="E1113" s="2" t="s">
        <v>1982</v>
      </c>
      <c r="F1113" s="2" t="s">
        <v>2067</v>
      </c>
      <c r="G1113" s="2" t="s">
        <v>2112</v>
      </c>
      <c r="H1113" s="2" t="s">
        <v>2113</v>
      </c>
      <c r="I1113" s="2">
        <v>0</v>
      </c>
      <c r="J1113" s="2">
        <v>0</v>
      </c>
      <c r="K1113" s="2">
        <v>0</v>
      </c>
      <c r="L1113" s="3">
        <v>101</v>
      </c>
    </row>
    <row r="1114" spans="1:12">
      <c r="A1114" s="2" t="s">
        <v>1735</v>
      </c>
      <c r="B1114" s="2" t="s">
        <v>10</v>
      </c>
      <c r="C1114" s="2" t="s">
        <v>3868</v>
      </c>
      <c r="D1114" s="2" t="s">
        <v>3868</v>
      </c>
      <c r="E1114" s="2" t="s">
        <v>3868</v>
      </c>
      <c r="F1114" s="2" t="s">
        <v>3868</v>
      </c>
      <c r="G1114" s="2" t="s">
        <v>3868</v>
      </c>
      <c r="H1114" s="2" t="s">
        <v>3868</v>
      </c>
      <c r="I1114" s="2" t="s">
        <v>3868</v>
      </c>
      <c r="J1114" s="2" t="s">
        <v>3868</v>
      </c>
      <c r="K1114" s="2" t="s">
        <v>3868</v>
      </c>
      <c r="L1114" s="3">
        <v>86</v>
      </c>
    </row>
    <row r="1115" spans="1:12">
      <c r="A1115" s="2" t="s">
        <v>1737</v>
      </c>
      <c r="B1115" s="2" t="s">
        <v>10</v>
      </c>
      <c r="C1115" s="2" t="s">
        <v>3868</v>
      </c>
      <c r="D1115" s="2" t="s">
        <v>3868</v>
      </c>
      <c r="E1115" s="2" t="s">
        <v>3868</v>
      </c>
      <c r="F1115" s="2" t="s">
        <v>3868</v>
      </c>
      <c r="G1115" s="2" t="s">
        <v>3868</v>
      </c>
      <c r="H1115" s="2" t="s">
        <v>3868</v>
      </c>
      <c r="I1115" s="2" t="s">
        <v>3868</v>
      </c>
      <c r="J1115" s="2" t="s">
        <v>3868</v>
      </c>
      <c r="K1115" s="2" t="s">
        <v>3868</v>
      </c>
      <c r="L1115" s="3">
        <v>86</v>
      </c>
    </row>
    <row r="1116" spans="1:12">
      <c r="A1116" s="2" t="s">
        <v>1739</v>
      </c>
      <c r="B1116" s="2" t="s">
        <v>10</v>
      </c>
      <c r="C1116" s="2" t="s">
        <v>3868</v>
      </c>
      <c r="D1116" s="2" t="s">
        <v>3868</v>
      </c>
      <c r="E1116" s="2" t="s">
        <v>3868</v>
      </c>
      <c r="F1116" s="2" t="s">
        <v>3868</v>
      </c>
      <c r="G1116" s="2" t="s">
        <v>3868</v>
      </c>
      <c r="H1116" s="2" t="s">
        <v>3868</v>
      </c>
      <c r="I1116" s="2" t="s">
        <v>3868</v>
      </c>
      <c r="J1116" s="2" t="s">
        <v>3868</v>
      </c>
      <c r="K1116" s="2" t="s">
        <v>3868</v>
      </c>
      <c r="L1116" s="3">
        <v>86</v>
      </c>
    </row>
    <row r="1117" spans="1:12">
      <c r="A1117" s="2" t="s">
        <v>1741</v>
      </c>
      <c r="B1117" s="2" t="s">
        <v>10</v>
      </c>
      <c r="C1117" s="2" t="s">
        <v>1967</v>
      </c>
      <c r="D1117" s="2" t="s">
        <v>1968</v>
      </c>
      <c r="E1117" s="2" t="s">
        <v>1982</v>
      </c>
      <c r="F1117" s="2" t="s">
        <v>2077</v>
      </c>
      <c r="G1117" s="2" t="s">
        <v>2315</v>
      </c>
      <c r="H1117" s="2" t="s">
        <v>3644</v>
      </c>
      <c r="I1117" s="2">
        <v>0</v>
      </c>
      <c r="J1117" s="2">
        <v>0</v>
      </c>
      <c r="K1117" s="2">
        <v>0</v>
      </c>
      <c r="L1117" s="3">
        <v>90</v>
      </c>
    </row>
    <row r="1118" spans="1:12">
      <c r="A1118" s="2" t="s">
        <v>1743</v>
      </c>
      <c r="B1118" s="2" t="s">
        <v>10</v>
      </c>
      <c r="C1118" s="2" t="s">
        <v>1967</v>
      </c>
      <c r="D1118" s="2" t="s">
        <v>1968</v>
      </c>
      <c r="E1118" s="2" t="s">
        <v>1982</v>
      </c>
      <c r="F1118" s="2" t="s">
        <v>2077</v>
      </c>
      <c r="G1118" s="2" t="s">
        <v>2315</v>
      </c>
      <c r="H1118" s="2" t="s">
        <v>3644</v>
      </c>
      <c r="I1118" s="2">
        <v>0</v>
      </c>
      <c r="J1118" s="2">
        <v>0</v>
      </c>
      <c r="K1118" s="2">
        <v>0</v>
      </c>
      <c r="L1118" s="3">
        <v>90</v>
      </c>
    </row>
    <row r="1119" spans="1:12">
      <c r="A1119" s="2" t="s">
        <v>1627</v>
      </c>
      <c r="B1119" s="2" t="s">
        <v>10</v>
      </c>
      <c r="C1119" s="2" t="s">
        <v>1967</v>
      </c>
      <c r="D1119" s="2" t="s">
        <v>1968</v>
      </c>
      <c r="E1119" s="2" t="s">
        <v>1969</v>
      </c>
      <c r="F1119" s="2" t="s">
        <v>1970</v>
      </c>
      <c r="G1119" s="2" t="s">
        <v>2211</v>
      </c>
      <c r="H1119" s="2" t="s">
        <v>2212</v>
      </c>
      <c r="I1119" s="2">
        <v>0</v>
      </c>
      <c r="J1119" s="2">
        <v>0</v>
      </c>
      <c r="K1119" s="2">
        <v>0</v>
      </c>
      <c r="L1119" s="3">
        <v>86</v>
      </c>
    </row>
    <row r="1120" spans="1:12">
      <c r="A1120" s="2" t="s">
        <v>1745</v>
      </c>
      <c r="B1120" s="2" t="s">
        <v>10</v>
      </c>
      <c r="C1120" s="2" t="s">
        <v>1967</v>
      </c>
      <c r="D1120" s="2" t="s">
        <v>1968</v>
      </c>
      <c r="E1120" s="2" t="s">
        <v>1976</v>
      </c>
      <c r="F1120" s="2" t="s">
        <v>2058</v>
      </c>
      <c r="G1120" s="2" t="s">
        <v>2059</v>
      </c>
      <c r="H1120" s="2" t="s">
        <v>2250</v>
      </c>
      <c r="I1120" s="2">
        <v>0</v>
      </c>
      <c r="J1120" s="2">
        <v>0</v>
      </c>
      <c r="K1120" s="2">
        <v>0</v>
      </c>
      <c r="L1120" s="3">
        <v>90</v>
      </c>
    </row>
    <row r="1121" spans="1:12">
      <c r="A1121" s="2" t="s">
        <v>1747</v>
      </c>
      <c r="B1121" s="2" t="s">
        <v>10</v>
      </c>
      <c r="C1121" s="2" t="s">
        <v>1967</v>
      </c>
      <c r="D1121" s="2" t="s">
        <v>1968</v>
      </c>
      <c r="E1121" s="2" t="s">
        <v>1982</v>
      </c>
      <c r="F1121" s="2" t="s">
        <v>2043</v>
      </c>
      <c r="G1121" s="2" t="s">
        <v>2107</v>
      </c>
      <c r="H1121" s="2" t="s">
        <v>2108</v>
      </c>
      <c r="I1121" s="2">
        <v>0</v>
      </c>
      <c r="J1121" s="2">
        <v>0</v>
      </c>
      <c r="K1121" s="2">
        <v>0</v>
      </c>
      <c r="L1121" s="3">
        <v>86</v>
      </c>
    </row>
    <row r="1122" spans="1:12">
      <c r="A1122" s="2" t="s">
        <v>1749</v>
      </c>
      <c r="B1122" s="2" t="s">
        <v>10</v>
      </c>
      <c r="C1122" s="2" t="s">
        <v>1967</v>
      </c>
      <c r="D1122" s="2" t="s">
        <v>1968</v>
      </c>
      <c r="E1122" s="2" t="s">
        <v>1982</v>
      </c>
      <c r="F1122" s="2" t="s">
        <v>2077</v>
      </c>
      <c r="G1122" s="2" t="s">
        <v>2315</v>
      </c>
      <c r="H1122" s="2" t="s">
        <v>2316</v>
      </c>
      <c r="I1122" s="2" t="s">
        <v>2317</v>
      </c>
      <c r="J1122" s="2">
        <v>0</v>
      </c>
      <c r="K1122" s="2">
        <v>0</v>
      </c>
      <c r="L1122" s="3">
        <v>92</v>
      </c>
    </row>
    <row r="1123" spans="1:12">
      <c r="A1123" s="2" t="s">
        <v>1751</v>
      </c>
      <c r="B1123" s="2" t="s">
        <v>34</v>
      </c>
      <c r="C1123" s="2" t="s">
        <v>1967</v>
      </c>
      <c r="D1123" s="2" t="s">
        <v>1968</v>
      </c>
      <c r="E1123" s="2" t="s">
        <v>2000</v>
      </c>
      <c r="F1123" s="2" t="s">
        <v>2001</v>
      </c>
      <c r="G1123" s="2" t="s">
        <v>2002</v>
      </c>
      <c r="H1123" s="2" t="s">
        <v>2003</v>
      </c>
      <c r="I1123" s="2">
        <v>0</v>
      </c>
      <c r="J1123" s="2">
        <v>0</v>
      </c>
      <c r="K1123" s="2">
        <v>0</v>
      </c>
      <c r="L1123" s="3">
        <v>206</v>
      </c>
    </row>
    <row r="1124" spans="1:12">
      <c r="B1124" s="2" t="s">
        <v>10</v>
      </c>
      <c r="C1124" s="2" t="s">
        <v>1967</v>
      </c>
      <c r="D1124" s="2" t="s">
        <v>1968</v>
      </c>
      <c r="E1124" s="2" t="s">
        <v>2000</v>
      </c>
      <c r="F1124" s="2" t="s">
        <v>2001</v>
      </c>
      <c r="G1124" s="2" t="s">
        <v>2002</v>
      </c>
      <c r="H1124" s="2" t="s">
        <v>2003</v>
      </c>
      <c r="I1124" s="2">
        <v>0</v>
      </c>
      <c r="J1124" s="2">
        <v>0</v>
      </c>
      <c r="K1124" s="2">
        <v>0</v>
      </c>
      <c r="L1124" s="3">
        <v>86</v>
      </c>
    </row>
    <row r="1125" spans="1:12">
      <c r="B1125" s="2" t="s">
        <v>32</v>
      </c>
      <c r="C1125" s="2" t="s">
        <v>1967</v>
      </c>
      <c r="D1125" s="2" t="s">
        <v>1968</v>
      </c>
      <c r="E1125" s="2" t="s">
        <v>2000</v>
      </c>
      <c r="F1125" s="2" t="s">
        <v>2001</v>
      </c>
      <c r="G1125" s="2" t="s">
        <v>2002</v>
      </c>
      <c r="H1125" s="2" t="s">
        <v>2003</v>
      </c>
      <c r="I1125" s="2">
        <v>0</v>
      </c>
      <c r="J1125" s="2">
        <v>0</v>
      </c>
      <c r="K1125" s="2">
        <v>0</v>
      </c>
      <c r="L1125" s="3">
        <v>300</v>
      </c>
    </row>
    <row r="1126" spans="1:12">
      <c r="A1126" s="2" t="s">
        <v>1753</v>
      </c>
      <c r="B1126" s="2" t="s">
        <v>34</v>
      </c>
      <c r="C1126" s="2" t="s">
        <v>1967</v>
      </c>
      <c r="D1126" s="2" t="s">
        <v>1968</v>
      </c>
      <c r="E1126" s="2" t="s">
        <v>2000</v>
      </c>
      <c r="F1126" s="2" t="s">
        <v>2001</v>
      </c>
      <c r="G1126" s="2" t="s">
        <v>2002</v>
      </c>
      <c r="H1126" s="2" t="s">
        <v>2003</v>
      </c>
      <c r="I1126" s="2">
        <v>0</v>
      </c>
      <c r="J1126" s="2">
        <v>0</v>
      </c>
      <c r="K1126" s="2">
        <v>0</v>
      </c>
      <c r="L1126" s="3">
        <v>206</v>
      </c>
    </row>
    <row r="1127" spans="1:12">
      <c r="B1127" s="2" t="s">
        <v>10</v>
      </c>
      <c r="C1127" s="2" t="s">
        <v>1967</v>
      </c>
      <c r="D1127" s="2" t="s">
        <v>1968</v>
      </c>
      <c r="E1127" s="2" t="s">
        <v>2000</v>
      </c>
      <c r="F1127" s="2" t="s">
        <v>2001</v>
      </c>
      <c r="G1127" s="2" t="s">
        <v>2002</v>
      </c>
      <c r="H1127" s="2" t="s">
        <v>2003</v>
      </c>
      <c r="I1127" s="2">
        <v>0</v>
      </c>
      <c r="J1127" s="2">
        <v>0</v>
      </c>
      <c r="K1127" s="2">
        <v>0</v>
      </c>
      <c r="L1127" s="3">
        <v>86</v>
      </c>
    </row>
    <row r="1128" spans="1:12">
      <c r="B1128" s="2" t="s">
        <v>32</v>
      </c>
      <c r="C1128" s="2" t="s">
        <v>1967</v>
      </c>
      <c r="D1128" s="2" t="s">
        <v>1968</v>
      </c>
      <c r="E1128" s="2" t="s">
        <v>2000</v>
      </c>
      <c r="F1128" s="2" t="s">
        <v>2001</v>
      </c>
      <c r="G1128" s="2" t="s">
        <v>2002</v>
      </c>
      <c r="H1128" s="2" t="s">
        <v>2003</v>
      </c>
      <c r="I1128" s="2">
        <v>0</v>
      </c>
      <c r="J1128" s="2">
        <v>0</v>
      </c>
      <c r="K1128" s="2">
        <v>0</v>
      </c>
      <c r="L1128" s="3">
        <v>300</v>
      </c>
    </row>
    <row r="1129" spans="1:12">
      <c r="A1129" s="2" t="s">
        <v>1755</v>
      </c>
      <c r="B1129" s="2" t="s">
        <v>10</v>
      </c>
      <c r="C1129" s="2" t="s">
        <v>1967</v>
      </c>
      <c r="D1129" s="2" t="s">
        <v>1968</v>
      </c>
      <c r="E1129" s="2" t="s">
        <v>1976</v>
      </c>
      <c r="F1129" s="2" t="s">
        <v>2611</v>
      </c>
      <c r="G1129" s="2" t="s">
        <v>2612</v>
      </c>
      <c r="H1129" s="2" t="s">
        <v>3149</v>
      </c>
      <c r="I1129" s="2">
        <v>0</v>
      </c>
      <c r="J1129" s="2">
        <v>0</v>
      </c>
      <c r="K1129" s="2">
        <v>0</v>
      </c>
      <c r="L1129" s="3">
        <v>92</v>
      </c>
    </row>
    <row r="1130" spans="1:12">
      <c r="A1130" s="2" t="s">
        <v>1757</v>
      </c>
      <c r="B1130" s="2" t="s">
        <v>10</v>
      </c>
      <c r="C1130" s="2" t="s">
        <v>3868</v>
      </c>
      <c r="D1130" s="2" t="s">
        <v>3868</v>
      </c>
      <c r="E1130" s="2" t="s">
        <v>3868</v>
      </c>
      <c r="F1130" s="2" t="s">
        <v>3868</v>
      </c>
      <c r="G1130" s="2" t="s">
        <v>3868</v>
      </c>
      <c r="H1130" s="2" t="s">
        <v>3868</v>
      </c>
      <c r="I1130" s="2" t="s">
        <v>3868</v>
      </c>
      <c r="J1130" s="2" t="s">
        <v>3868</v>
      </c>
      <c r="K1130" s="2" t="s">
        <v>3868</v>
      </c>
      <c r="L1130" s="3">
        <v>86</v>
      </c>
    </row>
    <row r="1131" spans="1:12">
      <c r="A1131" s="2" t="s">
        <v>1759</v>
      </c>
      <c r="B1131" s="2" t="s">
        <v>10</v>
      </c>
      <c r="C1131" s="2" t="s">
        <v>1967</v>
      </c>
      <c r="D1131" s="2" t="s">
        <v>1968</v>
      </c>
      <c r="E1131" s="2" t="s">
        <v>1982</v>
      </c>
      <c r="F1131" s="2" t="s">
        <v>2077</v>
      </c>
      <c r="G1131" s="2" t="s">
        <v>2078</v>
      </c>
      <c r="H1131" s="2" t="s">
        <v>2079</v>
      </c>
      <c r="I1131" s="2" t="s">
        <v>2170</v>
      </c>
      <c r="J1131" s="2" t="s">
        <v>2174</v>
      </c>
      <c r="K1131" s="2">
        <v>0</v>
      </c>
      <c r="L1131" s="3">
        <v>90</v>
      </c>
    </row>
    <row r="1132" spans="1:12">
      <c r="A1132" s="2" t="s">
        <v>1761</v>
      </c>
      <c r="B1132" s="2" t="s">
        <v>10</v>
      </c>
      <c r="C1132" s="2" t="s">
        <v>1967</v>
      </c>
      <c r="D1132" s="2" t="s">
        <v>1968</v>
      </c>
      <c r="E1132" s="2" t="s">
        <v>1976</v>
      </c>
      <c r="F1132" s="2" t="s">
        <v>2232</v>
      </c>
      <c r="G1132" s="2" t="s">
        <v>2233</v>
      </c>
      <c r="H1132" s="2" t="s">
        <v>2234</v>
      </c>
      <c r="I1132" s="2">
        <v>0</v>
      </c>
      <c r="J1132" s="2">
        <v>0</v>
      </c>
      <c r="K1132" s="2">
        <v>0</v>
      </c>
      <c r="L1132" s="3">
        <v>86</v>
      </c>
    </row>
    <row r="1133" spans="1:12">
      <c r="A1133" s="2" t="s">
        <v>1763</v>
      </c>
      <c r="B1133" s="2" t="s">
        <v>34</v>
      </c>
      <c r="C1133" s="2" t="s">
        <v>1967</v>
      </c>
      <c r="D1133" s="2" t="s">
        <v>1968</v>
      </c>
      <c r="E1133" s="2" t="s">
        <v>2000</v>
      </c>
      <c r="F1133" s="2" t="s">
        <v>2001</v>
      </c>
      <c r="G1133" s="2" t="s">
        <v>2002</v>
      </c>
      <c r="H1133" s="2" t="s">
        <v>2003</v>
      </c>
      <c r="I1133" s="2">
        <v>0</v>
      </c>
      <c r="J1133" s="2">
        <v>0</v>
      </c>
      <c r="K1133" s="2">
        <v>0</v>
      </c>
      <c r="L1133" s="3">
        <v>206</v>
      </c>
    </row>
    <row r="1134" spans="1:12">
      <c r="B1134" s="2" t="s">
        <v>10</v>
      </c>
      <c r="C1134" s="2" t="s">
        <v>1967</v>
      </c>
      <c r="D1134" s="2" t="s">
        <v>1968</v>
      </c>
      <c r="E1134" s="2" t="s">
        <v>2000</v>
      </c>
      <c r="F1134" s="2" t="s">
        <v>2001</v>
      </c>
      <c r="G1134" s="2" t="s">
        <v>2002</v>
      </c>
      <c r="H1134" s="2" t="s">
        <v>2003</v>
      </c>
      <c r="I1134" s="2">
        <v>0</v>
      </c>
      <c r="J1134" s="2">
        <v>0</v>
      </c>
      <c r="K1134" s="2">
        <v>0</v>
      </c>
      <c r="L1134" s="3">
        <v>86</v>
      </c>
    </row>
    <row r="1135" spans="1:12">
      <c r="B1135" s="2" t="s">
        <v>32</v>
      </c>
      <c r="C1135" s="2" t="s">
        <v>1967</v>
      </c>
      <c r="D1135" s="2" t="s">
        <v>1968</v>
      </c>
      <c r="E1135" s="2" t="s">
        <v>2000</v>
      </c>
      <c r="F1135" s="2" t="s">
        <v>2001</v>
      </c>
      <c r="G1135" s="2" t="s">
        <v>2002</v>
      </c>
      <c r="H1135" s="2" t="s">
        <v>2003</v>
      </c>
      <c r="I1135" s="2">
        <v>0</v>
      </c>
      <c r="J1135" s="2">
        <v>0</v>
      </c>
      <c r="K1135" s="2">
        <v>0</v>
      </c>
      <c r="L1135" s="3">
        <v>300</v>
      </c>
    </row>
    <row r="1136" spans="1:12">
      <c r="A1136" s="2" t="s">
        <v>1765</v>
      </c>
      <c r="B1136" s="2" t="s">
        <v>10</v>
      </c>
      <c r="C1136" s="2" t="s">
        <v>1967</v>
      </c>
      <c r="D1136" s="2" t="s">
        <v>1968</v>
      </c>
      <c r="E1136" s="2" t="s">
        <v>1982</v>
      </c>
      <c r="F1136" s="2" t="s">
        <v>2077</v>
      </c>
      <c r="G1136" s="2" t="s">
        <v>2315</v>
      </c>
      <c r="H1136" s="2" t="s">
        <v>2316</v>
      </c>
      <c r="I1136" s="2" t="s">
        <v>2317</v>
      </c>
      <c r="J1136" s="2">
        <v>0</v>
      </c>
      <c r="K1136" s="2">
        <v>0</v>
      </c>
      <c r="L1136" s="3">
        <v>92</v>
      </c>
    </row>
    <row r="1137" spans="1:12">
      <c r="A1137" s="2" t="s">
        <v>1767</v>
      </c>
      <c r="B1137" s="2" t="s">
        <v>10</v>
      </c>
      <c r="C1137" s="2" t="s">
        <v>1967</v>
      </c>
      <c r="D1137" s="2" t="s">
        <v>1968</v>
      </c>
      <c r="E1137" s="2" t="s">
        <v>1982</v>
      </c>
      <c r="F1137" s="2" t="s">
        <v>2077</v>
      </c>
      <c r="G1137" s="2" t="s">
        <v>2315</v>
      </c>
      <c r="H1137" s="2" t="s">
        <v>3644</v>
      </c>
      <c r="I1137" s="2">
        <v>0</v>
      </c>
      <c r="J1137" s="2">
        <v>0</v>
      </c>
      <c r="K1137" s="2">
        <v>0</v>
      </c>
      <c r="L1137" s="3">
        <v>92</v>
      </c>
    </row>
    <row r="1138" spans="1:12">
      <c r="A1138" s="2" t="s">
        <v>1769</v>
      </c>
      <c r="B1138" s="2" t="s">
        <v>10</v>
      </c>
      <c r="C1138" s="2" t="s">
        <v>1967</v>
      </c>
      <c r="D1138" s="2" t="s">
        <v>1968</v>
      </c>
      <c r="E1138" s="2" t="s">
        <v>1982</v>
      </c>
      <c r="F1138" s="2" t="s">
        <v>2077</v>
      </c>
      <c r="G1138" s="2" t="s">
        <v>2315</v>
      </c>
      <c r="H1138" s="2" t="s">
        <v>3644</v>
      </c>
      <c r="I1138" s="2">
        <v>0</v>
      </c>
      <c r="J1138" s="2">
        <v>0</v>
      </c>
      <c r="K1138" s="2">
        <v>0</v>
      </c>
      <c r="L1138" s="3">
        <v>92</v>
      </c>
    </row>
    <row r="1139" spans="1:12">
      <c r="A1139" s="2" t="s">
        <v>1771</v>
      </c>
      <c r="B1139" s="2" t="s">
        <v>10</v>
      </c>
      <c r="C1139" s="2" t="s">
        <v>1967</v>
      </c>
      <c r="D1139" s="2" t="s">
        <v>1968</v>
      </c>
      <c r="E1139" s="2" t="s">
        <v>1969</v>
      </c>
      <c r="F1139" s="2" t="s">
        <v>1970</v>
      </c>
      <c r="G1139" s="2" t="s">
        <v>2211</v>
      </c>
      <c r="H1139" s="2" t="s">
        <v>2776</v>
      </c>
      <c r="I1139" s="2">
        <v>0</v>
      </c>
      <c r="J1139" s="2">
        <v>0</v>
      </c>
      <c r="K1139" s="2">
        <v>0</v>
      </c>
      <c r="L1139" s="3">
        <v>86</v>
      </c>
    </row>
    <row r="1140" spans="1:12">
      <c r="A1140" s="2" t="s">
        <v>1773</v>
      </c>
      <c r="B1140" s="2" t="s">
        <v>10</v>
      </c>
      <c r="C1140" s="2" t="s">
        <v>1967</v>
      </c>
      <c r="D1140" s="2" t="s">
        <v>1968</v>
      </c>
      <c r="E1140" s="2" t="s">
        <v>1982</v>
      </c>
      <c r="F1140" s="2" t="s">
        <v>2077</v>
      </c>
      <c r="G1140" s="2" t="s">
        <v>2315</v>
      </c>
      <c r="H1140" s="2" t="s">
        <v>2316</v>
      </c>
      <c r="I1140" s="2" t="s">
        <v>2317</v>
      </c>
      <c r="J1140" s="2">
        <v>0</v>
      </c>
      <c r="K1140" s="2">
        <v>0</v>
      </c>
      <c r="L1140" s="3">
        <v>92</v>
      </c>
    </row>
    <row r="1141" spans="1:12">
      <c r="A1141" s="2" t="s">
        <v>1775</v>
      </c>
      <c r="B1141" s="2" t="s">
        <v>10</v>
      </c>
      <c r="C1141" s="2" t="s">
        <v>1967</v>
      </c>
      <c r="D1141" s="2" t="s">
        <v>1968</v>
      </c>
      <c r="E1141" s="2" t="s">
        <v>1982</v>
      </c>
      <c r="F1141" s="2" t="s">
        <v>2077</v>
      </c>
      <c r="G1141" s="2" t="s">
        <v>2315</v>
      </c>
      <c r="H1141" s="2" t="s">
        <v>3644</v>
      </c>
      <c r="I1141" s="2">
        <v>0</v>
      </c>
      <c r="J1141" s="2">
        <v>0</v>
      </c>
      <c r="K1141" s="2">
        <v>0</v>
      </c>
      <c r="L1141" s="3">
        <v>90</v>
      </c>
    </row>
    <row r="1142" spans="1:12">
      <c r="A1142" s="2" t="s">
        <v>1777</v>
      </c>
      <c r="B1142" s="2" t="s">
        <v>10</v>
      </c>
      <c r="C1142" s="2" t="s">
        <v>1967</v>
      </c>
      <c r="D1142" s="2" t="s">
        <v>1968</v>
      </c>
      <c r="E1142" s="2" t="s">
        <v>1976</v>
      </c>
      <c r="F1142" s="2" t="s">
        <v>3299</v>
      </c>
      <c r="G1142" s="2" t="s">
        <v>3300</v>
      </c>
      <c r="H1142" s="2" t="s">
        <v>3700</v>
      </c>
      <c r="I1142" s="2">
        <v>0</v>
      </c>
      <c r="J1142" s="2">
        <v>0</v>
      </c>
      <c r="K1142" s="2">
        <v>0</v>
      </c>
      <c r="L1142" s="3">
        <v>90</v>
      </c>
    </row>
    <row r="1143" spans="1:12">
      <c r="A1143" s="2" t="s">
        <v>1779</v>
      </c>
      <c r="B1143" s="2" t="s">
        <v>10</v>
      </c>
      <c r="C1143" s="2" t="s">
        <v>1967</v>
      </c>
      <c r="D1143" s="2" t="s">
        <v>1968</v>
      </c>
      <c r="E1143" s="2" t="s">
        <v>1969</v>
      </c>
      <c r="F1143" s="2" t="s">
        <v>3704</v>
      </c>
      <c r="G1143" s="2" t="s">
        <v>3705</v>
      </c>
      <c r="H1143" s="2" t="s">
        <v>3706</v>
      </c>
      <c r="I1143" s="2">
        <v>0</v>
      </c>
      <c r="J1143" s="2">
        <v>0</v>
      </c>
      <c r="K1143" s="2">
        <v>0</v>
      </c>
      <c r="L1143" s="3">
        <v>86</v>
      </c>
    </row>
    <row r="1144" spans="1:12">
      <c r="A1144" s="2" t="s">
        <v>1781</v>
      </c>
      <c r="B1144" s="2" t="s">
        <v>10</v>
      </c>
      <c r="C1144" s="2" t="s">
        <v>1967</v>
      </c>
      <c r="D1144" s="2" t="s">
        <v>1968</v>
      </c>
      <c r="E1144" s="2" t="s">
        <v>1982</v>
      </c>
      <c r="F1144" s="2" t="s">
        <v>2077</v>
      </c>
      <c r="G1144" s="2" t="s">
        <v>2315</v>
      </c>
      <c r="H1144" s="2" t="s">
        <v>2438</v>
      </c>
      <c r="I1144" s="2">
        <v>0</v>
      </c>
      <c r="J1144" s="2">
        <v>0</v>
      </c>
      <c r="K1144" s="2">
        <v>0</v>
      </c>
      <c r="L1144" s="3">
        <v>91</v>
      </c>
    </row>
    <row r="1145" spans="1:12">
      <c r="A1145" s="2" t="s">
        <v>1783</v>
      </c>
      <c r="B1145" s="2" t="s">
        <v>10</v>
      </c>
      <c r="C1145" s="2" t="s">
        <v>3868</v>
      </c>
      <c r="D1145" s="2" t="s">
        <v>3868</v>
      </c>
      <c r="E1145" s="2" t="s">
        <v>3868</v>
      </c>
      <c r="F1145" s="2" t="s">
        <v>3868</v>
      </c>
      <c r="G1145" s="2" t="s">
        <v>3868</v>
      </c>
      <c r="H1145" s="2" t="s">
        <v>3868</v>
      </c>
      <c r="I1145" s="2" t="s">
        <v>3868</v>
      </c>
      <c r="J1145" s="2" t="s">
        <v>3868</v>
      </c>
      <c r="K1145" s="2" t="s">
        <v>3868</v>
      </c>
      <c r="L1145" s="3">
        <v>86</v>
      </c>
    </row>
    <row r="1146" spans="1:12">
      <c r="A1146" s="2" t="s">
        <v>1785</v>
      </c>
      <c r="B1146" s="2" t="s">
        <v>10</v>
      </c>
      <c r="C1146" s="2" t="s">
        <v>1967</v>
      </c>
      <c r="D1146" s="2" t="s">
        <v>1968</v>
      </c>
      <c r="E1146" s="2" t="s">
        <v>1976</v>
      </c>
      <c r="F1146" s="2" t="s">
        <v>2094</v>
      </c>
      <c r="G1146" s="2" t="s">
        <v>2095</v>
      </c>
      <c r="H1146" s="2" t="s">
        <v>2096</v>
      </c>
      <c r="I1146" s="2">
        <v>0</v>
      </c>
      <c r="J1146" s="2">
        <v>0</v>
      </c>
      <c r="K1146" s="2">
        <v>0</v>
      </c>
      <c r="L1146" s="3">
        <v>87</v>
      </c>
    </row>
    <row r="1147" spans="1:12">
      <c r="A1147" s="2" t="s">
        <v>1787</v>
      </c>
      <c r="B1147" s="2" t="s">
        <v>10</v>
      </c>
      <c r="C1147" s="2" t="s">
        <v>1967</v>
      </c>
      <c r="D1147" s="2" t="s">
        <v>1968</v>
      </c>
      <c r="E1147" s="2" t="s">
        <v>1976</v>
      </c>
      <c r="F1147" s="2" t="s">
        <v>2094</v>
      </c>
      <c r="G1147" s="2" t="s">
        <v>2095</v>
      </c>
      <c r="H1147" s="2" t="s">
        <v>2096</v>
      </c>
      <c r="I1147" s="2">
        <v>0</v>
      </c>
      <c r="J1147" s="2">
        <v>0</v>
      </c>
      <c r="K1147" s="2">
        <v>0</v>
      </c>
      <c r="L1147" s="3">
        <v>87</v>
      </c>
    </row>
    <row r="1148" spans="1:12">
      <c r="A1148" s="2" t="s">
        <v>1789</v>
      </c>
      <c r="B1148" s="2" t="s">
        <v>10</v>
      </c>
      <c r="C1148" s="2" t="s">
        <v>1967</v>
      </c>
      <c r="D1148" s="2" t="s">
        <v>2370</v>
      </c>
      <c r="E1148" s="2">
        <v>0</v>
      </c>
      <c r="F1148" s="2">
        <v>0</v>
      </c>
      <c r="G1148" s="2">
        <v>0</v>
      </c>
      <c r="H1148" s="2">
        <v>0</v>
      </c>
      <c r="I1148" s="2">
        <v>0</v>
      </c>
      <c r="J1148" s="2">
        <v>0</v>
      </c>
      <c r="K1148" s="2">
        <v>0</v>
      </c>
      <c r="L1148" s="3">
        <v>86</v>
      </c>
    </row>
    <row r="1149" spans="1:12">
      <c r="A1149" s="2" t="s">
        <v>1791</v>
      </c>
      <c r="B1149" s="2" t="s">
        <v>10</v>
      </c>
      <c r="C1149" s="2" t="s">
        <v>1967</v>
      </c>
      <c r="D1149" s="2" t="s">
        <v>1968</v>
      </c>
      <c r="E1149" s="2" t="s">
        <v>1976</v>
      </c>
      <c r="F1149" s="2" t="s">
        <v>2094</v>
      </c>
      <c r="G1149" s="2" t="s">
        <v>2095</v>
      </c>
      <c r="H1149" s="2" t="s">
        <v>2096</v>
      </c>
      <c r="I1149" s="2">
        <v>0</v>
      </c>
      <c r="J1149" s="2">
        <v>0</v>
      </c>
      <c r="K1149" s="2">
        <v>0</v>
      </c>
      <c r="L1149" s="3">
        <v>70</v>
      </c>
    </row>
    <row r="1150" spans="1:12">
      <c r="A1150" s="2" t="s">
        <v>1793</v>
      </c>
      <c r="B1150" s="2" t="s">
        <v>10</v>
      </c>
      <c r="C1150" s="2" t="s">
        <v>2128</v>
      </c>
      <c r="D1150" s="2" t="s">
        <v>2129</v>
      </c>
      <c r="E1150" s="2">
        <v>0</v>
      </c>
      <c r="F1150" s="2">
        <v>0</v>
      </c>
      <c r="G1150" s="2">
        <v>0</v>
      </c>
      <c r="H1150" s="2">
        <v>0</v>
      </c>
      <c r="I1150" s="2">
        <v>0</v>
      </c>
      <c r="J1150" s="2">
        <v>0</v>
      </c>
      <c r="K1150" s="2">
        <v>0</v>
      </c>
      <c r="L1150" s="3">
        <v>86</v>
      </c>
    </row>
    <row r="1151" spans="1:12">
      <c r="A1151" s="2" t="s">
        <v>1795</v>
      </c>
      <c r="B1151" s="2" t="s">
        <v>34</v>
      </c>
      <c r="C1151" s="2" t="s">
        <v>1967</v>
      </c>
      <c r="D1151" s="2" t="s">
        <v>1968</v>
      </c>
      <c r="E1151" s="2" t="s">
        <v>1976</v>
      </c>
      <c r="F1151" s="2" t="s">
        <v>2058</v>
      </c>
      <c r="G1151" s="2" t="s">
        <v>2059</v>
      </c>
      <c r="H1151" s="2" t="s">
        <v>2143</v>
      </c>
      <c r="I1151" s="2">
        <v>0</v>
      </c>
      <c r="J1151" s="2">
        <v>0</v>
      </c>
      <c r="K1151" s="2">
        <v>0</v>
      </c>
      <c r="L1151" s="3">
        <v>203</v>
      </c>
    </row>
    <row r="1152" spans="1:12">
      <c r="B1152" s="2" t="s">
        <v>10</v>
      </c>
      <c r="C1152" s="2" t="s">
        <v>1967</v>
      </c>
      <c r="D1152" s="2" t="s">
        <v>1968</v>
      </c>
      <c r="E1152" s="2" t="s">
        <v>1976</v>
      </c>
      <c r="F1152" s="2" t="s">
        <v>2058</v>
      </c>
      <c r="G1152" s="2" t="s">
        <v>2059</v>
      </c>
      <c r="H1152" s="2" t="s">
        <v>2143</v>
      </c>
      <c r="I1152" s="2">
        <v>0</v>
      </c>
      <c r="J1152" s="2">
        <v>0</v>
      </c>
      <c r="K1152" s="2">
        <v>0</v>
      </c>
      <c r="L1152" s="3">
        <v>83</v>
      </c>
    </row>
    <row r="1153" spans="1:12">
      <c r="B1153" s="2" t="s">
        <v>32</v>
      </c>
      <c r="C1153" s="2" t="s">
        <v>1967</v>
      </c>
      <c r="D1153" s="2" t="s">
        <v>1968</v>
      </c>
      <c r="E1153" s="2" t="s">
        <v>1976</v>
      </c>
      <c r="F1153" s="2" t="s">
        <v>2058</v>
      </c>
      <c r="G1153" s="2" t="s">
        <v>2059</v>
      </c>
      <c r="H1153" s="2" t="s">
        <v>2143</v>
      </c>
      <c r="I1153" s="2">
        <v>0</v>
      </c>
      <c r="J1153" s="2">
        <v>0</v>
      </c>
      <c r="K1153" s="2">
        <v>0</v>
      </c>
      <c r="L1153" s="3">
        <v>301</v>
      </c>
    </row>
    <row r="1154" spans="1:12">
      <c r="A1154" s="2" t="s">
        <v>1797</v>
      </c>
      <c r="B1154" s="2" t="s">
        <v>10</v>
      </c>
      <c r="C1154" s="2" t="s">
        <v>3868</v>
      </c>
      <c r="D1154" s="2" t="s">
        <v>3868</v>
      </c>
      <c r="E1154" s="2" t="s">
        <v>3868</v>
      </c>
      <c r="F1154" s="2" t="s">
        <v>3868</v>
      </c>
      <c r="G1154" s="2" t="s">
        <v>3868</v>
      </c>
      <c r="H1154" s="2" t="s">
        <v>3868</v>
      </c>
      <c r="I1154" s="2" t="s">
        <v>3868</v>
      </c>
      <c r="J1154" s="2" t="s">
        <v>3868</v>
      </c>
      <c r="K1154" s="2" t="s">
        <v>3868</v>
      </c>
      <c r="L1154" s="3">
        <v>88</v>
      </c>
    </row>
    <row r="1155" spans="1:12">
      <c r="A1155" s="2" t="s">
        <v>1799</v>
      </c>
      <c r="B1155" s="2" t="s">
        <v>10</v>
      </c>
      <c r="C1155" s="2" t="s">
        <v>1967</v>
      </c>
      <c r="D1155" s="2" t="s">
        <v>1968</v>
      </c>
      <c r="E1155" s="2" t="s">
        <v>1982</v>
      </c>
      <c r="F1155" s="2" t="s">
        <v>2077</v>
      </c>
      <c r="G1155" s="2" t="s">
        <v>2078</v>
      </c>
      <c r="H1155" s="2" t="s">
        <v>2079</v>
      </c>
      <c r="I1155" s="2" t="s">
        <v>2170</v>
      </c>
      <c r="J1155" s="2" t="s">
        <v>2783</v>
      </c>
      <c r="K1155" s="2">
        <v>0</v>
      </c>
      <c r="L1155" s="3">
        <v>90</v>
      </c>
    </row>
    <row r="1156" spans="1:12">
      <c r="A1156" s="2" t="s">
        <v>1801</v>
      </c>
      <c r="B1156" s="2" t="s">
        <v>34</v>
      </c>
      <c r="C1156" s="2" t="s">
        <v>1967</v>
      </c>
      <c r="D1156" s="2" t="s">
        <v>1968</v>
      </c>
      <c r="E1156" s="2" t="s">
        <v>2000</v>
      </c>
      <c r="F1156" s="2" t="s">
        <v>2001</v>
      </c>
      <c r="G1156" s="2" t="s">
        <v>2002</v>
      </c>
      <c r="H1156" s="2" t="s">
        <v>2003</v>
      </c>
      <c r="I1156" s="2">
        <v>0</v>
      </c>
      <c r="J1156" s="2">
        <v>0</v>
      </c>
      <c r="K1156" s="2">
        <v>0</v>
      </c>
      <c r="L1156" s="3">
        <v>206</v>
      </c>
    </row>
    <row r="1157" spans="1:12">
      <c r="B1157" s="2" t="s">
        <v>10</v>
      </c>
      <c r="C1157" s="2" t="s">
        <v>1967</v>
      </c>
      <c r="D1157" s="2" t="s">
        <v>1968</v>
      </c>
      <c r="E1157" s="2" t="s">
        <v>2000</v>
      </c>
      <c r="F1157" s="2" t="s">
        <v>2001</v>
      </c>
      <c r="G1157" s="2" t="s">
        <v>2002</v>
      </c>
      <c r="H1157" s="2" t="s">
        <v>2003</v>
      </c>
      <c r="I1157" s="2">
        <v>0</v>
      </c>
      <c r="J1157" s="2">
        <v>0</v>
      </c>
      <c r="K1157" s="2">
        <v>0</v>
      </c>
      <c r="L1157" s="3">
        <v>86</v>
      </c>
    </row>
    <row r="1158" spans="1:12">
      <c r="B1158" s="2" t="s">
        <v>32</v>
      </c>
      <c r="C1158" s="2" t="s">
        <v>1967</v>
      </c>
      <c r="D1158" s="2" t="s">
        <v>1968</v>
      </c>
      <c r="E1158" s="2" t="s">
        <v>2000</v>
      </c>
      <c r="F1158" s="2" t="s">
        <v>2001</v>
      </c>
      <c r="G1158" s="2" t="s">
        <v>2002</v>
      </c>
      <c r="H1158" s="2" t="s">
        <v>2003</v>
      </c>
      <c r="I1158" s="2">
        <v>0</v>
      </c>
      <c r="J1158" s="2">
        <v>0</v>
      </c>
      <c r="K1158" s="2">
        <v>0</v>
      </c>
      <c r="L1158" s="3">
        <v>300</v>
      </c>
    </row>
    <row r="1159" spans="1:12">
      <c r="A1159" s="2" t="s">
        <v>1803</v>
      </c>
      <c r="B1159" s="2" t="s">
        <v>34</v>
      </c>
      <c r="C1159" s="2" t="s">
        <v>1967</v>
      </c>
      <c r="D1159" s="2" t="s">
        <v>1968</v>
      </c>
      <c r="E1159" s="2" t="s">
        <v>2000</v>
      </c>
      <c r="F1159" s="2" t="s">
        <v>2001</v>
      </c>
      <c r="G1159" s="2" t="s">
        <v>2002</v>
      </c>
      <c r="H1159" s="2" t="s">
        <v>2003</v>
      </c>
      <c r="I1159" s="2">
        <v>0</v>
      </c>
      <c r="J1159" s="2">
        <v>0</v>
      </c>
      <c r="K1159" s="2">
        <v>0</v>
      </c>
      <c r="L1159" s="3">
        <v>206</v>
      </c>
    </row>
    <row r="1160" spans="1:12">
      <c r="B1160" s="2" t="s">
        <v>10</v>
      </c>
      <c r="C1160" s="2" t="s">
        <v>1967</v>
      </c>
      <c r="D1160" s="2" t="s">
        <v>1968</v>
      </c>
      <c r="E1160" s="2" t="s">
        <v>2000</v>
      </c>
      <c r="F1160" s="2" t="s">
        <v>2001</v>
      </c>
      <c r="G1160" s="2" t="s">
        <v>2002</v>
      </c>
      <c r="H1160" s="2" t="s">
        <v>2003</v>
      </c>
      <c r="I1160" s="2">
        <v>0</v>
      </c>
      <c r="J1160" s="2">
        <v>0</v>
      </c>
      <c r="K1160" s="2">
        <v>0</v>
      </c>
      <c r="L1160" s="3">
        <v>86</v>
      </c>
    </row>
    <row r="1161" spans="1:12">
      <c r="B1161" s="2" t="s">
        <v>32</v>
      </c>
      <c r="C1161" s="2" t="s">
        <v>1967</v>
      </c>
      <c r="D1161" s="2" t="s">
        <v>1968</v>
      </c>
      <c r="E1161" s="2" t="s">
        <v>2000</v>
      </c>
      <c r="F1161" s="2" t="s">
        <v>2001</v>
      </c>
      <c r="G1161" s="2" t="s">
        <v>2002</v>
      </c>
      <c r="H1161" s="2" t="s">
        <v>2003</v>
      </c>
      <c r="I1161" s="2">
        <v>0</v>
      </c>
      <c r="J1161" s="2">
        <v>0</v>
      </c>
      <c r="K1161" s="2">
        <v>0</v>
      </c>
      <c r="L1161" s="3">
        <v>300</v>
      </c>
    </row>
    <row r="1162" spans="1:12">
      <c r="A1162" s="2" t="s">
        <v>1805</v>
      </c>
      <c r="B1162" s="2" t="s">
        <v>34</v>
      </c>
      <c r="C1162" s="2" t="s">
        <v>1967</v>
      </c>
      <c r="D1162" s="2" t="s">
        <v>1968</v>
      </c>
      <c r="E1162" s="2" t="s">
        <v>2413</v>
      </c>
      <c r="F1162" s="2" t="s">
        <v>3732</v>
      </c>
      <c r="G1162" s="2" t="s">
        <v>3733</v>
      </c>
      <c r="H1162" s="2" t="s">
        <v>3734</v>
      </c>
      <c r="I1162" s="2">
        <v>0</v>
      </c>
      <c r="J1162" s="2">
        <v>0</v>
      </c>
      <c r="K1162" s="2">
        <v>0</v>
      </c>
      <c r="L1162" s="3">
        <v>216</v>
      </c>
    </row>
    <row r="1163" spans="1:12">
      <c r="B1163" s="2" t="s">
        <v>10</v>
      </c>
      <c r="C1163" s="2" t="s">
        <v>1967</v>
      </c>
      <c r="D1163" s="2" t="s">
        <v>1968</v>
      </c>
      <c r="E1163" s="2" t="s">
        <v>2413</v>
      </c>
      <c r="F1163" s="2" t="s">
        <v>3732</v>
      </c>
      <c r="G1163" s="2" t="s">
        <v>3733</v>
      </c>
      <c r="H1163" s="2" t="s">
        <v>3734</v>
      </c>
      <c r="I1163" s="2">
        <v>0</v>
      </c>
      <c r="J1163" s="2">
        <v>0</v>
      </c>
      <c r="K1163" s="2">
        <v>0</v>
      </c>
      <c r="L1163" s="3">
        <v>85</v>
      </c>
    </row>
    <row r="1164" spans="1:12">
      <c r="B1164" s="2" t="s">
        <v>32</v>
      </c>
      <c r="C1164" s="2" t="s">
        <v>1967</v>
      </c>
      <c r="D1164" s="2" t="s">
        <v>1968</v>
      </c>
      <c r="E1164" s="2" t="s">
        <v>2413</v>
      </c>
      <c r="F1164" s="2" t="s">
        <v>3732</v>
      </c>
      <c r="G1164" s="2" t="s">
        <v>3733</v>
      </c>
      <c r="H1164" s="2" t="s">
        <v>3734</v>
      </c>
      <c r="I1164" s="2">
        <v>0</v>
      </c>
      <c r="J1164" s="2">
        <v>0</v>
      </c>
      <c r="K1164" s="2">
        <v>0</v>
      </c>
      <c r="L1164" s="3">
        <v>278</v>
      </c>
    </row>
    <row r="1165" spans="1:12">
      <c r="A1165" s="2" t="s">
        <v>1807</v>
      </c>
      <c r="B1165" s="2" t="s">
        <v>34</v>
      </c>
      <c r="C1165" s="2" t="s">
        <v>3868</v>
      </c>
      <c r="D1165" s="2" t="s">
        <v>3868</v>
      </c>
      <c r="E1165" s="2" t="s">
        <v>3868</v>
      </c>
      <c r="F1165" s="2" t="s">
        <v>3868</v>
      </c>
      <c r="G1165" s="2" t="s">
        <v>3868</v>
      </c>
      <c r="H1165" s="2" t="s">
        <v>3868</v>
      </c>
      <c r="I1165" s="2" t="s">
        <v>3868</v>
      </c>
      <c r="J1165" s="2" t="s">
        <v>3868</v>
      </c>
      <c r="K1165" s="2" t="s">
        <v>3868</v>
      </c>
      <c r="L1165" s="3">
        <v>203</v>
      </c>
    </row>
    <row r="1166" spans="1:12">
      <c r="B1166" s="2" t="s">
        <v>10</v>
      </c>
      <c r="C1166" s="2" t="s">
        <v>3868</v>
      </c>
      <c r="D1166" s="2" t="s">
        <v>3868</v>
      </c>
      <c r="E1166" s="2" t="s">
        <v>3868</v>
      </c>
      <c r="F1166" s="2" t="s">
        <v>3868</v>
      </c>
      <c r="G1166" s="2" t="s">
        <v>3868</v>
      </c>
      <c r="H1166" s="2" t="s">
        <v>3868</v>
      </c>
      <c r="I1166" s="2" t="s">
        <v>3868</v>
      </c>
      <c r="J1166" s="2" t="s">
        <v>3868</v>
      </c>
      <c r="K1166" s="2" t="s">
        <v>3868</v>
      </c>
      <c r="L1166" s="3">
        <v>83</v>
      </c>
    </row>
    <row r="1167" spans="1:12">
      <c r="B1167" s="2" t="s">
        <v>32</v>
      </c>
      <c r="C1167" s="2" t="s">
        <v>3868</v>
      </c>
      <c r="D1167" s="2" t="s">
        <v>3868</v>
      </c>
      <c r="E1167" s="2" t="s">
        <v>3868</v>
      </c>
      <c r="F1167" s="2" t="s">
        <v>3868</v>
      </c>
      <c r="G1167" s="2" t="s">
        <v>3868</v>
      </c>
      <c r="H1167" s="2" t="s">
        <v>3868</v>
      </c>
      <c r="I1167" s="2" t="s">
        <v>3868</v>
      </c>
      <c r="J1167" s="2" t="s">
        <v>3868</v>
      </c>
      <c r="K1167" s="2" t="s">
        <v>3868</v>
      </c>
      <c r="L1167" s="3">
        <v>301</v>
      </c>
    </row>
    <row r="1168" spans="1:12">
      <c r="A1168" s="2" t="s">
        <v>1809</v>
      </c>
      <c r="B1168" s="2" t="s">
        <v>10</v>
      </c>
      <c r="C1168" s="2" t="s">
        <v>1967</v>
      </c>
      <c r="D1168" s="2" t="s">
        <v>1968</v>
      </c>
      <c r="E1168" s="2" t="s">
        <v>1982</v>
      </c>
      <c r="F1168" s="2" t="s">
        <v>2067</v>
      </c>
      <c r="G1168" s="2" t="s">
        <v>2215</v>
      </c>
      <c r="H1168" s="2" t="s">
        <v>2216</v>
      </c>
      <c r="I1168" s="2">
        <v>0</v>
      </c>
      <c r="J1168" s="2">
        <v>0</v>
      </c>
      <c r="K1168" s="2">
        <v>0</v>
      </c>
      <c r="L1168" s="3">
        <v>90</v>
      </c>
    </row>
    <row r="1169" spans="1:12">
      <c r="A1169" s="2" t="s">
        <v>1945</v>
      </c>
      <c r="B1169" s="2" t="s">
        <v>10</v>
      </c>
      <c r="C1169" s="2" t="s">
        <v>1967</v>
      </c>
      <c r="D1169" s="2" t="s">
        <v>1968</v>
      </c>
      <c r="E1169" s="2" t="s">
        <v>1982</v>
      </c>
      <c r="F1169" s="2" t="s">
        <v>2067</v>
      </c>
      <c r="G1169" s="2" t="s">
        <v>2215</v>
      </c>
      <c r="H1169" s="2" t="s">
        <v>2216</v>
      </c>
      <c r="I1169" s="2">
        <v>0</v>
      </c>
      <c r="J1169" s="2">
        <v>0</v>
      </c>
      <c r="K1169" s="2">
        <v>0</v>
      </c>
      <c r="L1169" s="3">
        <v>86</v>
      </c>
    </row>
    <row r="1170" spans="1:12">
      <c r="A1170" s="2" t="s">
        <v>1811</v>
      </c>
      <c r="B1170" s="2" t="s">
        <v>10</v>
      </c>
      <c r="C1170" s="2" t="s">
        <v>1967</v>
      </c>
      <c r="D1170" s="2" t="s">
        <v>1968</v>
      </c>
      <c r="E1170" s="2" t="s">
        <v>1982</v>
      </c>
      <c r="F1170" s="2" t="s">
        <v>2067</v>
      </c>
      <c r="G1170" s="2" t="s">
        <v>2215</v>
      </c>
      <c r="H1170" s="2" t="s">
        <v>2216</v>
      </c>
      <c r="I1170" s="2">
        <v>0</v>
      </c>
      <c r="J1170" s="2">
        <v>0</v>
      </c>
      <c r="K1170" s="2">
        <v>0</v>
      </c>
      <c r="L1170" s="3">
        <v>90</v>
      </c>
    </row>
    <row r="1171" spans="1:12">
      <c r="A1171" s="2" t="s">
        <v>1813</v>
      </c>
      <c r="B1171" s="2" t="s">
        <v>10</v>
      </c>
      <c r="C1171" s="2" t="s">
        <v>1967</v>
      </c>
      <c r="D1171" s="2" t="s">
        <v>1968</v>
      </c>
      <c r="E1171" s="2" t="s">
        <v>1982</v>
      </c>
      <c r="F1171" s="2" t="s">
        <v>2067</v>
      </c>
      <c r="G1171" s="2" t="s">
        <v>2083</v>
      </c>
      <c r="H1171" s="2" t="s">
        <v>2389</v>
      </c>
      <c r="I1171" s="2">
        <v>0</v>
      </c>
      <c r="J1171" s="2">
        <v>0</v>
      </c>
      <c r="K1171" s="2">
        <v>0</v>
      </c>
      <c r="L1171" s="3">
        <v>91</v>
      </c>
    </row>
    <row r="1172" spans="1:12">
      <c r="A1172" s="2" t="s">
        <v>1815</v>
      </c>
      <c r="B1172" s="2" t="s">
        <v>10</v>
      </c>
      <c r="C1172" s="2" t="s">
        <v>1967</v>
      </c>
      <c r="D1172" s="2" t="s">
        <v>1968</v>
      </c>
      <c r="E1172" s="2" t="s">
        <v>1976</v>
      </c>
      <c r="F1172" s="2" t="s">
        <v>2274</v>
      </c>
      <c r="G1172" s="2" t="s">
        <v>2275</v>
      </c>
      <c r="H1172" s="2" t="s">
        <v>2523</v>
      </c>
      <c r="I1172" s="2">
        <v>0</v>
      </c>
      <c r="J1172" s="2">
        <v>0</v>
      </c>
      <c r="K1172" s="2">
        <v>0</v>
      </c>
      <c r="L1172" s="3">
        <v>89</v>
      </c>
    </row>
    <row r="1173" spans="1:12">
      <c r="A1173" s="2" t="s">
        <v>1817</v>
      </c>
      <c r="B1173" s="2" t="s">
        <v>10</v>
      </c>
      <c r="C1173" s="2" t="s">
        <v>1967</v>
      </c>
      <c r="D1173" s="2" t="s">
        <v>1968</v>
      </c>
      <c r="E1173" s="2" t="s">
        <v>1982</v>
      </c>
      <c r="F1173" s="2" t="s">
        <v>2067</v>
      </c>
      <c r="G1173" s="2" t="s">
        <v>2083</v>
      </c>
      <c r="H1173" s="2" t="s">
        <v>2933</v>
      </c>
      <c r="I1173" s="2">
        <v>0</v>
      </c>
      <c r="J1173" s="2">
        <v>0</v>
      </c>
      <c r="K1173" s="2">
        <v>0</v>
      </c>
      <c r="L1173" s="3">
        <v>84</v>
      </c>
    </row>
    <row r="1174" spans="1:12">
      <c r="A1174" s="2" t="s">
        <v>1819</v>
      </c>
      <c r="B1174" s="2" t="s">
        <v>10</v>
      </c>
      <c r="C1174" s="2" t="s">
        <v>1967</v>
      </c>
      <c r="D1174" s="2" t="s">
        <v>1968</v>
      </c>
      <c r="E1174" s="2" t="s">
        <v>1982</v>
      </c>
      <c r="F1174" s="2" t="s">
        <v>2067</v>
      </c>
      <c r="G1174" s="2" t="s">
        <v>2083</v>
      </c>
      <c r="H1174" s="2" t="s">
        <v>2933</v>
      </c>
      <c r="I1174" s="2">
        <v>0</v>
      </c>
      <c r="J1174" s="2">
        <v>0</v>
      </c>
      <c r="K1174" s="2">
        <v>0</v>
      </c>
      <c r="L1174" s="3">
        <v>89</v>
      </c>
    </row>
    <row r="1175" spans="1:12">
      <c r="A1175" s="2" t="s">
        <v>1821</v>
      </c>
      <c r="B1175" s="2" t="s">
        <v>10</v>
      </c>
      <c r="C1175" s="2" t="s">
        <v>3868</v>
      </c>
      <c r="D1175" s="2" t="s">
        <v>3868</v>
      </c>
      <c r="E1175" s="2" t="s">
        <v>3868</v>
      </c>
      <c r="F1175" s="2" t="s">
        <v>3868</v>
      </c>
      <c r="G1175" s="2" t="s">
        <v>3868</v>
      </c>
      <c r="H1175" s="2" t="s">
        <v>3868</v>
      </c>
      <c r="I1175" s="2" t="s">
        <v>3868</v>
      </c>
      <c r="J1175" s="2" t="s">
        <v>3868</v>
      </c>
      <c r="K1175" s="2" t="s">
        <v>3868</v>
      </c>
      <c r="L1175" s="3">
        <v>86</v>
      </c>
    </row>
    <row r="1176" spans="1:12">
      <c r="A1176" s="2" t="s">
        <v>1823</v>
      </c>
      <c r="B1176" s="2" t="s">
        <v>10</v>
      </c>
      <c r="C1176" s="2" t="s">
        <v>1967</v>
      </c>
      <c r="D1176" s="2" t="s">
        <v>1968</v>
      </c>
      <c r="E1176" s="2" t="s">
        <v>1969</v>
      </c>
      <c r="F1176" s="2" t="s">
        <v>1970</v>
      </c>
      <c r="G1176" s="2" t="s">
        <v>1971</v>
      </c>
      <c r="H1176" s="2" t="s">
        <v>3142</v>
      </c>
      <c r="I1176" s="2">
        <v>0</v>
      </c>
      <c r="J1176" s="2">
        <v>0</v>
      </c>
      <c r="K1176" s="2">
        <v>0</v>
      </c>
      <c r="L1176" s="3">
        <v>86</v>
      </c>
    </row>
    <row r="1177" spans="1:12">
      <c r="A1177" s="2" t="s">
        <v>1825</v>
      </c>
      <c r="B1177" s="2" t="s">
        <v>84</v>
      </c>
      <c r="C1177" s="2" t="s">
        <v>1967</v>
      </c>
      <c r="D1177" s="2" t="s">
        <v>1968</v>
      </c>
      <c r="E1177" s="2" t="s">
        <v>1976</v>
      </c>
      <c r="F1177" s="2" t="s">
        <v>2058</v>
      </c>
      <c r="G1177" s="2" t="s">
        <v>2059</v>
      </c>
      <c r="H1177" s="2" t="s">
        <v>2250</v>
      </c>
      <c r="I1177" s="2">
        <v>0</v>
      </c>
      <c r="J1177" s="2">
        <v>0</v>
      </c>
      <c r="K1177" s="2">
        <v>0</v>
      </c>
      <c r="L1177" s="3">
        <v>81</v>
      </c>
    </row>
    <row r="1178" spans="1:12">
      <c r="B1178" s="2" t="s">
        <v>34</v>
      </c>
      <c r="C1178" s="2" t="s">
        <v>1967</v>
      </c>
      <c r="D1178" s="2" t="s">
        <v>1968</v>
      </c>
      <c r="E1178" s="2" t="s">
        <v>1976</v>
      </c>
      <c r="F1178" s="2" t="s">
        <v>2058</v>
      </c>
      <c r="G1178" s="2" t="s">
        <v>2059</v>
      </c>
      <c r="H1178" s="2" t="s">
        <v>2250</v>
      </c>
      <c r="I1178" s="2">
        <v>0</v>
      </c>
      <c r="J1178" s="2">
        <v>0</v>
      </c>
      <c r="K1178" s="2">
        <v>0</v>
      </c>
      <c r="L1178" s="3">
        <v>203</v>
      </c>
    </row>
    <row r="1179" spans="1:12">
      <c r="B1179" s="2" t="s">
        <v>10</v>
      </c>
      <c r="C1179" s="2" t="s">
        <v>1967</v>
      </c>
      <c r="D1179" s="2" t="s">
        <v>1968</v>
      </c>
      <c r="E1179" s="2" t="s">
        <v>1976</v>
      </c>
      <c r="F1179" s="2" t="s">
        <v>2058</v>
      </c>
      <c r="G1179" s="2" t="s">
        <v>2059</v>
      </c>
      <c r="H1179" s="2" t="s">
        <v>2250</v>
      </c>
      <c r="I1179" s="2">
        <v>0</v>
      </c>
      <c r="J1179" s="2">
        <v>0</v>
      </c>
      <c r="K1179" s="2">
        <v>0</v>
      </c>
      <c r="L1179" s="3">
        <v>83</v>
      </c>
    </row>
    <row r="1180" spans="1:12">
      <c r="B1180" s="2" t="s">
        <v>32</v>
      </c>
      <c r="C1180" s="2" t="s">
        <v>1967</v>
      </c>
      <c r="D1180" s="2" t="s">
        <v>1968</v>
      </c>
      <c r="E1180" s="2" t="s">
        <v>1976</v>
      </c>
      <c r="F1180" s="2" t="s">
        <v>2058</v>
      </c>
      <c r="G1180" s="2" t="s">
        <v>2059</v>
      </c>
      <c r="H1180" s="2" t="s">
        <v>2250</v>
      </c>
      <c r="I1180" s="2">
        <v>0</v>
      </c>
      <c r="J1180" s="2">
        <v>0</v>
      </c>
      <c r="K1180" s="2">
        <v>0</v>
      </c>
      <c r="L1180" s="3">
        <v>296</v>
      </c>
    </row>
    <row r="1181" spans="1:12">
      <c r="A1181" s="2" t="s">
        <v>1827</v>
      </c>
      <c r="B1181" s="2" t="s">
        <v>34</v>
      </c>
      <c r="C1181" s="2" t="s">
        <v>1967</v>
      </c>
      <c r="D1181" s="2" t="s">
        <v>1968</v>
      </c>
      <c r="E1181" s="2" t="s">
        <v>1976</v>
      </c>
      <c r="F1181" s="2" t="s">
        <v>2058</v>
      </c>
      <c r="G1181" s="2" t="s">
        <v>2059</v>
      </c>
      <c r="H1181" s="2" t="s">
        <v>2143</v>
      </c>
      <c r="I1181" s="2">
        <v>0</v>
      </c>
      <c r="J1181" s="2">
        <v>0</v>
      </c>
      <c r="K1181" s="2">
        <v>0</v>
      </c>
      <c r="L1181" s="3">
        <v>203</v>
      </c>
    </row>
    <row r="1182" spans="1:12">
      <c r="B1182" s="2" t="s">
        <v>10</v>
      </c>
      <c r="C1182" s="2" t="s">
        <v>1967</v>
      </c>
      <c r="D1182" s="2" t="s">
        <v>1968</v>
      </c>
      <c r="E1182" s="2" t="s">
        <v>1976</v>
      </c>
      <c r="F1182" s="2" t="s">
        <v>2058</v>
      </c>
      <c r="G1182" s="2" t="s">
        <v>2059</v>
      </c>
      <c r="H1182" s="2" t="s">
        <v>2143</v>
      </c>
      <c r="I1182" s="2">
        <v>0</v>
      </c>
      <c r="J1182" s="2">
        <v>0</v>
      </c>
      <c r="K1182" s="2">
        <v>0</v>
      </c>
      <c r="L1182" s="3">
        <v>83</v>
      </c>
    </row>
    <row r="1183" spans="1:12">
      <c r="B1183" s="2" t="s">
        <v>32</v>
      </c>
      <c r="C1183" s="2" t="s">
        <v>1967</v>
      </c>
      <c r="D1183" s="2" t="s">
        <v>1968</v>
      </c>
      <c r="E1183" s="2" t="s">
        <v>1976</v>
      </c>
      <c r="F1183" s="2" t="s">
        <v>2058</v>
      </c>
      <c r="G1183" s="2" t="s">
        <v>2059</v>
      </c>
      <c r="H1183" s="2" t="s">
        <v>2143</v>
      </c>
      <c r="I1183" s="2">
        <v>0</v>
      </c>
      <c r="J1183" s="2">
        <v>0</v>
      </c>
      <c r="K1183" s="2">
        <v>0</v>
      </c>
      <c r="L1183" s="3">
        <v>298</v>
      </c>
    </row>
    <row r="1184" spans="1:12">
      <c r="A1184" s="2" t="s">
        <v>1829</v>
      </c>
      <c r="B1184" s="2" t="s">
        <v>10</v>
      </c>
      <c r="C1184" s="2" t="s">
        <v>1967</v>
      </c>
      <c r="D1184" s="2" t="s">
        <v>1968</v>
      </c>
      <c r="E1184" s="2" t="s">
        <v>1982</v>
      </c>
      <c r="F1184" s="2" t="s">
        <v>2077</v>
      </c>
      <c r="G1184" s="2" t="s">
        <v>2315</v>
      </c>
      <c r="H1184" s="2" t="s">
        <v>2316</v>
      </c>
      <c r="I1184" s="2" t="s">
        <v>2317</v>
      </c>
      <c r="J1184" s="2">
        <v>0</v>
      </c>
      <c r="K1184" s="2">
        <v>0</v>
      </c>
      <c r="L1184" s="3">
        <v>92</v>
      </c>
    </row>
    <row r="1185" spans="1:12">
      <c r="A1185" s="2" t="s">
        <v>1831</v>
      </c>
      <c r="B1185" s="2" t="s">
        <v>10</v>
      </c>
      <c r="C1185" s="2" t="s">
        <v>1967</v>
      </c>
      <c r="D1185" s="2" t="s">
        <v>1968</v>
      </c>
      <c r="E1185" s="2" t="s">
        <v>1969</v>
      </c>
      <c r="F1185" s="2" t="s">
        <v>1970</v>
      </c>
      <c r="G1185" s="2" t="s">
        <v>1988</v>
      </c>
      <c r="H1185" s="2" t="s">
        <v>2202</v>
      </c>
      <c r="I1185" s="2">
        <v>0</v>
      </c>
      <c r="J1185" s="2">
        <v>0</v>
      </c>
      <c r="K1185" s="2">
        <v>0</v>
      </c>
      <c r="L1185" s="3">
        <v>86</v>
      </c>
    </row>
    <row r="1186" spans="1:12">
      <c r="A1186" s="2" t="s">
        <v>1833</v>
      </c>
      <c r="B1186" s="2" t="s">
        <v>10</v>
      </c>
      <c r="C1186" s="2" t="s">
        <v>1967</v>
      </c>
      <c r="D1186" s="2" t="s">
        <v>3764</v>
      </c>
      <c r="E1186" s="2">
        <v>0</v>
      </c>
      <c r="F1186" s="2">
        <v>0</v>
      </c>
      <c r="G1186" s="2">
        <v>0</v>
      </c>
      <c r="H1186" s="2">
        <v>0</v>
      </c>
      <c r="I1186" s="2">
        <v>0</v>
      </c>
      <c r="J1186" s="2">
        <v>0</v>
      </c>
      <c r="K1186" s="2">
        <v>0</v>
      </c>
      <c r="L1186" s="3">
        <v>86</v>
      </c>
    </row>
    <row r="1187" spans="1:12">
      <c r="A1187" s="2" t="s">
        <v>1835</v>
      </c>
      <c r="B1187" s="2" t="s">
        <v>10</v>
      </c>
      <c r="C1187" s="2" t="s">
        <v>2128</v>
      </c>
      <c r="D1187" s="2" t="s">
        <v>2129</v>
      </c>
      <c r="E1187" s="2">
        <v>0</v>
      </c>
      <c r="F1187" s="2">
        <v>0</v>
      </c>
      <c r="G1187" s="2">
        <v>0</v>
      </c>
      <c r="H1187" s="2">
        <v>0</v>
      </c>
      <c r="I1187" s="2">
        <v>0</v>
      </c>
      <c r="J1187" s="2">
        <v>0</v>
      </c>
      <c r="K1187" s="2">
        <v>0</v>
      </c>
      <c r="L1187" s="3">
        <v>86</v>
      </c>
    </row>
    <row r="1188" spans="1:12">
      <c r="A1188" s="2" t="s">
        <v>1837</v>
      </c>
      <c r="B1188" s="2" t="s">
        <v>10</v>
      </c>
      <c r="C1188" s="2" t="s">
        <v>3868</v>
      </c>
      <c r="D1188" s="2" t="s">
        <v>3868</v>
      </c>
      <c r="E1188" s="2" t="s">
        <v>3868</v>
      </c>
      <c r="F1188" s="2" t="s">
        <v>3868</v>
      </c>
      <c r="G1188" s="2" t="s">
        <v>3868</v>
      </c>
      <c r="H1188" s="2" t="s">
        <v>3868</v>
      </c>
      <c r="I1188" s="2" t="s">
        <v>3868</v>
      </c>
      <c r="J1188" s="2" t="s">
        <v>3868</v>
      </c>
      <c r="K1188" s="2" t="s">
        <v>3868</v>
      </c>
      <c r="L1188" s="3">
        <v>90</v>
      </c>
    </row>
    <row r="1189" spans="1:12">
      <c r="A1189" s="2" t="s">
        <v>1839</v>
      </c>
      <c r="B1189" s="2" t="s">
        <v>10</v>
      </c>
      <c r="C1189" s="2" t="s">
        <v>1967</v>
      </c>
      <c r="D1189" s="2" t="s">
        <v>1968</v>
      </c>
      <c r="E1189" s="2" t="s">
        <v>1976</v>
      </c>
      <c r="F1189" s="2" t="s">
        <v>2020</v>
      </c>
      <c r="G1189" s="2" t="s">
        <v>2021</v>
      </c>
      <c r="H1189" s="2" t="s">
        <v>2022</v>
      </c>
      <c r="I1189" s="2">
        <v>0</v>
      </c>
      <c r="J1189" s="2">
        <v>0</v>
      </c>
      <c r="K1189" s="2">
        <v>0</v>
      </c>
      <c r="L1189" s="3">
        <v>92</v>
      </c>
    </row>
    <row r="1190" spans="1:12">
      <c r="A1190" s="2" t="s">
        <v>1841</v>
      </c>
      <c r="B1190" s="2" t="s">
        <v>10</v>
      </c>
      <c r="C1190" s="2" t="s">
        <v>1967</v>
      </c>
      <c r="D1190" s="2" t="s">
        <v>1968</v>
      </c>
      <c r="E1190" s="2" t="s">
        <v>1982</v>
      </c>
      <c r="F1190" s="2" t="s">
        <v>2067</v>
      </c>
      <c r="G1190" s="2" t="s">
        <v>2068</v>
      </c>
      <c r="H1190" s="2" t="s">
        <v>2117</v>
      </c>
      <c r="I1190" s="2" t="s">
        <v>2118</v>
      </c>
      <c r="J1190" s="2" t="s">
        <v>2119</v>
      </c>
      <c r="K1190" s="2">
        <v>0</v>
      </c>
      <c r="L1190" s="3">
        <v>90</v>
      </c>
    </row>
    <row r="1191" spans="1:12">
      <c r="A1191" s="2" t="s">
        <v>1953</v>
      </c>
      <c r="B1191" s="2" t="s">
        <v>10</v>
      </c>
      <c r="C1191" s="2" t="s">
        <v>1967</v>
      </c>
      <c r="D1191" s="2" t="s">
        <v>1968</v>
      </c>
      <c r="E1191" s="2" t="s">
        <v>1982</v>
      </c>
      <c r="F1191" s="2" t="s">
        <v>2067</v>
      </c>
      <c r="G1191" s="2" t="s">
        <v>2112</v>
      </c>
      <c r="H1191" s="2" t="s">
        <v>2113</v>
      </c>
      <c r="I1191" s="2">
        <v>0</v>
      </c>
      <c r="J1191" s="2">
        <v>0</v>
      </c>
      <c r="K1191" s="2">
        <v>0</v>
      </c>
      <c r="L1191" s="3">
        <v>101</v>
      </c>
    </row>
    <row r="1192" spans="1:12">
      <c r="A1192" s="2" t="s">
        <v>1843</v>
      </c>
      <c r="B1192" s="2" t="s">
        <v>10</v>
      </c>
      <c r="C1192" s="2" t="s">
        <v>1967</v>
      </c>
      <c r="D1192" s="2" t="s">
        <v>1968</v>
      </c>
      <c r="E1192" s="2" t="s">
        <v>1982</v>
      </c>
      <c r="F1192" s="2" t="s">
        <v>2067</v>
      </c>
      <c r="G1192" s="2" t="s">
        <v>2068</v>
      </c>
      <c r="H1192" s="2" t="s">
        <v>2117</v>
      </c>
      <c r="I1192" s="2" t="s">
        <v>2118</v>
      </c>
      <c r="J1192" s="2" t="s">
        <v>2119</v>
      </c>
      <c r="K1192" s="2">
        <v>0</v>
      </c>
      <c r="L1192" s="3">
        <v>91</v>
      </c>
    </row>
    <row r="1193" spans="1:12">
      <c r="A1193" s="2" t="s">
        <v>1845</v>
      </c>
      <c r="B1193" s="2" t="s">
        <v>10</v>
      </c>
      <c r="C1193" s="2" t="s">
        <v>1967</v>
      </c>
      <c r="D1193" s="2" t="s">
        <v>1968</v>
      </c>
      <c r="E1193" s="2" t="s">
        <v>1982</v>
      </c>
      <c r="F1193" s="2" t="s">
        <v>2067</v>
      </c>
      <c r="G1193" s="2" t="s">
        <v>2068</v>
      </c>
      <c r="H1193" s="2" t="s">
        <v>2117</v>
      </c>
      <c r="I1193" s="2" t="s">
        <v>2118</v>
      </c>
      <c r="J1193" s="2" t="s">
        <v>2119</v>
      </c>
      <c r="K1193" s="2">
        <v>0</v>
      </c>
      <c r="L1193" s="3">
        <v>93</v>
      </c>
    </row>
    <row r="1194" spans="1:12">
      <c r="A1194" s="2" t="s">
        <v>1847</v>
      </c>
      <c r="B1194" s="2" t="s">
        <v>10</v>
      </c>
      <c r="C1194" s="2" t="s">
        <v>1967</v>
      </c>
      <c r="D1194" s="2" t="s">
        <v>1968</v>
      </c>
      <c r="E1194" s="2" t="s">
        <v>1982</v>
      </c>
      <c r="F1194" s="2" t="s">
        <v>2077</v>
      </c>
      <c r="G1194" s="2" t="s">
        <v>2078</v>
      </c>
      <c r="H1194" s="2" t="s">
        <v>2079</v>
      </c>
      <c r="I1194" s="2" t="s">
        <v>2170</v>
      </c>
      <c r="J1194" s="2" t="s">
        <v>3778</v>
      </c>
      <c r="K1194" s="2" t="s">
        <v>3779</v>
      </c>
      <c r="L1194" s="3">
        <v>90</v>
      </c>
    </row>
    <row r="1195" spans="1:12">
      <c r="A1195" s="2" t="s">
        <v>1625</v>
      </c>
      <c r="B1195" s="2" t="s">
        <v>10</v>
      </c>
      <c r="C1195" s="2" t="s">
        <v>1967</v>
      </c>
      <c r="D1195" s="2" t="s">
        <v>1968</v>
      </c>
      <c r="E1195" s="2" t="s">
        <v>1969</v>
      </c>
      <c r="F1195" s="2" t="s">
        <v>1970</v>
      </c>
      <c r="G1195" s="2" t="s">
        <v>2211</v>
      </c>
      <c r="H1195" s="2" t="s">
        <v>2212</v>
      </c>
      <c r="I1195" s="2">
        <v>0</v>
      </c>
      <c r="J1195" s="2">
        <v>0</v>
      </c>
      <c r="K1195" s="2">
        <v>0</v>
      </c>
      <c r="L1195" s="3">
        <v>86</v>
      </c>
    </row>
    <row r="1196" spans="1:12">
      <c r="A1196" s="2" t="s">
        <v>1623</v>
      </c>
      <c r="B1196" s="2" t="s">
        <v>10</v>
      </c>
      <c r="C1196" s="2" t="s">
        <v>1967</v>
      </c>
      <c r="D1196" s="2" t="s">
        <v>1968</v>
      </c>
      <c r="E1196" s="2" t="s">
        <v>1969</v>
      </c>
      <c r="F1196" s="2" t="s">
        <v>1970</v>
      </c>
      <c r="G1196" s="2" t="s">
        <v>2211</v>
      </c>
      <c r="H1196" s="2" t="s">
        <v>2212</v>
      </c>
      <c r="I1196" s="2">
        <v>0</v>
      </c>
      <c r="J1196" s="2">
        <v>0</v>
      </c>
      <c r="K1196" s="2">
        <v>0</v>
      </c>
      <c r="L1196" s="3">
        <v>86</v>
      </c>
    </row>
    <row r="1197" spans="1:12">
      <c r="A1197" s="2" t="s">
        <v>1849</v>
      </c>
      <c r="B1197" s="2" t="s">
        <v>10</v>
      </c>
      <c r="C1197" s="2" t="s">
        <v>1967</v>
      </c>
      <c r="D1197" s="2" t="s">
        <v>1968</v>
      </c>
      <c r="E1197" s="2" t="s">
        <v>1976</v>
      </c>
      <c r="F1197" s="2" t="s">
        <v>2232</v>
      </c>
      <c r="G1197" s="2" t="s">
        <v>2233</v>
      </c>
      <c r="H1197" s="2" t="s">
        <v>2290</v>
      </c>
      <c r="I1197" s="2" t="s">
        <v>2291</v>
      </c>
      <c r="J1197" s="2">
        <v>0</v>
      </c>
      <c r="K1197" s="2">
        <v>0</v>
      </c>
      <c r="L1197" s="3">
        <v>88</v>
      </c>
    </row>
    <row r="1198" spans="1:12">
      <c r="A1198" s="2" t="s">
        <v>1851</v>
      </c>
      <c r="B1198" s="2" t="s">
        <v>10</v>
      </c>
      <c r="C1198" s="2" t="s">
        <v>1967</v>
      </c>
      <c r="D1198" s="2" t="s">
        <v>1968</v>
      </c>
      <c r="E1198" s="2" t="s">
        <v>1976</v>
      </c>
      <c r="F1198" s="2" t="s">
        <v>2232</v>
      </c>
      <c r="G1198" s="2" t="s">
        <v>2233</v>
      </c>
      <c r="H1198" s="2" t="s">
        <v>2234</v>
      </c>
      <c r="I1198" s="2">
        <v>0</v>
      </c>
      <c r="J1198" s="2">
        <v>0</v>
      </c>
      <c r="K1198" s="2">
        <v>0</v>
      </c>
      <c r="L1198" s="3">
        <v>93</v>
      </c>
    </row>
    <row r="1199" spans="1:12">
      <c r="A1199" s="2" t="s">
        <v>1853</v>
      </c>
      <c r="B1199" s="2" t="s">
        <v>10</v>
      </c>
      <c r="C1199" s="2" t="s">
        <v>1967</v>
      </c>
      <c r="D1199" s="2" t="s">
        <v>1968</v>
      </c>
      <c r="E1199" s="2" t="s">
        <v>1982</v>
      </c>
      <c r="F1199" s="2" t="s">
        <v>2067</v>
      </c>
      <c r="G1199" s="2" t="s">
        <v>2215</v>
      </c>
      <c r="H1199" s="2" t="s">
        <v>2216</v>
      </c>
      <c r="I1199" s="2">
        <v>0</v>
      </c>
      <c r="J1199" s="2">
        <v>0</v>
      </c>
      <c r="K1199" s="2">
        <v>0</v>
      </c>
      <c r="L1199" s="3">
        <v>90</v>
      </c>
    </row>
    <row r="1200" spans="1:12">
      <c r="A1200" s="2" t="s">
        <v>1855</v>
      </c>
      <c r="B1200" s="2" t="s">
        <v>10</v>
      </c>
      <c r="C1200" s="2" t="s">
        <v>1967</v>
      </c>
      <c r="D1200" s="2" t="s">
        <v>2370</v>
      </c>
      <c r="E1200" s="2">
        <v>0</v>
      </c>
      <c r="F1200" s="2">
        <v>0</v>
      </c>
      <c r="G1200" s="2">
        <v>0</v>
      </c>
      <c r="H1200" s="2">
        <v>0</v>
      </c>
      <c r="I1200" s="2">
        <v>0</v>
      </c>
      <c r="J1200" s="2">
        <v>0</v>
      </c>
      <c r="K1200" s="2">
        <v>0</v>
      </c>
      <c r="L1200" s="3">
        <v>86</v>
      </c>
    </row>
    <row r="1201" spans="1:12">
      <c r="A1201" s="2" t="s">
        <v>1857</v>
      </c>
      <c r="B1201" s="2" t="s">
        <v>10</v>
      </c>
      <c r="C1201" s="2" t="s">
        <v>1967</v>
      </c>
      <c r="D1201" s="2" t="s">
        <v>1968</v>
      </c>
      <c r="E1201" s="2" t="s">
        <v>1976</v>
      </c>
      <c r="F1201" s="2" t="s">
        <v>2020</v>
      </c>
      <c r="G1201" s="2" t="s">
        <v>2021</v>
      </c>
      <c r="H1201" s="2" t="s">
        <v>2022</v>
      </c>
      <c r="I1201" s="2">
        <v>0</v>
      </c>
      <c r="J1201" s="2">
        <v>0</v>
      </c>
      <c r="K1201" s="2">
        <v>0</v>
      </c>
      <c r="L1201" s="3">
        <v>93</v>
      </c>
    </row>
    <row r="1202" spans="1:12">
      <c r="A1202" s="2" t="s">
        <v>1859</v>
      </c>
      <c r="B1202" s="2" t="s">
        <v>10</v>
      </c>
      <c r="C1202" s="2" t="s">
        <v>1967</v>
      </c>
      <c r="D1202" s="2" t="s">
        <v>1968</v>
      </c>
      <c r="E1202" s="2" t="s">
        <v>1976</v>
      </c>
      <c r="F1202" s="2" t="s">
        <v>2020</v>
      </c>
      <c r="G1202" s="2" t="s">
        <v>2021</v>
      </c>
      <c r="H1202" s="2" t="s">
        <v>2022</v>
      </c>
      <c r="I1202" s="2">
        <v>0</v>
      </c>
      <c r="J1202" s="2">
        <v>0</v>
      </c>
      <c r="K1202" s="2">
        <v>0</v>
      </c>
      <c r="L1202" s="3">
        <v>91</v>
      </c>
    </row>
    <row r="1203" spans="1:12">
      <c r="A1203" s="2" t="s">
        <v>1861</v>
      </c>
      <c r="B1203" s="2" t="s">
        <v>10</v>
      </c>
      <c r="C1203" s="2" t="s">
        <v>1967</v>
      </c>
      <c r="D1203" s="2" t="s">
        <v>1968</v>
      </c>
      <c r="E1203" s="2" t="s">
        <v>1982</v>
      </c>
      <c r="F1203" s="2" t="s">
        <v>2067</v>
      </c>
      <c r="G1203" s="2" t="s">
        <v>2068</v>
      </c>
      <c r="H1203" s="2" t="s">
        <v>2117</v>
      </c>
      <c r="I1203" s="2" t="s">
        <v>2325</v>
      </c>
      <c r="J1203" s="2">
        <v>0</v>
      </c>
      <c r="K1203" s="2">
        <v>0</v>
      </c>
      <c r="L1203" s="3">
        <v>91</v>
      </c>
    </row>
    <row r="1204" spans="1:12">
      <c r="A1204" s="2" t="s">
        <v>1863</v>
      </c>
      <c r="B1204" s="2" t="s">
        <v>10</v>
      </c>
      <c r="C1204" s="2" t="s">
        <v>1967</v>
      </c>
      <c r="D1204" s="2" t="s">
        <v>1968</v>
      </c>
      <c r="E1204" s="2" t="s">
        <v>1982</v>
      </c>
      <c r="F1204" s="2" t="s">
        <v>2067</v>
      </c>
      <c r="G1204" s="2" t="s">
        <v>2068</v>
      </c>
      <c r="H1204" s="2" t="s">
        <v>2117</v>
      </c>
      <c r="I1204" s="2" t="s">
        <v>2325</v>
      </c>
      <c r="J1204" s="2">
        <v>0</v>
      </c>
      <c r="K1204" s="2">
        <v>0</v>
      </c>
      <c r="L1204" s="3">
        <v>91</v>
      </c>
    </row>
    <row r="1205" spans="1:12">
      <c r="A1205" s="2" t="s">
        <v>1865</v>
      </c>
      <c r="B1205" s="2" t="s">
        <v>10</v>
      </c>
      <c r="C1205" s="2" t="s">
        <v>3868</v>
      </c>
      <c r="D1205" s="2" t="s">
        <v>3868</v>
      </c>
      <c r="E1205" s="2" t="s">
        <v>3868</v>
      </c>
      <c r="F1205" s="2" t="s">
        <v>3868</v>
      </c>
      <c r="G1205" s="2" t="s">
        <v>3868</v>
      </c>
      <c r="H1205" s="2" t="s">
        <v>3868</v>
      </c>
      <c r="I1205" s="2" t="s">
        <v>3868</v>
      </c>
      <c r="J1205" s="2" t="s">
        <v>3868</v>
      </c>
      <c r="K1205" s="2" t="s">
        <v>3868</v>
      </c>
      <c r="L1205" s="3">
        <v>89</v>
      </c>
    </row>
    <row r="1206" spans="1:12">
      <c r="A1206" s="2" t="s">
        <v>1867</v>
      </c>
      <c r="B1206" s="2" t="s">
        <v>10</v>
      </c>
      <c r="C1206" s="2" t="s">
        <v>1967</v>
      </c>
      <c r="D1206" s="2" t="s">
        <v>1968</v>
      </c>
      <c r="E1206" s="2" t="s">
        <v>1982</v>
      </c>
      <c r="F1206" s="2" t="s">
        <v>2067</v>
      </c>
      <c r="G1206" s="2" t="s">
        <v>2215</v>
      </c>
      <c r="H1206" s="2" t="s">
        <v>2216</v>
      </c>
      <c r="I1206" s="2">
        <v>0</v>
      </c>
      <c r="J1206" s="2">
        <v>0</v>
      </c>
      <c r="K1206" s="2">
        <v>0</v>
      </c>
      <c r="L1206" s="3">
        <v>86</v>
      </c>
    </row>
    <row r="1207" spans="1:12">
      <c r="A1207" s="2" t="s">
        <v>1869</v>
      </c>
      <c r="B1207" s="2" t="s">
        <v>10</v>
      </c>
      <c r="C1207" s="2" t="s">
        <v>1967</v>
      </c>
      <c r="D1207" s="2" t="s">
        <v>1968</v>
      </c>
      <c r="E1207" s="2" t="s">
        <v>1982</v>
      </c>
      <c r="F1207" s="2" t="s">
        <v>2067</v>
      </c>
      <c r="G1207" s="2" t="s">
        <v>2068</v>
      </c>
      <c r="H1207" s="2" t="s">
        <v>2117</v>
      </c>
      <c r="I1207" s="2" t="s">
        <v>2325</v>
      </c>
      <c r="J1207" s="2">
        <v>0</v>
      </c>
      <c r="K1207" s="2">
        <v>0</v>
      </c>
      <c r="L1207" s="3">
        <v>92</v>
      </c>
    </row>
    <row r="1208" spans="1:12">
      <c r="A1208" s="2" t="s">
        <v>1871</v>
      </c>
      <c r="B1208" s="2" t="s">
        <v>10</v>
      </c>
      <c r="C1208" s="2" t="s">
        <v>1967</v>
      </c>
      <c r="D1208" s="2" t="s">
        <v>1968</v>
      </c>
      <c r="E1208" s="2" t="s">
        <v>1982</v>
      </c>
      <c r="F1208" s="2" t="s">
        <v>2067</v>
      </c>
      <c r="G1208" s="2" t="s">
        <v>2967</v>
      </c>
      <c r="H1208" s="2" t="s">
        <v>2968</v>
      </c>
      <c r="I1208" s="2">
        <v>0</v>
      </c>
      <c r="J1208" s="2">
        <v>0</v>
      </c>
      <c r="K1208" s="2">
        <v>0</v>
      </c>
      <c r="L1208" s="3">
        <v>90</v>
      </c>
    </row>
    <row r="1209" spans="1:12">
      <c r="A1209" s="2" t="s">
        <v>1873</v>
      </c>
      <c r="B1209" s="2" t="s">
        <v>10</v>
      </c>
      <c r="C1209" s="2" t="s">
        <v>1967</v>
      </c>
      <c r="D1209" s="2" t="s">
        <v>1968</v>
      </c>
      <c r="E1209" s="2" t="s">
        <v>1982</v>
      </c>
      <c r="F1209" s="2" t="s">
        <v>2067</v>
      </c>
      <c r="G1209" s="2" t="s">
        <v>2967</v>
      </c>
      <c r="H1209" s="2" t="s">
        <v>2968</v>
      </c>
      <c r="I1209" s="2">
        <v>0</v>
      </c>
      <c r="J1209" s="2">
        <v>0</v>
      </c>
      <c r="K1209" s="2">
        <v>0</v>
      </c>
      <c r="L1209" s="3">
        <v>82</v>
      </c>
    </row>
    <row r="1210" spans="1:12">
      <c r="A1210" s="2" t="s">
        <v>1875</v>
      </c>
      <c r="B1210" s="2" t="s">
        <v>10</v>
      </c>
      <c r="C1210" s="2" t="s">
        <v>1967</v>
      </c>
      <c r="D1210" s="2" t="s">
        <v>1968</v>
      </c>
      <c r="E1210" s="2" t="s">
        <v>1976</v>
      </c>
      <c r="F1210" s="2" t="s">
        <v>2232</v>
      </c>
      <c r="G1210" s="2" t="s">
        <v>2233</v>
      </c>
      <c r="H1210" s="2" t="s">
        <v>2234</v>
      </c>
      <c r="I1210" s="2">
        <v>0</v>
      </c>
      <c r="J1210" s="2">
        <v>0</v>
      </c>
      <c r="K1210" s="2">
        <v>0</v>
      </c>
      <c r="L1210" s="3">
        <v>86</v>
      </c>
    </row>
    <row r="1211" spans="1:12">
      <c r="A1211" s="2" t="s">
        <v>1877</v>
      </c>
      <c r="B1211" s="2" t="s">
        <v>10</v>
      </c>
      <c r="C1211" s="2" t="s">
        <v>1967</v>
      </c>
      <c r="D1211" s="2" t="s">
        <v>1968</v>
      </c>
      <c r="E1211" s="2" t="s">
        <v>1976</v>
      </c>
      <c r="F1211" s="2" t="s">
        <v>2232</v>
      </c>
      <c r="G1211" s="2" t="s">
        <v>2233</v>
      </c>
      <c r="H1211" s="2" t="s">
        <v>2234</v>
      </c>
      <c r="I1211" s="2">
        <v>0</v>
      </c>
      <c r="J1211" s="2">
        <v>0</v>
      </c>
      <c r="K1211" s="2">
        <v>0</v>
      </c>
      <c r="L1211" s="3">
        <v>86</v>
      </c>
    </row>
    <row r="1212" spans="1:12">
      <c r="A1212" s="2" t="s">
        <v>1879</v>
      </c>
      <c r="B1212" s="2" t="s">
        <v>10</v>
      </c>
      <c r="C1212" s="2" t="s">
        <v>1967</v>
      </c>
      <c r="D1212" s="2" t="s">
        <v>1968</v>
      </c>
      <c r="E1212" s="2" t="s">
        <v>1976</v>
      </c>
      <c r="F1212" s="2" t="s">
        <v>2232</v>
      </c>
      <c r="G1212" s="2" t="s">
        <v>2233</v>
      </c>
      <c r="H1212" s="2" t="s">
        <v>2234</v>
      </c>
      <c r="I1212" s="2">
        <v>0</v>
      </c>
      <c r="J1212" s="2">
        <v>0</v>
      </c>
      <c r="K1212" s="2">
        <v>0</v>
      </c>
      <c r="L1212" s="3">
        <v>93</v>
      </c>
    </row>
    <row r="1213" spans="1:12">
      <c r="A1213" s="2" t="s">
        <v>1881</v>
      </c>
      <c r="B1213" s="2" t="s">
        <v>10</v>
      </c>
      <c r="C1213" s="2" t="s">
        <v>1967</v>
      </c>
      <c r="D1213" s="2" t="s">
        <v>1968</v>
      </c>
      <c r="E1213" s="2" t="s">
        <v>1982</v>
      </c>
      <c r="F1213" s="2" t="s">
        <v>2077</v>
      </c>
      <c r="G1213" s="2" t="s">
        <v>2315</v>
      </c>
      <c r="H1213" s="2" t="s">
        <v>3647</v>
      </c>
      <c r="I1213" s="2" t="s">
        <v>3648</v>
      </c>
      <c r="J1213" s="2">
        <v>0</v>
      </c>
      <c r="K1213" s="2">
        <v>0</v>
      </c>
      <c r="L1213" s="3">
        <v>90</v>
      </c>
    </row>
    <row r="1214" spans="1:12">
      <c r="A1214" s="2" t="s">
        <v>1883</v>
      </c>
      <c r="B1214" s="2" t="s">
        <v>10</v>
      </c>
      <c r="C1214" s="2" t="s">
        <v>1967</v>
      </c>
      <c r="D1214" s="2" t="s">
        <v>1968</v>
      </c>
      <c r="E1214" s="2" t="s">
        <v>1982</v>
      </c>
      <c r="F1214" s="2" t="s">
        <v>2077</v>
      </c>
      <c r="G1214" s="2" t="s">
        <v>2315</v>
      </c>
      <c r="H1214" s="2" t="s">
        <v>3644</v>
      </c>
      <c r="I1214" s="2">
        <v>0</v>
      </c>
      <c r="J1214" s="2">
        <v>0</v>
      </c>
      <c r="K1214" s="2">
        <v>0</v>
      </c>
      <c r="L1214" s="3">
        <v>90</v>
      </c>
    </row>
    <row r="1215" spans="1:12">
      <c r="A1215" s="2" t="s">
        <v>1885</v>
      </c>
      <c r="B1215" s="2" t="s">
        <v>10</v>
      </c>
      <c r="C1215" s="2" t="s">
        <v>1967</v>
      </c>
      <c r="D1215" s="2" t="s">
        <v>2370</v>
      </c>
      <c r="E1215" s="2">
        <v>0</v>
      </c>
      <c r="F1215" s="2">
        <v>0</v>
      </c>
      <c r="G1215" s="2">
        <v>0</v>
      </c>
      <c r="H1215" s="2">
        <v>0</v>
      </c>
      <c r="I1215" s="2">
        <v>0</v>
      </c>
      <c r="J1215" s="2">
        <v>0</v>
      </c>
      <c r="K1215" s="2">
        <v>0</v>
      </c>
      <c r="L1215" s="3">
        <v>86</v>
      </c>
    </row>
    <row r="1216" spans="1:12">
      <c r="A1216" s="2" t="s">
        <v>1887</v>
      </c>
      <c r="B1216" s="2" t="s">
        <v>10</v>
      </c>
      <c r="C1216" s="2" t="s">
        <v>1967</v>
      </c>
      <c r="D1216" s="2" t="s">
        <v>1968</v>
      </c>
      <c r="E1216" s="2" t="s">
        <v>1976</v>
      </c>
      <c r="F1216" s="2" t="s">
        <v>2611</v>
      </c>
      <c r="G1216" s="2" t="s">
        <v>2612</v>
      </c>
      <c r="H1216" s="2" t="s">
        <v>3149</v>
      </c>
      <c r="I1216" s="2">
        <v>0</v>
      </c>
      <c r="J1216" s="2">
        <v>0</v>
      </c>
      <c r="K1216" s="2">
        <v>0</v>
      </c>
      <c r="L1216" s="3">
        <v>92</v>
      </c>
    </row>
    <row r="1217" spans="1:12">
      <c r="A1217" s="2" t="s">
        <v>1889</v>
      </c>
      <c r="B1217" s="2" t="s">
        <v>10</v>
      </c>
      <c r="C1217" s="2" t="s">
        <v>1967</v>
      </c>
      <c r="D1217" s="2" t="s">
        <v>1968</v>
      </c>
      <c r="E1217" s="2" t="s">
        <v>1982</v>
      </c>
      <c r="F1217" s="2" t="s">
        <v>2067</v>
      </c>
      <c r="G1217" s="2" t="s">
        <v>2068</v>
      </c>
      <c r="H1217" s="2" t="s">
        <v>2117</v>
      </c>
      <c r="I1217" s="2" t="s">
        <v>2118</v>
      </c>
      <c r="J1217" s="2" t="s">
        <v>2119</v>
      </c>
      <c r="K1217" s="2">
        <v>0</v>
      </c>
      <c r="L1217" s="3">
        <v>90</v>
      </c>
    </row>
    <row r="1218" spans="1:12">
      <c r="A1218" s="2" t="s">
        <v>1891</v>
      </c>
      <c r="B1218" s="2" t="s">
        <v>10</v>
      </c>
      <c r="C1218" s="2" t="s">
        <v>1967</v>
      </c>
      <c r="D1218" s="2" t="s">
        <v>1968</v>
      </c>
      <c r="E1218" s="2" t="s">
        <v>1969</v>
      </c>
      <c r="F1218" s="2" t="s">
        <v>1970</v>
      </c>
      <c r="G1218" s="2" t="s">
        <v>1971</v>
      </c>
      <c r="H1218" s="2" t="s">
        <v>2307</v>
      </c>
      <c r="I1218" s="2">
        <v>0</v>
      </c>
      <c r="J1218" s="2">
        <v>0</v>
      </c>
      <c r="K1218" s="2">
        <v>0</v>
      </c>
      <c r="L1218" s="3">
        <v>87</v>
      </c>
    </row>
    <row r="1219" spans="1:12">
      <c r="A1219" s="2" t="s">
        <v>1893</v>
      </c>
      <c r="B1219" s="2" t="s">
        <v>10</v>
      </c>
      <c r="C1219" s="2" t="s">
        <v>3868</v>
      </c>
      <c r="D1219" s="2" t="s">
        <v>3868</v>
      </c>
      <c r="E1219" s="2" t="s">
        <v>3868</v>
      </c>
      <c r="F1219" s="2" t="s">
        <v>3868</v>
      </c>
      <c r="G1219" s="2" t="s">
        <v>3868</v>
      </c>
      <c r="H1219" s="2" t="s">
        <v>3868</v>
      </c>
      <c r="I1219" s="2" t="s">
        <v>3868</v>
      </c>
      <c r="J1219" s="2" t="s">
        <v>3868</v>
      </c>
      <c r="K1219" s="2" t="s">
        <v>3868</v>
      </c>
      <c r="L1219" s="3">
        <v>93</v>
      </c>
    </row>
    <row r="1220" spans="1:12">
      <c r="A1220" s="2" t="s">
        <v>1895</v>
      </c>
      <c r="B1220" s="2" t="s">
        <v>10</v>
      </c>
      <c r="C1220" s="2" t="s">
        <v>3868</v>
      </c>
      <c r="D1220" s="2" t="s">
        <v>3868</v>
      </c>
      <c r="E1220" s="2" t="s">
        <v>3868</v>
      </c>
      <c r="F1220" s="2" t="s">
        <v>3868</v>
      </c>
      <c r="G1220" s="2" t="s">
        <v>3868</v>
      </c>
      <c r="H1220" s="2" t="s">
        <v>3868</v>
      </c>
      <c r="I1220" s="2" t="s">
        <v>3868</v>
      </c>
      <c r="J1220" s="2" t="s">
        <v>3868</v>
      </c>
      <c r="K1220" s="2" t="s">
        <v>3868</v>
      </c>
      <c r="L1220" s="3">
        <v>95</v>
      </c>
    </row>
    <row r="1221" spans="1:12">
      <c r="A1221" s="2" t="s">
        <v>1897</v>
      </c>
      <c r="B1221" s="2" t="s">
        <v>10</v>
      </c>
      <c r="C1221" s="2" t="s">
        <v>1967</v>
      </c>
      <c r="D1221" s="2" t="s">
        <v>1968</v>
      </c>
      <c r="E1221" s="2" t="s">
        <v>1982</v>
      </c>
      <c r="F1221" s="2" t="s">
        <v>2077</v>
      </c>
      <c r="G1221" s="2" t="s">
        <v>2078</v>
      </c>
      <c r="H1221" s="2" t="s">
        <v>2079</v>
      </c>
      <c r="I1221" s="2" t="s">
        <v>2170</v>
      </c>
      <c r="J1221" s="2" t="s">
        <v>2174</v>
      </c>
      <c r="K1221" s="2">
        <v>0</v>
      </c>
      <c r="L1221" s="3">
        <v>90</v>
      </c>
    </row>
    <row r="1222" spans="1:12">
      <c r="A1222" s="2" t="s">
        <v>1899</v>
      </c>
      <c r="B1222" s="2" t="s">
        <v>10</v>
      </c>
      <c r="C1222" s="2" t="s">
        <v>1967</v>
      </c>
      <c r="D1222" s="2" t="s">
        <v>1968</v>
      </c>
      <c r="E1222" s="2" t="s">
        <v>1982</v>
      </c>
      <c r="F1222" s="2" t="s">
        <v>2067</v>
      </c>
      <c r="G1222" s="2" t="s">
        <v>2068</v>
      </c>
      <c r="H1222" s="2" t="s">
        <v>2069</v>
      </c>
      <c r="I1222" s="2" t="s">
        <v>2070</v>
      </c>
      <c r="J1222" s="2">
        <v>0</v>
      </c>
      <c r="K1222" s="2">
        <v>0</v>
      </c>
      <c r="L1222" s="3">
        <v>93</v>
      </c>
    </row>
    <row r="1223" spans="1:12">
      <c r="A1223" s="2" t="s">
        <v>1901</v>
      </c>
      <c r="B1223" s="2" t="s">
        <v>10</v>
      </c>
      <c r="C1223" s="2" t="s">
        <v>1967</v>
      </c>
      <c r="D1223" s="2" t="s">
        <v>1968</v>
      </c>
      <c r="E1223" s="2" t="s">
        <v>1982</v>
      </c>
      <c r="F1223" s="2" t="s">
        <v>2067</v>
      </c>
      <c r="G1223" s="2" t="s">
        <v>2068</v>
      </c>
      <c r="H1223" s="2" t="s">
        <v>2117</v>
      </c>
      <c r="I1223" s="2" t="s">
        <v>2118</v>
      </c>
      <c r="J1223" s="2" t="s">
        <v>2119</v>
      </c>
      <c r="K1223" s="2">
        <v>0</v>
      </c>
      <c r="L1223" s="3">
        <v>93</v>
      </c>
    </row>
    <row r="1224" spans="1:12">
      <c r="A1224" s="2" t="s">
        <v>1903</v>
      </c>
      <c r="B1224" s="2" t="s">
        <v>10</v>
      </c>
      <c r="C1224" s="2" t="s">
        <v>1967</v>
      </c>
      <c r="D1224" s="2" t="s">
        <v>1968</v>
      </c>
      <c r="E1224" s="2" t="s">
        <v>1982</v>
      </c>
      <c r="F1224" s="2" t="s">
        <v>2067</v>
      </c>
      <c r="G1224" s="2" t="s">
        <v>2068</v>
      </c>
      <c r="H1224" s="2" t="s">
        <v>2117</v>
      </c>
      <c r="I1224" s="2" t="s">
        <v>2118</v>
      </c>
      <c r="J1224" s="2" t="s">
        <v>2119</v>
      </c>
      <c r="K1224" s="2">
        <v>0</v>
      </c>
      <c r="L1224" s="3">
        <v>91</v>
      </c>
    </row>
    <row r="1225" spans="1:12">
      <c r="A1225" s="2" t="s">
        <v>1905</v>
      </c>
      <c r="B1225" s="2" t="s">
        <v>10</v>
      </c>
      <c r="C1225" s="2" t="s">
        <v>1967</v>
      </c>
      <c r="D1225" s="2" t="s">
        <v>1968</v>
      </c>
      <c r="E1225" s="2" t="s">
        <v>1982</v>
      </c>
      <c r="F1225" s="2" t="s">
        <v>2067</v>
      </c>
      <c r="G1225" s="2" t="s">
        <v>2068</v>
      </c>
      <c r="H1225" s="2" t="s">
        <v>2117</v>
      </c>
      <c r="I1225" s="2" t="s">
        <v>2118</v>
      </c>
      <c r="J1225" s="2" t="s">
        <v>2119</v>
      </c>
      <c r="K1225" s="2">
        <v>0</v>
      </c>
      <c r="L1225" s="3">
        <v>90</v>
      </c>
    </row>
    <row r="1226" spans="1:12">
      <c r="A1226" s="2" t="s">
        <v>1907</v>
      </c>
      <c r="B1226" s="2" t="s">
        <v>10</v>
      </c>
      <c r="C1226" s="2" t="s">
        <v>1967</v>
      </c>
      <c r="D1226" s="2" t="s">
        <v>1968</v>
      </c>
      <c r="E1226" s="2" t="s">
        <v>1982</v>
      </c>
      <c r="F1226" s="2" t="s">
        <v>2067</v>
      </c>
      <c r="G1226" s="2" t="s">
        <v>2967</v>
      </c>
      <c r="H1226" s="2" t="s">
        <v>2968</v>
      </c>
      <c r="I1226" s="2">
        <v>0</v>
      </c>
      <c r="J1226" s="2">
        <v>0</v>
      </c>
      <c r="K1226" s="2">
        <v>0</v>
      </c>
      <c r="L1226" s="3">
        <v>97</v>
      </c>
    </row>
    <row r="1227" spans="1:12">
      <c r="A1227" s="2" t="s">
        <v>1909</v>
      </c>
      <c r="B1227" s="2" t="s">
        <v>1179</v>
      </c>
      <c r="C1227" s="2" t="s">
        <v>1967</v>
      </c>
      <c r="D1227" s="2" t="s">
        <v>1968</v>
      </c>
      <c r="E1227" s="2" t="s">
        <v>1982</v>
      </c>
      <c r="F1227" s="2" t="s">
        <v>2067</v>
      </c>
      <c r="G1227" s="2" t="s">
        <v>2967</v>
      </c>
      <c r="H1227" s="2" t="s">
        <v>2968</v>
      </c>
      <c r="I1227" s="2">
        <v>0</v>
      </c>
      <c r="J1227" s="2">
        <v>0</v>
      </c>
      <c r="K1227" s="2">
        <v>0</v>
      </c>
      <c r="L1227" s="3">
        <v>102</v>
      </c>
    </row>
    <row r="1228" spans="1:12">
      <c r="B1228" s="2" t="s">
        <v>10</v>
      </c>
      <c r="C1228" s="2" t="s">
        <v>1967</v>
      </c>
      <c r="D1228" s="2" t="s">
        <v>1968</v>
      </c>
      <c r="E1228" s="2" t="s">
        <v>1982</v>
      </c>
      <c r="F1228" s="2" t="s">
        <v>2067</v>
      </c>
      <c r="G1228" s="2" t="s">
        <v>2967</v>
      </c>
      <c r="H1228" s="2" t="s">
        <v>2968</v>
      </c>
      <c r="I1228" s="2">
        <v>0</v>
      </c>
      <c r="J1228" s="2">
        <v>0</v>
      </c>
      <c r="K1228" s="2">
        <v>0</v>
      </c>
      <c r="L1228" s="3">
        <v>90</v>
      </c>
    </row>
    <row r="1229" spans="1:12">
      <c r="A1229" s="2" t="s">
        <v>1911</v>
      </c>
      <c r="B1229" s="2" t="s">
        <v>10</v>
      </c>
      <c r="C1229" s="2" t="s">
        <v>1967</v>
      </c>
      <c r="D1229" s="2" t="s">
        <v>1968</v>
      </c>
      <c r="E1229" s="2" t="s">
        <v>1982</v>
      </c>
      <c r="F1229" s="2" t="s">
        <v>2237</v>
      </c>
      <c r="G1229" s="2" t="s">
        <v>2238</v>
      </c>
      <c r="H1229" s="2" t="s">
        <v>2239</v>
      </c>
      <c r="I1229" s="2">
        <v>0</v>
      </c>
      <c r="J1229" s="2">
        <v>0</v>
      </c>
      <c r="K1229" s="2">
        <v>0</v>
      </c>
      <c r="L1229" s="3">
        <v>89</v>
      </c>
    </row>
    <row r="1230" spans="1:12">
      <c r="A1230" s="2" t="s">
        <v>1913</v>
      </c>
      <c r="B1230" s="2" t="s">
        <v>10</v>
      </c>
      <c r="C1230" s="2" t="s">
        <v>1967</v>
      </c>
      <c r="D1230" s="2" t="s">
        <v>1968</v>
      </c>
      <c r="E1230" s="2" t="s">
        <v>1969</v>
      </c>
      <c r="F1230" s="2" t="s">
        <v>1970</v>
      </c>
      <c r="G1230" s="2" t="s">
        <v>1988</v>
      </c>
      <c r="H1230" s="2" t="s">
        <v>2156</v>
      </c>
      <c r="I1230" s="2">
        <v>0</v>
      </c>
      <c r="J1230" s="2">
        <v>0</v>
      </c>
      <c r="K1230" s="2">
        <v>0</v>
      </c>
      <c r="L1230" s="3">
        <v>86</v>
      </c>
    </row>
    <row r="1231" spans="1:12">
      <c r="A1231" s="2" t="s">
        <v>1915</v>
      </c>
      <c r="B1231" s="2" t="s">
        <v>10</v>
      </c>
      <c r="C1231" s="2" t="s">
        <v>1967</v>
      </c>
      <c r="D1231" s="2" t="s">
        <v>1968</v>
      </c>
      <c r="E1231" s="2" t="s">
        <v>1976</v>
      </c>
      <c r="F1231" s="2" t="s">
        <v>2058</v>
      </c>
      <c r="G1231" s="2" t="s">
        <v>2059</v>
      </c>
      <c r="H1231" s="2" t="s">
        <v>2250</v>
      </c>
      <c r="I1231" s="2">
        <v>0</v>
      </c>
      <c r="J1231" s="2">
        <v>0</v>
      </c>
      <c r="K1231" s="2">
        <v>0</v>
      </c>
      <c r="L1231" s="3">
        <v>86</v>
      </c>
    </row>
    <row r="1232" spans="1:12">
      <c r="A1232" s="2" t="s">
        <v>1917</v>
      </c>
      <c r="B1232" s="2" t="s">
        <v>1227</v>
      </c>
      <c r="C1232" s="2" t="s">
        <v>1967</v>
      </c>
      <c r="D1232" s="2" t="s">
        <v>1968</v>
      </c>
      <c r="E1232" s="2" t="s">
        <v>1976</v>
      </c>
      <c r="F1232" s="2" t="s">
        <v>2611</v>
      </c>
      <c r="G1232" s="2" t="s">
        <v>2612</v>
      </c>
      <c r="H1232" s="2" t="s">
        <v>2613</v>
      </c>
      <c r="I1232" s="2">
        <v>0</v>
      </c>
      <c r="J1232" s="2">
        <v>0</v>
      </c>
      <c r="K1232" s="2">
        <v>0</v>
      </c>
      <c r="L1232" s="3">
        <v>138</v>
      </c>
    </row>
    <row r="1233" spans="1:12">
      <c r="B1233" s="2" t="s">
        <v>34</v>
      </c>
      <c r="C1233" s="2" t="s">
        <v>1967</v>
      </c>
      <c r="D1233" s="2" t="s">
        <v>1968</v>
      </c>
      <c r="E1233" s="2" t="s">
        <v>1976</v>
      </c>
      <c r="F1233" s="2" t="s">
        <v>2611</v>
      </c>
      <c r="G1233" s="2" t="s">
        <v>2612</v>
      </c>
      <c r="H1233" s="2" t="s">
        <v>2613</v>
      </c>
      <c r="I1233" s="2">
        <v>0</v>
      </c>
      <c r="J1233" s="2">
        <v>0</v>
      </c>
      <c r="K1233" s="2">
        <v>0</v>
      </c>
      <c r="L1233" s="3">
        <v>203</v>
      </c>
    </row>
    <row r="1234" spans="1:12">
      <c r="B1234" s="2" t="s">
        <v>10</v>
      </c>
      <c r="C1234" s="2" t="s">
        <v>1967</v>
      </c>
      <c r="D1234" s="2" t="s">
        <v>1968</v>
      </c>
      <c r="E1234" s="2" t="s">
        <v>1976</v>
      </c>
      <c r="F1234" s="2" t="s">
        <v>2611</v>
      </c>
      <c r="G1234" s="2" t="s">
        <v>2612</v>
      </c>
      <c r="H1234" s="2" t="s">
        <v>2613</v>
      </c>
      <c r="I1234" s="2">
        <v>0</v>
      </c>
      <c r="J1234" s="2">
        <v>0</v>
      </c>
      <c r="K1234" s="2">
        <v>0</v>
      </c>
      <c r="L1234" s="3">
        <v>88</v>
      </c>
    </row>
    <row r="1235" spans="1:12">
      <c r="B1235" s="2" t="s">
        <v>32</v>
      </c>
      <c r="C1235" s="2" t="s">
        <v>1967</v>
      </c>
      <c r="D1235" s="2" t="s">
        <v>1968</v>
      </c>
      <c r="E1235" s="2" t="s">
        <v>1976</v>
      </c>
      <c r="F1235" s="2" t="s">
        <v>2611</v>
      </c>
      <c r="G1235" s="2" t="s">
        <v>2612</v>
      </c>
      <c r="H1235" s="2" t="s">
        <v>2613</v>
      </c>
      <c r="I1235" s="2">
        <v>0</v>
      </c>
      <c r="J1235" s="2">
        <v>0</v>
      </c>
      <c r="K1235" s="2">
        <v>0</v>
      </c>
      <c r="L1235" s="3">
        <v>300</v>
      </c>
    </row>
    <row r="1236" spans="1:12">
      <c r="A1236" s="2" t="s">
        <v>1919</v>
      </c>
      <c r="B1236" s="2" t="s">
        <v>10</v>
      </c>
      <c r="C1236" s="2" t="s">
        <v>1967</v>
      </c>
      <c r="D1236" s="2" t="s">
        <v>1968</v>
      </c>
      <c r="E1236" s="2" t="s">
        <v>1976</v>
      </c>
      <c r="F1236" s="2" t="s">
        <v>2058</v>
      </c>
      <c r="G1236" s="2" t="s">
        <v>2059</v>
      </c>
      <c r="H1236" s="2" t="s">
        <v>2250</v>
      </c>
      <c r="I1236" s="2">
        <v>0</v>
      </c>
      <c r="J1236" s="2">
        <v>0</v>
      </c>
      <c r="K1236" s="2">
        <v>0</v>
      </c>
      <c r="L1236" s="3">
        <v>91</v>
      </c>
    </row>
    <row r="1237" spans="1:12">
      <c r="A1237" s="2" t="s">
        <v>1921</v>
      </c>
      <c r="B1237" s="2" t="s">
        <v>10</v>
      </c>
      <c r="C1237" s="2" t="s">
        <v>1967</v>
      </c>
      <c r="D1237" s="2" t="s">
        <v>1968</v>
      </c>
      <c r="E1237" s="2" t="s">
        <v>1982</v>
      </c>
      <c r="F1237" s="2" t="s">
        <v>2067</v>
      </c>
      <c r="G1237" s="2" t="s">
        <v>2068</v>
      </c>
      <c r="H1237" s="2" t="s">
        <v>2117</v>
      </c>
      <c r="I1237" s="2" t="s">
        <v>2197</v>
      </c>
      <c r="J1237" s="2">
        <v>0</v>
      </c>
      <c r="K1237" s="2">
        <v>0</v>
      </c>
      <c r="L1237" s="3">
        <v>90</v>
      </c>
    </row>
    <row r="1238" spans="1:12">
      <c r="A1238" s="2" t="s">
        <v>1923</v>
      </c>
      <c r="B1238" s="2" t="s">
        <v>10</v>
      </c>
      <c r="C1238" s="2" t="s">
        <v>1967</v>
      </c>
      <c r="D1238" s="2" t="s">
        <v>1968</v>
      </c>
      <c r="E1238" s="2" t="s">
        <v>1982</v>
      </c>
      <c r="F1238" s="2" t="s">
        <v>2067</v>
      </c>
      <c r="G1238" s="2" t="s">
        <v>2068</v>
      </c>
      <c r="H1238" s="2" t="s">
        <v>2117</v>
      </c>
      <c r="I1238" s="2" t="s">
        <v>2197</v>
      </c>
      <c r="J1238" s="2">
        <v>0</v>
      </c>
      <c r="K1238" s="2">
        <v>0</v>
      </c>
      <c r="L1238" s="3">
        <v>91</v>
      </c>
    </row>
    <row r="1239" spans="1:12">
      <c r="A1239" s="2" t="s">
        <v>1925</v>
      </c>
      <c r="B1239" s="2" t="s">
        <v>10</v>
      </c>
      <c r="C1239" s="2" t="s">
        <v>1967</v>
      </c>
      <c r="D1239" s="2" t="s">
        <v>1968</v>
      </c>
      <c r="E1239" s="2" t="s">
        <v>1976</v>
      </c>
      <c r="F1239" s="2" t="s">
        <v>2232</v>
      </c>
      <c r="G1239" s="2" t="s">
        <v>2233</v>
      </c>
      <c r="H1239" s="2" t="s">
        <v>2295</v>
      </c>
      <c r="I1239" s="2">
        <v>0</v>
      </c>
      <c r="J1239" s="2">
        <v>0</v>
      </c>
      <c r="K1239" s="2">
        <v>0</v>
      </c>
      <c r="L1239" s="3">
        <v>86</v>
      </c>
    </row>
    <row r="1240" spans="1:12">
      <c r="A1240" s="2" t="s">
        <v>1927</v>
      </c>
      <c r="B1240" s="2" t="s">
        <v>10</v>
      </c>
      <c r="C1240" s="2" t="s">
        <v>1967</v>
      </c>
      <c r="D1240" s="2" t="s">
        <v>1968</v>
      </c>
      <c r="E1240" s="2" t="s">
        <v>1976</v>
      </c>
      <c r="F1240" s="2" t="s">
        <v>2232</v>
      </c>
      <c r="G1240" s="2" t="s">
        <v>2233</v>
      </c>
      <c r="H1240" s="2" t="s">
        <v>2295</v>
      </c>
      <c r="I1240" s="2">
        <v>0</v>
      </c>
      <c r="J1240" s="2">
        <v>0</v>
      </c>
      <c r="K1240" s="2">
        <v>0</v>
      </c>
      <c r="L1240" s="3">
        <v>93</v>
      </c>
    </row>
    <row r="1241" spans="1:12">
      <c r="A1241" s="2" t="s">
        <v>1929</v>
      </c>
      <c r="B1241" s="2" t="s">
        <v>10</v>
      </c>
      <c r="C1241" s="2" t="s">
        <v>1967</v>
      </c>
      <c r="D1241" s="2" t="s">
        <v>1968</v>
      </c>
      <c r="E1241" s="2" t="s">
        <v>1982</v>
      </c>
      <c r="F1241" s="2" t="s">
        <v>2067</v>
      </c>
      <c r="G1241" s="2" t="s">
        <v>2068</v>
      </c>
      <c r="H1241" s="2" t="s">
        <v>2117</v>
      </c>
      <c r="I1241" s="2" t="s">
        <v>2118</v>
      </c>
      <c r="J1241" s="2" t="s">
        <v>2119</v>
      </c>
      <c r="K1241" s="2">
        <v>0</v>
      </c>
      <c r="L1241" s="3">
        <v>90</v>
      </c>
    </row>
    <row r="1242" spans="1:12">
      <c r="A1242" s="2" t="s">
        <v>1931</v>
      </c>
      <c r="B1242" s="2" t="s">
        <v>10</v>
      </c>
      <c r="C1242" s="2" t="s">
        <v>2128</v>
      </c>
      <c r="D1242" s="2" t="s">
        <v>2129</v>
      </c>
      <c r="E1242" s="2">
        <v>0</v>
      </c>
      <c r="F1242" s="2">
        <v>0</v>
      </c>
      <c r="G1242" s="2">
        <v>0</v>
      </c>
      <c r="H1242" s="2">
        <v>0</v>
      </c>
      <c r="I1242" s="2">
        <v>0</v>
      </c>
      <c r="J1242" s="2">
        <v>0</v>
      </c>
      <c r="K1242" s="2">
        <v>0</v>
      </c>
      <c r="L1242" s="3">
        <v>92</v>
      </c>
    </row>
    <row r="1243" spans="1:12">
      <c r="A1243" s="2" t="s">
        <v>1933</v>
      </c>
      <c r="B1243" s="2" t="s">
        <v>10</v>
      </c>
      <c r="C1243" s="2" t="s">
        <v>1967</v>
      </c>
      <c r="D1243" s="2" t="s">
        <v>1968</v>
      </c>
      <c r="E1243" s="2" t="s">
        <v>1976</v>
      </c>
      <c r="F1243" s="2" t="s">
        <v>2094</v>
      </c>
      <c r="G1243" s="2" t="s">
        <v>2095</v>
      </c>
      <c r="H1243" s="2" t="s">
        <v>2096</v>
      </c>
      <c r="I1243" s="2">
        <v>0</v>
      </c>
      <c r="J1243" s="2">
        <v>0</v>
      </c>
      <c r="K1243" s="2">
        <v>0</v>
      </c>
      <c r="L1243" s="3">
        <v>87</v>
      </c>
    </row>
    <row r="1244" spans="1:12">
      <c r="A1244" s="2" t="s">
        <v>1951</v>
      </c>
      <c r="B1244" s="2" t="s">
        <v>10</v>
      </c>
      <c r="C1244" s="2" t="s">
        <v>1967</v>
      </c>
      <c r="D1244" s="2" t="s">
        <v>1968</v>
      </c>
      <c r="E1244" s="2" t="s">
        <v>1982</v>
      </c>
      <c r="F1244" s="2" t="s">
        <v>2067</v>
      </c>
      <c r="G1244" s="2" t="s">
        <v>2112</v>
      </c>
      <c r="H1244" s="2" t="s">
        <v>2113</v>
      </c>
      <c r="I1244" s="2">
        <v>0</v>
      </c>
      <c r="J1244" s="2">
        <v>0</v>
      </c>
      <c r="K1244" s="2">
        <v>0</v>
      </c>
      <c r="L1244" s="3">
        <v>101</v>
      </c>
    </row>
    <row r="1245" spans="1:12">
      <c r="A1245" s="2" t="s">
        <v>1943</v>
      </c>
      <c r="B1245" s="2" t="s">
        <v>10</v>
      </c>
      <c r="C1245" s="2" t="s">
        <v>1967</v>
      </c>
      <c r="D1245" s="2" t="s">
        <v>1968</v>
      </c>
      <c r="E1245" s="2" t="s">
        <v>1982</v>
      </c>
      <c r="F1245" s="2" t="s">
        <v>2067</v>
      </c>
      <c r="G1245" s="2" t="s">
        <v>2215</v>
      </c>
      <c r="H1245" s="2" t="s">
        <v>2216</v>
      </c>
      <c r="I1245" s="2">
        <v>0</v>
      </c>
      <c r="J1245" s="2">
        <v>0</v>
      </c>
      <c r="K1245" s="2">
        <v>0</v>
      </c>
      <c r="L1245" s="3">
        <v>86</v>
      </c>
    </row>
    <row r="1246" spans="1:12">
      <c r="A1246" s="2" t="s">
        <v>1957</v>
      </c>
      <c r="L1246" s="3">
        <v>147505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5"/>
  <sheetViews>
    <sheetView workbookViewId="0">
      <selection activeCell="C8" sqref="C8"/>
    </sheetView>
  </sheetViews>
  <sheetFormatPr defaultRowHeight="15"/>
  <cols>
    <col min="1" max="1" width="15.7109375" bestFit="1" customWidth="1"/>
    <col min="2" max="2" width="28.85546875" bestFit="1" customWidth="1"/>
    <col min="3" max="3" width="21.42578125" bestFit="1" customWidth="1"/>
    <col min="5" max="5" width="16.7109375" bestFit="1" customWidth="1"/>
    <col min="6" max="6" width="12.5703125" bestFit="1" customWidth="1"/>
    <col min="7" max="7" width="20" bestFit="1" customWidth="1"/>
  </cols>
  <sheetData>
    <row r="1" spans="1:7">
      <c r="A1" s="5" t="s">
        <v>0</v>
      </c>
      <c r="B1" s="5" t="s">
        <v>3870</v>
      </c>
      <c r="C1" s="5" t="s">
        <v>3871</v>
      </c>
      <c r="E1" s="5" t="s">
        <v>0</v>
      </c>
      <c r="F1" s="5" t="s">
        <v>3870</v>
      </c>
      <c r="G1" s="5" t="s">
        <v>3871</v>
      </c>
    </row>
    <row r="2" spans="1:7">
      <c r="A2" s="8" t="s">
        <v>30</v>
      </c>
      <c r="B2" s="8" t="s">
        <v>3872</v>
      </c>
      <c r="C2" s="8" t="s">
        <v>2000</v>
      </c>
      <c r="E2" s="11" t="s">
        <v>8</v>
      </c>
      <c r="F2" s="12" t="s">
        <v>3893</v>
      </c>
      <c r="G2" s="11" t="s">
        <v>1969</v>
      </c>
    </row>
    <row r="3" spans="1:7">
      <c r="A3" s="8" t="s">
        <v>78</v>
      </c>
      <c r="B3" s="8" t="s">
        <v>3873</v>
      </c>
      <c r="C3" s="8" t="s">
        <v>2000</v>
      </c>
      <c r="E3" s="11" t="s">
        <v>22</v>
      </c>
      <c r="F3" s="12" t="s">
        <v>3893</v>
      </c>
      <c r="G3" s="11" t="s">
        <v>1969</v>
      </c>
    </row>
    <row r="4" spans="1:7">
      <c r="A4" s="8" t="s">
        <v>436</v>
      </c>
      <c r="B4" s="8" t="s">
        <v>3874</v>
      </c>
      <c r="C4" s="8" t="s">
        <v>2000</v>
      </c>
      <c r="E4" s="11" t="s">
        <v>131</v>
      </c>
      <c r="F4" s="12" t="s">
        <v>3893</v>
      </c>
      <c r="G4" s="11" t="s">
        <v>1969</v>
      </c>
    </row>
    <row r="5" spans="1:7">
      <c r="A5" s="8" t="s">
        <v>800</v>
      </c>
      <c r="B5" s="8" t="s">
        <v>3875</v>
      </c>
      <c r="C5" s="8" t="s">
        <v>2000</v>
      </c>
      <c r="E5" s="11" t="s">
        <v>169</v>
      </c>
      <c r="F5" s="12" t="s">
        <v>3893</v>
      </c>
      <c r="G5" s="11" t="s">
        <v>1969</v>
      </c>
    </row>
    <row r="6" spans="1:7">
      <c r="A6" s="8" t="s">
        <v>897</v>
      </c>
      <c r="B6" s="8" t="s">
        <v>3876</v>
      </c>
      <c r="C6" s="8" t="s">
        <v>2000</v>
      </c>
      <c r="E6" s="11" t="s">
        <v>201</v>
      </c>
      <c r="F6" s="12" t="s">
        <v>3893</v>
      </c>
      <c r="G6" s="11" t="s">
        <v>1969</v>
      </c>
    </row>
    <row r="7" spans="1:7">
      <c r="A7" s="8" t="s">
        <v>1175</v>
      </c>
      <c r="B7" s="8" t="s">
        <v>3877</v>
      </c>
      <c r="C7" s="8" t="s">
        <v>2000</v>
      </c>
      <c r="E7" s="11" t="s">
        <v>287</v>
      </c>
      <c r="F7" s="12" t="s">
        <v>3893</v>
      </c>
      <c r="G7" s="11" t="s">
        <v>1969</v>
      </c>
    </row>
    <row r="8" spans="1:7">
      <c r="A8" s="8" t="s">
        <v>1474</v>
      </c>
      <c r="B8" s="8" t="s">
        <v>3878</v>
      </c>
      <c r="C8" s="8" t="s">
        <v>2000</v>
      </c>
      <c r="E8" s="11" t="s">
        <v>748</v>
      </c>
      <c r="F8" s="12" t="s">
        <v>3893</v>
      </c>
      <c r="G8" s="11" t="s">
        <v>1969</v>
      </c>
    </row>
    <row r="9" spans="1:7">
      <c r="A9" s="8" t="s">
        <v>1762</v>
      </c>
      <c r="B9" s="8" t="s">
        <v>3879</v>
      </c>
      <c r="C9" s="8" t="s">
        <v>2000</v>
      </c>
      <c r="E9" s="11" t="s">
        <v>852</v>
      </c>
      <c r="F9" s="12" t="s">
        <v>3893</v>
      </c>
      <c r="G9" s="11" t="s">
        <v>1969</v>
      </c>
    </row>
    <row r="10" spans="1:7">
      <c r="A10" s="8" t="s">
        <v>1752</v>
      </c>
      <c r="B10" s="8" t="s">
        <v>3880</v>
      </c>
      <c r="C10" s="8" t="s">
        <v>2000</v>
      </c>
      <c r="E10" s="11" t="s">
        <v>1626</v>
      </c>
      <c r="F10" s="12" t="s">
        <v>3893</v>
      </c>
      <c r="G10" s="11" t="s">
        <v>1969</v>
      </c>
    </row>
    <row r="11" spans="1:7">
      <c r="A11" s="8" t="s">
        <v>1532</v>
      </c>
      <c r="B11" s="8" t="s">
        <v>3881</v>
      </c>
      <c r="C11" s="8" t="s">
        <v>2000</v>
      </c>
      <c r="E11" s="11" t="s">
        <v>1712</v>
      </c>
      <c r="F11" s="12" t="s">
        <v>3893</v>
      </c>
      <c r="G11" s="11" t="s">
        <v>1969</v>
      </c>
    </row>
    <row r="12" spans="1:7">
      <c r="A12" s="9" t="s">
        <v>1296</v>
      </c>
      <c r="B12" s="9" t="s">
        <v>3882</v>
      </c>
      <c r="C12" s="9" t="s">
        <v>1976</v>
      </c>
      <c r="E12" s="11" t="s">
        <v>1778</v>
      </c>
      <c r="F12" s="12" t="s">
        <v>3893</v>
      </c>
      <c r="G12" s="11" t="s">
        <v>1969</v>
      </c>
    </row>
    <row r="13" spans="1:7">
      <c r="A13" s="9" t="s">
        <v>173</v>
      </c>
      <c r="B13" s="9" t="s">
        <v>3883</v>
      </c>
      <c r="C13" s="9" t="s">
        <v>1976</v>
      </c>
      <c r="E13" s="7" t="s">
        <v>1374</v>
      </c>
      <c r="F13" s="13" t="s">
        <v>3893</v>
      </c>
      <c r="G13" s="7" t="s">
        <v>2102</v>
      </c>
    </row>
    <row r="14" spans="1:7">
      <c r="A14" s="9" t="s">
        <v>237</v>
      </c>
      <c r="B14" s="9" t="s">
        <v>3884</v>
      </c>
      <c r="C14" s="9" t="s">
        <v>1976</v>
      </c>
      <c r="E14" s="7" t="s">
        <v>1378</v>
      </c>
      <c r="F14" s="13" t="s">
        <v>3893</v>
      </c>
      <c r="G14" s="7" t="s">
        <v>2102</v>
      </c>
    </row>
    <row r="15" spans="1:7">
      <c r="A15" s="9" t="s">
        <v>265</v>
      </c>
      <c r="B15" s="9" t="s">
        <v>3885</v>
      </c>
      <c r="C15" s="9" t="s">
        <v>1976</v>
      </c>
      <c r="E15" s="7" t="s">
        <v>1268</v>
      </c>
      <c r="F15" s="13" t="s">
        <v>3893</v>
      </c>
      <c r="G15" s="7" t="s">
        <v>2102</v>
      </c>
    </row>
    <row r="16" spans="1:7">
      <c r="A16" s="9" t="s">
        <v>312</v>
      </c>
      <c r="B16" s="9" t="s">
        <v>3886</v>
      </c>
      <c r="C16" s="9" t="s">
        <v>1976</v>
      </c>
      <c r="E16" s="7" t="s">
        <v>1165</v>
      </c>
      <c r="F16" s="13" t="s">
        <v>3893</v>
      </c>
      <c r="G16" s="7" t="s">
        <v>2102</v>
      </c>
    </row>
    <row r="17" spans="1:7">
      <c r="A17" s="9" t="s">
        <v>498</v>
      </c>
      <c r="B17" s="9" t="s">
        <v>3887</v>
      </c>
      <c r="C17" s="9" t="s">
        <v>1976</v>
      </c>
      <c r="E17" s="7" t="s">
        <v>115</v>
      </c>
      <c r="F17" s="13" t="s">
        <v>3893</v>
      </c>
      <c r="G17" s="7" t="s">
        <v>2102</v>
      </c>
    </row>
    <row r="18" spans="1:7">
      <c r="A18" s="9" t="s">
        <v>822</v>
      </c>
      <c r="B18" s="9" t="s">
        <v>3888</v>
      </c>
      <c r="C18" s="9" t="s">
        <v>1976</v>
      </c>
      <c r="E18" s="7" t="s">
        <v>670</v>
      </c>
      <c r="F18" s="13" t="s">
        <v>3893</v>
      </c>
      <c r="G18" s="7" t="s">
        <v>2102</v>
      </c>
    </row>
    <row r="19" spans="1:7">
      <c r="A19" s="9" t="s">
        <v>832</v>
      </c>
      <c r="B19" s="9" t="s">
        <v>3889</v>
      </c>
      <c r="C19" s="9" t="s">
        <v>1976</v>
      </c>
      <c r="E19" s="14" t="s">
        <v>16</v>
      </c>
      <c r="F19" s="15" t="s">
        <v>3893</v>
      </c>
      <c r="G19" s="14" t="s">
        <v>1982</v>
      </c>
    </row>
    <row r="20" spans="1:7">
      <c r="A20" s="9" t="s">
        <v>927</v>
      </c>
      <c r="B20" s="9" t="s">
        <v>3890</v>
      </c>
      <c r="C20" s="9" t="s">
        <v>1976</v>
      </c>
      <c r="E20" s="14" t="s">
        <v>74</v>
      </c>
      <c r="F20" s="15" t="s">
        <v>3893</v>
      </c>
      <c r="G20" s="14" t="s">
        <v>1982</v>
      </c>
    </row>
    <row r="21" spans="1:7">
      <c r="A21" s="9" t="s">
        <v>989</v>
      </c>
      <c r="B21" s="9" t="s">
        <v>3891</v>
      </c>
      <c r="C21" s="9" t="s">
        <v>1976</v>
      </c>
      <c r="E21" s="14" t="s">
        <v>187</v>
      </c>
      <c r="F21" s="15" t="s">
        <v>3893</v>
      </c>
      <c r="G21" s="14" t="s">
        <v>1982</v>
      </c>
    </row>
    <row r="22" spans="1:7">
      <c r="A22" s="9" t="s">
        <v>1217</v>
      </c>
      <c r="B22" s="9" t="s">
        <v>3892</v>
      </c>
      <c r="C22" s="9" t="s">
        <v>1976</v>
      </c>
      <c r="E22" s="14" t="s">
        <v>247</v>
      </c>
      <c r="F22" s="15" t="s">
        <v>3893</v>
      </c>
      <c r="G22" s="14" t="s">
        <v>1982</v>
      </c>
    </row>
    <row r="23" spans="1:7">
      <c r="E23" s="14" t="s">
        <v>388</v>
      </c>
      <c r="F23" s="15" t="s">
        <v>3893</v>
      </c>
      <c r="G23" s="14" t="s">
        <v>1982</v>
      </c>
    </row>
    <row r="24" spans="1:7">
      <c r="E24" s="14" t="s">
        <v>454</v>
      </c>
      <c r="F24" s="15" t="s">
        <v>3893</v>
      </c>
      <c r="G24" s="14" t="s">
        <v>1982</v>
      </c>
    </row>
    <row r="25" spans="1:7">
      <c r="E25" s="14" t="s">
        <v>1408</v>
      </c>
      <c r="F25" s="15" t="s">
        <v>3893</v>
      </c>
      <c r="G25" s="14" t="s">
        <v>1982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filterMode="1"/>
  <dimension ref="B1:E92"/>
  <sheetViews>
    <sheetView workbookViewId="0">
      <selection activeCell="B2" sqref="B2:B89"/>
    </sheetView>
  </sheetViews>
  <sheetFormatPr defaultRowHeight="15"/>
  <cols>
    <col min="3" max="3" width="20" bestFit="1" customWidth="1"/>
  </cols>
  <sheetData>
    <row r="1" spans="2:5">
      <c r="B1">
        <v>1</v>
      </c>
      <c r="C1">
        <v>2</v>
      </c>
    </row>
    <row r="2" spans="2:5">
      <c r="B2" s="2" t="s">
        <v>31</v>
      </c>
      <c r="C2" t="str">
        <f>VLOOKUP(B2,Taxonomy!B:J,8,1)</f>
        <v xml:space="preserve"> Epsilonproteobacteria</v>
      </c>
      <c r="E2" s="2"/>
    </row>
    <row r="3" spans="2:5">
      <c r="B3" s="2" t="s">
        <v>79</v>
      </c>
      <c r="C3" t="str">
        <f>VLOOKUP(B3,Taxonomy!B:J,8,1)</f>
        <v xml:space="preserve"> Epsilonproteobacteria</v>
      </c>
      <c r="E3" s="2"/>
    </row>
    <row r="4" spans="2:5" hidden="1">
      <c r="B4" s="2" t="s">
        <v>238</v>
      </c>
      <c r="C4" t="str">
        <f>VLOOKUP(B4,Taxonomy!B:J,8,1)</f>
        <v xml:space="preserve"> Gammaproteobacteria</v>
      </c>
      <c r="E4" s="2"/>
    </row>
    <row r="5" spans="2:5" hidden="1">
      <c r="B5" s="2" t="s">
        <v>266</v>
      </c>
      <c r="C5" t="str">
        <f>VLOOKUP(B5,Taxonomy!B:J,8,1)</f>
        <v xml:space="preserve"> Gammaproteobacteria</v>
      </c>
      <c r="E5" s="2"/>
    </row>
    <row r="6" spans="2:5" hidden="1">
      <c r="B6" s="2" t="s">
        <v>278</v>
      </c>
      <c r="C6" t="str">
        <f>VLOOKUP(B6,Taxonomy!B:J,8,1)</f>
        <v xml:space="preserve"> Gammaproteobacteria</v>
      </c>
      <c r="E6" s="2"/>
    </row>
    <row r="7" spans="2:5" hidden="1">
      <c r="B7" s="2" t="s">
        <v>280</v>
      </c>
      <c r="C7" t="str">
        <f>VLOOKUP(B7,Taxonomy!B:J,8,1)</f>
        <v xml:space="preserve"> Gammaproteobacteria</v>
      </c>
      <c r="E7" s="2"/>
    </row>
    <row r="8" spans="2:5" hidden="1">
      <c r="B8" s="2" t="s">
        <v>284</v>
      </c>
      <c r="C8" t="str">
        <f>VLOOKUP(B8,Taxonomy!B:J,8,1)</f>
        <v xml:space="preserve"> Gammaproteobacteria</v>
      </c>
      <c r="E8" s="2"/>
    </row>
    <row r="9" spans="2:5" hidden="1">
      <c r="B9" s="2" t="s">
        <v>313</v>
      </c>
      <c r="C9" t="str">
        <f>VLOOKUP(B9,Taxonomy!B:J,8,1)</f>
        <v xml:space="preserve"> Gammaproteobacteria</v>
      </c>
      <c r="E9" s="2"/>
    </row>
    <row r="10" spans="2:5" hidden="1">
      <c r="B10" s="2" t="s">
        <v>331</v>
      </c>
      <c r="C10" t="str">
        <f>VLOOKUP(B10,Taxonomy!B:J,8,1)</f>
        <v xml:space="preserve"> Gammaproteobacteria</v>
      </c>
    </row>
    <row r="11" spans="2:5" hidden="1">
      <c r="B11" s="2" t="s">
        <v>347</v>
      </c>
      <c r="C11" t="str">
        <f>VLOOKUP(B11,Taxonomy!B:J,8,1)</f>
        <v xml:space="preserve"> Gammaproteobacteria</v>
      </c>
    </row>
    <row r="12" spans="2:5" hidden="1">
      <c r="B12" s="2" t="s">
        <v>353</v>
      </c>
      <c r="C12" t="str">
        <f>VLOOKUP(B12,Taxonomy!B:J,8,1)</f>
        <v xml:space="preserve"> Gammaproteobacteria</v>
      </c>
    </row>
    <row r="13" spans="2:5" hidden="1">
      <c r="B13" s="2" t="s">
        <v>359</v>
      </c>
      <c r="C13" t="str">
        <f>VLOOKUP(B13,Taxonomy!B:J,8,1)</f>
        <v xml:space="preserve"> Gammaproteobacteria</v>
      </c>
    </row>
    <row r="14" spans="2:5" hidden="1">
      <c r="B14" s="2" t="s">
        <v>363</v>
      </c>
      <c r="C14" t="str">
        <f>VLOOKUP(B14,Taxonomy!B:J,8,1)</f>
        <v xml:space="preserve"> Gammaproteobacteria</v>
      </c>
    </row>
    <row r="15" spans="2:5" hidden="1">
      <c r="B15" s="2" t="s">
        <v>373</v>
      </c>
      <c r="C15" t="str">
        <f>VLOOKUP(B15,Taxonomy!B:J,8,1)</f>
        <v xml:space="preserve"> Gammaproteobacteria</v>
      </c>
    </row>
    <row r="16" spans="2:5" hidden="1">
      <c r="B16" s="2" t="s">
        <v>403</v>
      </c>
      <c r="C16" t="str">
        <f>VLOOKUP(B16,Taxonomy!B:J,8,1)</f>
        <v xml:space="preserve"> Gammaproteobacteria</v>
      </c>
    </row>
    <row r="17" spans="2:3">
      <c r="B17" s="2" t="s">
        <v>437</v>
      </c>
      <c r="C17" t="str">
        <f>VLOOKUP(B17,Taxonomy!B:J,8,1)</f>
        <v xml:space="preserve"> Epsilonproteobacteria</v>
      </c>
    </row>
    <row r="18" spans="2:3">
      <c r="B18" s="2" t="s">
        <v>487</v>
      </c>
      <c r="C18" t="str">
        <f>VLOOKUP(B18,Taxonomy!B:J,8,1)</f>
        <v xml:space="preserve"> Epsilonproteobacteria</v>
      </c>
    </row>
    <row r="19" spans="2:3" hidden="1">
      <c r="B19" s="2" t="s">
        <v>527</v>
      </c>
      <c r="C19" t="str">
        <f>VLOOKUP(B19,Taxonomy!B:J,8,1)</f>
        <v xml:space="preserve"> Gammaproteobacteria</v>
      </c>
    </row>
    <row r="20" spans="2:3" hidden="1">
      <c r="B20" s="2" t="s">
        <v>657</v>
      </c>
      <c r="C20" t="str">
        <f>VLOOKUP(B20,Taxonomy!B:J,8,1)</f>
        <v xml:space="preserve"> Gammaproteobacteria</v>
      </c>
    </row>
    <row r="21" spans="2:3" hidden="1">
      <c r="B21" s="2" t="s">
        <v>665</v>
      </c>
      <c r="C21" t="str">
        <f>VLOOKUP(B21,Taxonomy!B:J,8,1)</f>
        <v xml:space="preserve"> Gammaproteobacteria</v>
      </c>
    </row>
    <row r="22" spans="2:3" hidden="1">
      <c r="B22" s="2" t="s">
        <v>687</v>
      </c>
      <c r="C22" t="str">
        <f>VLOOKUP(B22,Taxonomy!B:J,8,1)</f>
        <v xml:space="preserve"> Gammaproteobacteria</v>
      </c>
    </row>
    <row r="23" spans="2:3" hidden="1">
      <c r="B23" s="2" t="s">
        <v>691</v>
      </c>
      <c r="C23" t="str">
        <f>VLOOKUP(B23,Taxonomy!B:J,8,1)</f>
        <v xml:space="preserve"> Gammaproteobacteria</v>
      </c>
    </row>
    <row r="24" spans="2:3">
      <c r="B24" s="2" t="s">
        <v>697</v>
      </c>
      <c r="C24" t="str">
        <f>VLOOKUP(B24,Taxonomy!B:J,8,1)</f>
        <v xml:space="preserve"> Epsilonproteobacteria</v>
      </c>
    </row>
    <row r="25" spans="2:3" hidden="1">
      <c r="B25" s="2" t="s">
        <v>699</v>
      </c>
      <c r="C25" t="str">
        <f>VLOOKUP(B25,Taxonomy!B:J,8,1)</f>
        <v xml:space="preserve"> Gammaproteobacteria</v>
      </c>
    </row>
    <row r="26" spans="2:3" hidden="1">
      <c r="B26" s="2" t="s">
        <v>787</v>
      </c>
      <c r="C26" t="str">
        <f>VLOOKUP(B26,Taxonomy!B:J,8,1)</f>
        <v xml:space="preserve"> Gammaproteobacteria</v>
      </c>
    </row>
    <row r="27" spans="2:3" hidden="1">
      <c r="B27" s="2" t="s">
        <v>789</v>
      </c>
      <c r="C27" t="str">
        <f>VLOOKUP(B27,Taxonomy!B:J,8,1)</f>
        <v xml:space="preserve"> Gammaproteobacteria</v>
      </c>
    </row>
    <row r="28" spans="2:3" hidden="1">
      <c r="B28" s="2" t="s">
        <v>795</v>
      </c>
      <c r="C28" t="str">
        <f>VLOOKUP(B28,Taxonomy!B:J,8,1)</f>
        <v xml:space="preserve"> Gammaproteobacteria</v>
      </c>
    </row>
    <row r="29" spans="2:3" hidden="1">
      <c r="B29" s="2" t="s">
        <v>797</v>
      </c>
      <c r="C29" t="str">
        <f>VLOOKUP(B29,Taxonomy!B:J,8,1)</f>
        <v xml:space="preserve"> Gammaproteobacteria</v>
      </c>
    </row>
    <row r="30" spans="2:3" hidden="1">
      <c r="B30" s="2" t="s">
        <v>819</v>
      </c>
      <c r="C30" t="str">
        <f>VLOOKUP(B30,Taxonomy!B:J,8,1)</f>
        <v xml:space="preserve"> Gammaproteobacteria</v>
      </c>
    </row>
    <row r="31" spans="2:3" hidden="1">
      <c r="B31" s="2" t="s">
        <v>823</v>
      </c>
      <c r="C31" t="str">
        <f>VLOOKUP(B31,Taxonomy!B:J,8,1)</f>
        <v xml:space="preserve"> Gammaproteobacteria</v>
      </c>
    </row>
    <row r="32" spans="2:3" hidden="1">
      <c r="B32" s="2" t="s">
        <v>833</v>
      </c>
      <c r="C32" t="str">
        <f>VLOOKUP(B32,Taxonomy!B:J,8,1)</f>
        <v xml:space="preserve"> Gammaproteobacteria</v>
      </c>
    </row>
    <row r="33" spans="2:3" hidden="1">
      <c r="B33" s="2" t="s">
        <v>871</v>
      </c>
      <c r="C33" t="str">
        <f>VLOOKUP(B33,Taxonomy!B:J,8,1)</f>
        <v xml:space="preserve"> Gammaproteobacteria</v>
      </c>
    </row>
    <row r="34" spans="2:3">
      <c r="B34" s="2" t="s">
        <v>879</v>
      </c>
      <c r="C34" t="str">
        <f>VLOOKUP(B34,Taxonomy!B:J,8,1)</f>
        <v xml:space="preserve"> Epsilonproteobacteria</v>
      </c>
    </row>
    <row r="35" spans="2:3">
      <c r="B35" s="2" t="s">
        <v>896</v>
      </c>
      <c r="C35" t="str">
        <f>VLOOKUP(B35,Taxonomy!B:J,8,1)</f>
        <v xml:space="preserve"> Epsilonproteobacteria</v>
      </c>
    </row>
    <row r="36" spans="2:3">
      <c r="B36" s="2" t="s">
        <v>898</v>
      </c>
      <c r="C36" t="str">
        <f>VLOOKUP(B36,Taxonomy!B:J,8,1)</f>
        <v xml:space="preserve"> Epsilonproteobacteria</v>
      </c>
    </row>
    <row r="37" spans="2:3" hidden="1">
      <c r="B37" s="2" t="s">
        <v>928</v>
      </c>
      <c r="C37" t="str">
        <f>VLOOKUP(B37,Taxonomy!B:J,8,1)</f>
        <v xml:space="preserve"> Gammaproteobacteria</v>
      </c>
    </row>
    <row r="38" spans="2:3" hidden="1">
      <c r="B38" s="2" t="s">
        <v>984</v>
      </c>
      <c r="C38" t="str">
        <f>VLOOKUP(B38,Taxonomy!B:J,8,1)</f>
        <v xml:space="preserve"> Gammaproteobacteria</v>
      </c>
    </row>
    <row r="39" spans="2:3" hidden="1">
      <c r="B39" s="2" t="s">
        <v>986</v>
      </c>
      <c r="C39" t="str">
        <f>VLOOKUP(B39,Taxonomy!B:J,8,1)</f>
        <v xml:space="preserve"> Gammaproteobacteria</v>
      </c>
    </row>
    <row r="40" spans="2:3" hidden="1">
      <c r="B40" s="2" t="s">
        <v>988</v>
      </c>
      <c r="C40" t="str">
        <f>VLOOKUP(B40,Taxonomy!B:J,8,1)</f>
        <v xml:space="preserve"> Gammaproteobacteria</v>
      </c>
    </row>
    <row r="41" spans="2:3" hidden="1">
      <c r="B41" s="2" t="s">
        <v>990</v>
      </c>
      <c r="C41" t="str">
        <f>VLOOKUP(B41,Taxonomy!B:J,8,1)</f>
        <v xml:space="preserve"> Gammaproteobacteria</v>
      </c>
    </row>
    <row r="42" spans="2:3" hidden="1">
      <c r="B42" s="2" t="s">
        <v>1026</v>
      </c>
      <c r="C42" t="str">
        <f>VLOOKUP(B42,Taxonomy!B:J,8,1)</f>
        <v xml:space="preserve"> Gammaproteobacteria</v>
      </c>
    </row>
    <row r="43" spans="2:3" hidden="1">
      <c r="B43" s="2" t="s">
        <v>1048</v>
      </c>
      <c r="C43" t="str">
        <f>VLOOKUP(B43,Taxonomy!B:J,8,1)</f>
        <v xml:space="preserve"> Gammaproteobacteria</v>
      </c>
    </row>
    <row r="44" spans="2:3" hidden="1">
      <c r="B44" s="2" t="s">
        <v>1185</v>
      </c>
      <c r="C44" t="str">
        <f>VLOOKUP(B44,Taxonomy!B:J,8,1)</f>
        <v xml:space="preserve"> Gammaproteobacteria</v>
      </c>
    </row>
    <row r="45" spans="2:3" hidden="1">
      <c r="B45" s="2" t="s">
        <v>1193</v>
      </c>
      <c r="C45" t="str">
        <f>VLOOKUP(B45,Taxonomy!B:J,8,1)</f>
        <v xml:space="preserve"> Gammaproteobacteria</v>
      </c>
    </row>
    <row r="46" spans="2:3" hidden="1">
      <c r="B46" s="2" t="s">
        <v>1218</v>
      </c>
      <c r="C46" t="str">
        <f>VLOOKUP(B46,Taxonomy!B:J,8,1)</f>
        <v xml:space="preserve"> Gammaproteobacteria</v>
      </c>
    </row>
    <row r="47" spans="2:3" hidden="1">
      <c r="B47" s="2" t="s">
        <v>1224</v>
      </c>
      <c r="C47" t="str">
        <f>VLOOKUP(B47,Taxonomy!B:J,8,1)</f>
        <v xml:space="preserve"> Gammaproteobacteria</v>
      </c>
    </row>
    <row r="48" spans="2:3" hidden="1">
      <c r="B48" s="2" t="s">
        <v>1229</v>
      </c>
      <c r="C48" t="str">
        <f>VLOOKUP(B48,Taxonomy!B:J,8,1)</f>
        <v xml:space="preserve"> Gammaproteobacteria</v>
      </c>
    </row>
    <row r="49" spans="2:3" hidden="1">
      <c r="B49" s="2" t="s">
        <v>1275</v>
      </c>
      <c r="C49" t="str">
        <f>VLOOKUP(B49,Taxonomy!B:J,8,1)</f>
        <v xml:space="preserve"> Alphaproteobacteria</v>
      </c>
    </row>
    <row r="50" spans="2:3" hidden="1">
      <c r="B50" s="2" t="s">
        <v>1291</v>
      </c>
      <c r="C50" t="str">
        <f>VLOOKUP(B50,Taxonomy!B:J,8,1)</f>
        <v xml:space="preserve"> Gammaproteobacteria</v>
      </c>
    </row>
    <row r="51" spans="2:3" hidden="1">
      <c r="B51" s="2" t="s">
        <v>1307</v>
      </c>
      <c r="C51" t="str">
        <f>VLOOKUP(B51,Taxonomy!B:J,8,1)</f>
        <v xml:space="preserve"> Gammaproteobacteria</v>
      </c>
    </row>
    <row r="52" spans="2:3" hidden="1">
      <c r="B52" s="2" t="s">
        <v>1331</v>
      </c>
      <c r="C52" t="str">
        <f>VLOOKUP(B52,Taxonomy!B:J,8,1)</f>
        <v xml:space="preserve"> Gammaproteobacteria</v>
      </c>
    </row>
    <row r="53" spans="2:3" hidden="1">
      <c r="B53" s="2" t="s">
        <v>1371</v>
      </c>
      <c r="C53" t="str">
        <f>VLOOKUP(B53,Taxonomy!B:J,8,1)</f>
        <v xml:space="preserve"> Gammaproteobacteria</v>
      </c>
    </row>
    <row r="54" spans="2:3" hidden="1">
      <c r="B54" s="2" t="s">
        <v>1395</v>
      </c>
      <c r="C54" t="str">
        <f>VLOOKUP(B54,Taxonomy!B:J,8,1)</f>
        <v xml:space="preserve"> Gammaproteobacteria</v>
      </c>
    </row>
    <row r="55" spans="2:3" hidden="1">
      <c r="B55" s="2" t="s">
        <v>1423</v>
      </c>
      <c r="C55" t="str">
        <f>VLOOKUP(B55,Taxonomy!B:J,8,1)</f>
        <v xml:space="preserve"> Gammaproteobacteria</v>
      </c>
    </row>
    <row r="56" spans="2:3" hidden="1">
      <c r="B56" s="2" t="s">
        <v>1429</v>
      </c>
      <c r="C56" t="str">
        <f>VLOOKUP(B56,Taxonomy!B:J,8,1)</f>
        <v xml:space="preserve"> Gammaproteobacteria</v>
      </c>
    </row>
    <row r="57" spans="2:3" hidden="1">
      <c r="B57" s="2" t="s">
        <v>1431</v>
      </c>
      <c r="C57" t="str">
        <f>VLOOKUP(B57,Taxonomy!B:J,8,1)</f>
        <v xml:space="preserve"> Gammaproteobacteria</v>
      </c>
    </row>
    <row r="58" spans="2:3" hidden="1">
      <c r="B58" s="2" t="s">
        <v>1437</v>
      </c>
      <c r="C58" t="str">
        <f>VLOOKUP(B58,Taxonomy!B:J,8,1)</f>
        <v xml:space="preserve"> Gammaproteobacteria</v>
      </c>
    </row>
    <row r="59" spans="2:3">
      <c r="B59" s="2" t="s">
        <v>1473</v>
      </c>
      <c r="C59" t="str">
        <f>VLOOKUP(B59,Taxonomy!B:J,8,1)</f>
        <v xml:space="preserve"> Epsilonproteobacteria</v>
      </c>
    </row>
    <row r="60" spans="2:3">
      <c r="B60" s="2" t="s">
        <v>1475</v>
      </c>
      <c r="C60" t="str">
        <f>VLOOKUP(B60,Taxonomy!B:J,8,1)</f>
        <v xml:space="preserve"> Epsilonproteobacteria</v>
      </c>
    </row>
    <row r="61" spans="2:3">
      <c r="B61" s="2" t="s">
        <v>1485</v>
      </c>
      <c r="C61" t="str">
        <f>VLOOKUP(B61,Taxonomy!B:J,8,1)</f>
        <v xml:space="preserve"> Epsilonproteobacteria</v>
      </c>
    </row>
    <row r="62" spans="2:3">
      <c r="B62" s="2" t="s">
        <v>1489</v>
      </c>
      <c r="C62" t="str">
        <f>VLOOKUP(B62,Taxonomy!B:J,8,1)</f>
        <v xml:space="preserve"> Epsilonproteobacteria</v>
      </c>
    </row>
    <row r="63" spans="2:3">
      <c r="B63" s="2" t="s">
        <v>1493</v>
      </c>
      <c r="C63" t="str">
        <f>VLOOKUP(B63,Taxonomy!B:J,8,1)</f>
        <v xml:space="preserve"> Epsilonproteobacteria</v>
      </c>
    </row>
    <row r="64" spans="2:3">
      <c r="B64" s="2" t="s">
        <v>1497</v>
      </c>
      <c r="C64" t="str">
        <f>VLOOKUP(B64,Taxonomy!B:J,8,1)</f>
        <v xml:space="preserve"> Epsilonproteobacteria</v>
      </c>
    </row>
    <row r="65" spans="2:3">
      <c r="B65" s="2" t="s">
        <v>1503</v>
      </c>
      <c r="C65" t="str">
        <f>VLOOKUP(B65,Taxonomy!B:J,8,1)</f>
        <v xml:space="preserve"> Epsilonproteobacteria</v>
      </c>
    </row>
    <row r="66" spans="2:3">
      <c r="B66" s="2" t="s">
        <v>1507</v>
      </c>
      <c r="C66" t="str">
        <f>VLOOKUP(B66,Taxonomy!B:J,8,1)</f>
        <v xml:space="preserve"> Epsilonproteobacteria</v>
      </c>
    </row>
    <row r="67" spans="2:3">
      <c r="B67" s="2" t="s">
        <v>1511</v>
      </c>
      <c r="C67" t="str">
        <f>VLOOKUP(B67,Taxonomy!B:J,8,1)</f>
        <v xml:space="preserve"> Epsilonproteobacteria</v>
      </c>
    </row>
    <row r="68" spans="2:3">
      <c r="B68" s="2" t="s">
        <v>1517</v>
      </c>
      <c r="C68" t="str">
        <f>VLOOKUP(B68,Taxonomy!B:J,8,1)</f>
        <v xml:space="preserve"> Epsilonproteobacteria</v>
      </c>
    </row>
    <row r="69" spans="2:3">
      <c r="B69" s="2" t="s">
        <v>1523</v>
      </c>
      <c r="C69" t="str">
        <f>VLOOKUP(B69,Taxonomy!B:J,8,1)</f>
        <v xml:space="preserve"> Epsilonproteobacteria</v>
      </c>
    </row>
    <row r="70" spans="2:3">
      <c r="B70" s="2" t="s">
        <v>1525</v>
      </c>
      <c r="C70" t="str">
        <f>VLOOKUP(B70,Taxonomy!B:J,8,1)</f>
        <v xml:space="preserve"> Epsilonproteobacteria</v>
      </c>
    </row>
    <row r="71" spans="2:3">
      <c r="B71" s="2" t="s">
        <v>1527</v>
      </c>
      <c r="C71" t="str">
        <f>VLOOKUP(B71,Taxonomy!B:J,8,1)</f>
        <v xml:space="preserve"> Epsilonproteobacteria</v>
      </c>
    </row>
    <row r="72" spans="2:3">
      <c r="B72" s="2" t="s">
        <v>1529</v>
      </c>
      <c r="C72" t="str">
        <f>VLOOKUP(B72,Taxonomy!B:J,8,1)</f>
        <v xml:space="preserve"> Epsilonproteobacteria</v>
      </c>
    </row>
    <row r="73" spans="2:3">
      <c r="B73" s="2" t="s">
        <v>1533</v>
      </c>
      <c r="C73" t="str">
        <f>VLOOKUP(B73,Taxonomy!B:J,8,1)</f>
        <v xml:space="preserve"> Epsilonproteobacteria</v>
      </c>
    </row>
    <row r="74" spans="2:3">
      <c r="B74" s="2" t="s">
        <v>1535</v>
      </c>
      <c r="C74" t="str">
        <f>VLOOKUP(B74,Taxonomy!B:J,8,1)</f>
        <v xml:space="preserve"> Epsilonproteobacteria</v>
      </c>
    </row>
    <row r="75" spans="2:3" hidden="1">
      <c r="B75" s="2" t="s">
        <v>1573</v>
      </c>
      <c r="C75" t="str">
        <f>VLOOKUP(B75,Taxonomy!B:J,8,1)</f>
        <v xml:space="preserve"> Gammaproteobacteria</v>
      </c>
    </row>
    <row r="76" spans="2:3" hidden="1">
      <c r="B76" s="2" t="s">
        <v>1575</v>
      </c>
      <c r="C76" t="str">
        <f>VLOOKUP(B76,Taxonomy!B:J,8,1)</f>
        <v xml:space="preserve"> Gammaproteobacteria</v>
      </c>
    </row>
    <row r="77" spans="2:3" hidden="1">
      <c r="B77" s="2" t="s">
        <v>1577</v>
      </c>
      <c r="C77" t="str">
        <f>VLOOKUP(B77,Taxonomy!B:J,8,1)</f>
        <v xml:space="preserve"> Gammaproteobacteria</v>
      </c>
    </row>
    <row r="78" spans="2:3" hidden="1">
      <c r="B78" s="2" t="s">
        <v>1579</v>
      </c>
      <c r="C78" t="str">
        <f>VLOOKUP(B78,Taxonomy!B:J,8,1)</f>
        <v xml:space="preserve"> Gammaproteobacteria</v>
      </c>
    </row>
    <row r="79" spans="2:3" hidden="1">
      <c r="B79" s="2" t="s">
        <v>1587</v>
      </c>
      <c r="C79" t="str">
        <f>VLOOKUP(B79,Taxonomy!B:J,8,1)</f>
        <v xml:space="preserve"> Gammaproteobacteria</v>
      </c>
    </row>
    <row r="80" spans="2:3" hidden="1">
      <c r="B80" s="2" t="s">
        <v>1597</v>
      </c>
      <c r="C80" t="str">
        <f>VLOOKUP(B80,Taxonomy!B:J,8,1)</f>
        <v xml:space="preserve"> Gammaproteobacteria</v>
      </c>
    </row>
    <row r="81" spans="2:3" hidden="1">
      <c r="B81" s="2" t="s">
        <v>1599</v>
      </c>
      <c r="C81" t="str">
        <f>VLOOKUP(B81,Taxonomy!B:J,8,1)</f>
        <v xml:space="preserve"> Gammaproteobacteria</v>
      </c>
    </row>
    <row r="82" spans="2:3" hidden="1">
      <c r="B82" s="2" t="s">
        <v>1601</v>
      </c>
      <c r="C82" t="str">
        <f>VLOOKUP(B82,Taxonomy!B:J,8,1)</f>
        <v xml:space="preserve"> Gammaproteobacteria</v>
      </c>
    </row>
    <row r="83" spans="2:3" hidden="1">
      <c r="B83" s="2" t="s">
        <v>1603</v>
      </c>
      <c r="C83" t="str">
        <f>VLOOKUP(B83,Taxonomy!B:J,8,1)</f>
        <v xml:space="preserve"> Gammaproteobacteria</v>
      </c>
    </row>
    <row r="84" spans="2:3">
      <c r="B84" s="2" t="s">
        <v>1751</v>
      </c>
      <c r="C84" t="str">
        <f>VLOOKUP(B84,Taxonomy!B:J,8,1)</f>
        <v xml:space="preserve"> Epsilonproteobacteria</v>
      </c>
    </row>
    <row r="85" spans="2:3">
      <c r="B85" s="2" t="s">
        <v>1753</v>
      </c>
      <c r="C85" t="str">
        <f>VLOOKUP(B85,Taxonomy!B:J,8,1)</f>
        <v xml:space="preserve"> Epsilonproteobacteria</v>
      </c>
    </row>
    <row r="86" spans="2:3">
      <c r="B86" s="2" t="s">
        <v>1763</v>
      </c>
      <c r="C86" t="str">
        <f>VLOOKUP(B86,Taxonomy!B:J,8,1)</f>
        <v xml:space="preserve"> Epsilonproteobacteria</v>
      </c>
    </row>
    <row r="87" spans="2:3" hidden="1">
      <c r="B87" s="2" t="s">
        <v>1795</v>
      </c>
      <c r="C87" t="str">
        <f>VLOOKUP(B87,Taxonomy!B:J,8,1)</f>
        <v xml:space="preserve"> Gammaproteobacteria</v>
      </c>
    </row>
    <row r="88" spans="2:3">
      <c r="B88" s="2" t="s">
        <v>1801</v>
      </c>
      <c r="C88" t="str">
        <f>VLOOKUP(B88,Taxonomy!B:J,8,1)</f>
        <v xml:space="preserve"> Epsilonproteobacteria</v>
      </c>
    </row>
    <row r="89" spans="2:3">
      <c r="B89" s="2" t="s">
        <v>1803</v>
      </c>
      <c r="C89" t="str">
        <f>VLOOKUP(B89,Taxonomy!B:J,8,1)</f>
        <v xml:space="preserve"> Epsilonproteobacteria</v>
      </c>
    </row>
    <row r="90" spans="2:3" hidden="1">
      <c r="B90" s="2" t="s">
        <v>1805</v>
      </c>
      <c r="C90" t="str">
        <f>VLOOKUP(B90,Taxonomy!B:J,8,1)</f>
        <v xml:space="preserve"> Deltaproteobacteria</v>
      </c>
    </row>
    <row r="91" spans="2:3" hidden="1">
      <c r="B91" s="2" t="s">
        <v>1807</v>
      </c>
      <c r="C91" t="str">
        <f>VLOOKUP(B91,Taxonomy!B:J,8,1)</f>
        <v xml:space="preserve"> Gammaproteobacteria</v>
      </c>
    </row>
    <row r="92" spans="2:3" hidden="1">
      <c r="B92" s="2" t="s">
        <v>1827</v>
      </c>
      <c r="C92" t="str">
        <f>VLOOKUP(B92,Taxonomy!B:J,8,1)</f>
        <v xml:space="preserve"> Gammaproteobacteria</v>
      </c>
    </row>
  </sheetData>
  <autoFilter ref="B1:C92">
    <filterColumn colId="1">
      <filters>
        <filter val="Epsilonproteobacteria"/>
      </filters>
    </filterColumn>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Sheet2</vt:lpstr>
      <vt:lpstr>virb3</vt:lpstr>
      <vt:lpstr>Taxonomy</vt:lpstr>
      <vt:lpstr>Pivot</vt:lpstr>
      <vt:lpstr>Favourites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Katia</cp:lastModifiedBy>
  <dcterms:created xsi:type="dcterms:W3CDTF">2014-05-25T10:05:46Z</dcterms:created>
  <dcterms:modified xsi:type="dcterms:W3CDTF">2014-05-26T08:48:02Z</dcterms:modified>
</cp:coreProperties>
</file>