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2300" windowHeight="5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1" i="1"/>
  <c r="B17"/>
  <c r="B14"/>
  <c r="B8"/>
  <c r="B6"/>
  <c r="B2"/>
  <c r="R10"/>
  <c r="Q10"/>
  <c r="S10"/>
  <c r="T10"/>
  <c r="U10"/>
  <c r="P10"/>
  <c r="O10"/>
  <c r="N10"/>
  <c r="M10"/>
  <c r="L10"/>
  <c r="K10"/>
  <c r="V10"/>
  <c r="J10"/>
  <c r="E5"/>
  <c r="D5"/>
  <c r="C5"/>
  <c r="B5"/>
  <c r="A5"/>
  <c r="F5"/>
  <c r="G5"/>
  <c r="H5"/>
  <c r="L5"/>
  <c r="K5"/>
  <c r="J5"/>
  <c r="I5"/>
  <c r="N5"/>
  <c r="M5"/>
  <c r="I10"/>
  <c r="H10"/>
  <c r="G10"/>
  <c r="F10"/>
  <c r="E10"/>
  <c r="J1"/>
  <c r="I1"/>
  <c r="H1"/>
  <c r="G1"/>
  <c r="F1"/>
  <c r="E1"/>
  <c r="D1"/>
  <c r="L7"/>
  <c r="K7"/>
  <c r="J7"/>
  <c r="I7"/>
  <c r="H7"/>
  <c r="G7"/>
  <c r="F7"/>
  <c r="E7"/>
  <c r="D7"/>
  <c r="C7"/>
  <c r="B7"/>
  <c r="D10"/>
  <c r="C10"/>
  <c r="B10"/>
  <c r="A10"/>
  <c r="A13"/>
  <c r="B13"/>
  <c r="C13"/>
  <c r="D13"/>
  <c r="P16"/>
  <c r="O16"/>
  <c r="N16"/>
  <c r="M16"/>
  <c r="L16"/>
  <c r="K16"/>
  <c r="J16"/>
  <c r="I16"/>
  <c r="H16"/>
  <c r="G16"/>
  <c r="F16"/>
  <c r="E16"/>
  <c r="D16"/>
  <c r="C16"/>
  <c r="B16"/>
  <c r="C1"/>
  <c r="B1"/>
  <c r="A1"/>
  <c r="A7"/>
  <c r="A16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topLeftCell="F1" workbookViewId="0">
      <selection activeCell="B12" sqref="B12"/>
    </sheetView>
  </sheetViews>
  <sheetFormatPr defaultRowHeight="15"/>
  <cols>
    <col min="1" max="1" width="8.42578125" style="1" bestFit="1" customWidth="1"/>
    <col min="2" max="3" width="9.140625" style="1"/>
    <col min="4" max="5" width="11.42578125" style="1" bestFit="1" customWidth="1"/>
    <col min="6" max="7" width="9.140625" style="1"/>
    <col min="8" max="9" width="11.42578125" style="1" bestFit="1" customWidth="1"/>
    <col min="10" max="10" width="12.42578125" style="1" bestFit="1" customWidth="1"/>
    <col min="11" max="16384" width="9.140625" style="1"/>
  </cols>
  <sheetData>
    <row r="1" spans="1:22">
      <c r="A1" s="1">
        <f>3 - 24</f>
        <v>-21</v>
      </c>
      <c r="B1" s="1">
        <f>39 - 62</f>
        <v>-23</v>
      </c>
      <c r="C1" s="1">
        <f>68 - 92</f>
        <v>-24</v>
      </c>
      <c r="D1" s="1">
        <f>104 - 121</f>
        <v>-17</v>
      </c>
      <c r="E1" s="1">
        <f>125 - 143</f>
        <v>-18</v>
      </c>
      <c r="F1" s="1">
        <f xml:space="preserve"> 165 - 190</f>
        <v>-25</v>
      </c>
      <c r="G1" s="1">
        <f>199 - 222</f>
        <v>-23</v>
      </c>
      <c r="H1" s="1">
        <f>228 - 251</f>
        <v>-23</v>
      </c>
      <c r="I1" s="1">
        <f>258 - 274</f>
        <v>-16</v>
      </c>
      <c r="J1" s="1">
        <f>283 - 298</f>
        <v>-15</v>
      </c>
    </row>
    <row r="2" spans="1:22">
      <c r="B2" s="1">
        <f>SUM(A1:J1)/10</f>
        <v>-20.5</v>
      </c>
    </row>
    <row r="5" spans="1:22">
      <c r="A5" s="1">
        <f>13-30</f>
        <v>-17</v>
      </c>
      <c r="B5" s="1">
        <f>52-67</f>
        <v>-15</v>
      </c>
      <c r="C5" s="1">
        <f>92-98</f>
        <v>-6</v>
      </c>
      <c r="D5" s="1">
        <f>102-112</f>
        <v>-10</v>
      </c>
      <c r="E5" s="1">
        <f>132-142</f>
        <v>-10</v>
      </c>
      <c r="F5" s="1">
        <f>144-154</f>
        <v>-10</v>
      </c>
      <c r="G5" s="1">
        <f>187-216</f>
        <v>-29</v>
      </c>
      <c r="H5" s="1">
        <f>231-248</f>
        <v>-17</v>
      </c>
      <c r="I5" s="1">
        <f>254-277</f>
        <v>-23</v>
      </c>
      <c r="J5" s="1">
        <f>312-335</f>
        <v>-23</v>
      </c>
      <c r="K5" s="1">
        <f>348-370</f>
        <v>-22</v>
      </c>
      <c r="L5" s="1">
        <f>404-433</f>
        <v>-29</v>
      </c>
      <c r="M5" s="1">
        <f>447-464</f>
        <v>-17</v>
      </c>
      <c r="N5" s="1">
        <f>469-492</f>
        <v>-23</v>
      </c>
    </row>
    <row r="6" spans="1:22">
      <c r="B6" s="1">
        <f>SUM(A5:N5)/14</f>
        <v>-17.928571428571427</v>
      </c>
    </row>
    <row r="7" spans="1:22">
      <c r="A7" s="1">
        <f xml:space="preserve"> 13 -24</f>
        <v>-11</v>
      </c>
      <c r="B7" s="1">
        <f>43-61</f>
        <v>-18</v>
      </c>
      <c r="C7" s="1">
        <f>87-112</f>
        <v>-25</v>
      </c>
      <c r="D7" s="1">
        <f>124-142</f>
        <v>-18</v>
      </c>
      <c r="E7" s="1">
        <f>144-168</f>
        <v>-24</v>
      </c>
      <c r="F7" s="1">
        <f>195-207</f>
        <v>-12</v>
      </c>
      <c r="G7" s="1">
        <f>226-245</f>
        <v>-19</v>
      </c>
      <c r="H7" s="1">
        <f>278-301</f>
        <v>-23</v>
      </c>
      <c r="I7" s="1">
        <f>324-340</f>
        <v>-16</v>
      </c>
      <c r="J7" s="1">
        <f>353-370</f>
        <v>-17</v>
      </c>
      <c r="K7" s="1">
        <f>388-404</f>
        <v>-16</v>
      </c>
      <c r="L7" s="1">
        <f>408-423</f>
        <v>-15</v>
      </c>
    </row>
    <row r="8" spans="1:22">
      <c r="B8" s="1">
        <f>SUM(A7:L7)/12</f>
        <v>-17.833333333333332</v>
      </c>
    </row>
    <row r="10" spans="1:22">
      <c r="A10" s="1">
        <f>140- 148</f>
        <v>-8</v>
      </c>
      <c r="B10" s="1">
        <f>153- 161</f>
        <v>-8</v>
      </c>
      <c r="C10" s="1">
        <f>170- 177</f>
        <v>-7</v>
      </c>
      <c r="D10" s="1">
        <f>199- 207</f>
        <v>-8</v>
      </c>
      <c r="E10" s="1">
        <f>214- 222</f>
        <v>-8</v>
      </c>
      <c r="F10" s="1">
        <f>260- 267</f>
        <v>-7</v>
      </c>
      <c r="G10" s="1">
        <f>272- 280</f>
        <v>-8</v>
      </c>
      <c r="H10" s="1">
        <f>306- 313</f>
        <v>-7</v>
      </c>
      <c r="I10" s="1">
        <f>320- 328</f>
        <v>-8</v>
      </c>
      <c r="J10" s="1">
        <f xml:space="preserve"> 358- 367</f>
        <v>-9</v>
      </c>
      <c r="K10" s="1">
        <f>374- 380</f>
        <v>-6</v>
      </c>
      <c r="L10" s="1">
        <f>409- 417</f>
        <v>-8</v>
      </c>
      <c r="M10" s="1">
        <f>425- 431</f>
        <v>-6</v>
      </c>
      <c r="N10" s="1">
        <f>458- 465</f>
        <v>-7</v>
      </c>
      <c r="O10" s="1">
        <f xml:space="preserve"> 472- 477</f>
        <v>-5</v>
      </c>
      <c r="P10" s="1">
        <f xml:space="preserve"> 506- 513</f>
        <v>-7</v>
      </c>
      <c r="Q10" s="1">
        <f>519- 527</f>
        <v>-8</v>
      </c>
      <c r="R10" s="1">
        <f xml:space="preserve"> 551- 560</f>
        <v>-9</v>
      </c>
      <c r="S10" s="1">
        <f xml:space="preserve"> 567- 575</f>
        <v>-8</v>
      </c>
      <c r="T10" s="1">
        <f xml:space="preserve"> 594- 601</f>
        <v>-7</v>
      </c>
      <c r="U10" s="1">
        <f>609- 613</f>
        <v>-4</v>
      </c>
      <c r="V10" s="1">
        <f>641- 649</f>
        <v>-8</v>
      </c>
    </row>
    <row r="11" spans="1:22">
      <c r="B11" s="1">
        <f>SUM(A10:V10)/22</f>
        <v>-7.3181818181818183</v>
      </c>
    </row>
    <row r="13" spans="1:22">
      <c r="A13" s="1">
        <f>83- 93</f>
        <v>-10</v>
      </c>
      <c r="B13" s="1">
        <f>107- 117</f>
        <v>-10</v>
      </c>
      <c r="C13" s="1">
        <f xml:space="preserve"> 289- 299</f>
        <v>-10</v>
      </c>
      <c r="D13" s="1">
        <f>315- 326</f>
        <v>-11</v>
      </c>
    </row>
    <row r="14" spans="1:22">
      <c r="B14" s="1">
        <f>SUM(A13:D13)/4</f>
        <v>-10.25</v>
      </c>
    </row>
    <row r="16" spans="1:22">
      <c r="A16" s="1">
        <f xml:space="preserve"> 11 - 23</f>
        <v>-12</v>
      </c>
      <c r="B16" s="1">
        <f>39-47</f>
        <v>-8</v>
      </c>
      <c r="C16" s="1">
        <f>57-67</f>
        <v>-10</v>
      </c>
      <c r="D16" s="1">
        <f>79-90</f>
        <v>-11</v>
      </c>
      <c r="E16" s="1">
        <f>95-99</f>
        <v>-4</v>
      </c>
      <c r="F16" s="1">
        <f>135-141</f>
        <v>-6</v>
      </c>
      <c r="G16" s="1">
        <f>151-159</f>
        <v>-8</v>
      </c>
      <c r="H16" s="1">
        <f>173-180</f>
        <v>-7</v>
      </c>
      <c r="I16" s="1">
        <f>185-192</f>
        <v>-7</v>
      </c>
      <c r="J16" s="1">
        <f>213-221</f>
        <v>-8</v>
      </c>
      <c r="K16" s="1">
        <f>225-232</f>
        <v>-7</v>
      </c>
      <c r="L16" s="1">
        <f>257-265</f>
        <v>-8</v>
      </c>
      <c r="M16" s="1">
        <f>269-276</f>
        <v>-7</v>
      </c>
      <c r="N16" s="1">
        <f>294-302</f>
        <v>-8</v>
      </c>
      <c r="O16" s="1">
        <f>307-315</f>
        <v>-8</v>
      </c>
      <c r="P16" s="1">
        <f>331-339</f>
        <v>-8</v>
      </c>
    </row>
    <row r="17" spans="2:2">
      <c r="B17" s="1">
        <f>SUM(A16:P16)/16</f>
        <v>-7.9375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Katia</cp:lastModifiedBy>
  <dcterms:created xsi:type="dcterms:W3CDTF">2014-04-08T05:58:02Z</dcterms:created>
  <dcterms:modified xsi:type="dcterms:W3CDTF">2014-04-18T07:22:35Z</dcterms:modified>
</cp:coreProperties>
</file>