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oli/Desktop/"/>
    </mc:Choice>
  </mc:AlternateContent>
  <xr:revisionPtr revIDLastSave="0" documentId="13_ncr:1_{73ADCDE4-D62B-1E45-919B-B008DC917BD0}" xr6:coauthVersionLast="47" xr6:coauthVersionMax="47" xr10:uidLastSave="{00000000-0000-0000-0000-000000000000}"/>
  <bookViews>
    <workbookView xWindow="1200" yWindow="500" windowWidth="27440" windowHeight="16820" xr2:uid="{00000000-000D-0000-FFFF-FFFF00000000}"/>
  </bookViews>
  <sheets>
    <sheet name="table44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3" i="1" l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2" i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2" i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2" i="1"/>
</calcChain>
</file>

<file path=xl/sharedStrings.xml><?xml version="1.0" encoding="utf-8"?>
<sst xmlns="http://schemas.openxmlformats.org/spreadsheetml/2006/main" count="511" uniqueCount="209">
  <si>
    <t>Sequence</t>
  </si>
  <si>
    <t>Domain</t>
  </si>
  <si>
    <t>seq-f</t>
  </si>
  <si>
    <t>seq-t</t>
  </si>
  <si>
    <t>hmm-f</t>
  </si>
  <si>
    <t>hmm-t</t>
  </si>
  <si>
    <t>score</t>
  </si>
  <si>
    <t>E-value</t>
  </si>
  <si>
    <t>no</t>
  </si>
  <si>
    <t>Q6VAL8_9RHIZ</t>
  </si>
  <si>
    <t>1/1</t>
  </si>
  <si>
    <t>yes</t>
  </si>
  <si>
    <t>A0A0K2DGT9_9RHIZ</t>
  </si>
  <si>
    <t>A0A1Y6CB52_9PROT</t>
  </si>
  <si>
    <t>A0A2H6AS72_9BACT</t>
  </si>
  <si>
    <t>K2K0P8_9PROT</t>
  </si>
  <si>
    <t>A0A0Q6M1U4_9RHIZ</t>
  </si>
  <si>
    <t>M5EIS8_9RHIZ</t>
  </si>
  <si>
    <t>A0A397Q3J0_9RHIZ</t>
  </si>
  <si>
    <t>A0A5C4N6X9_9RHOB</t>
  </si>
  <si>
    <t>A0A1B9YM88_9BRAD</t>
  </si>
  <si>
    <t>A0A2P7RSN7_9RHIZ</t>
  </si>
  <si>
    <t>A0A1I4CWA4_9RHIZ</t>
  </si>
  <si>
    <t>A0A366EUQ6_9RHIZ</t>
  </si>
  <si>
    <t>A0A6G6WMU0_9RHIZ</t>
  </si>
  <si>
    <t>D7A8C8_STAND</t>
  </si>
  <si>
    <t>A0A348FYF3_9RHIZ</t>
  </si>
  <si>
    <t>A0A101JWY2_9BRAD</t>
  </si>
  <si>
    <t>H0I310_9RHIZ</t>
  </si>
  <si>
    <t>A0A0M3BCX0_9RHIZ</t>
  </si>
  <si>
    <t>A0A2H6AZ43_9BACT</t>
  </si>
  <si>
    <t>A7IMD1_XANP2</t>
  </si>
  <si>
    <t>A0A432V3X2_9RHIZ</t>
  </si>
  <si>
    <t>A0A161QMC4_9BRAD</t>
  </si>
  <si>
    <t>Q1QFI6_NITHX</t>
  </si>
  <si>
    <t>A0A3S0ARF7_9RHIZ</t>
  </si>
  <si>
    <t>A0A1G5JX83_9RHIZ</t>
  </si>
  <si>
    <t>A0A1B2EMS1_9RHIZ</t>
  </si>
  <si>
    <t>A0A4R3MAD9_9RHIZ</t>
  </si>
  <si>
    <t>A0A2S5JLM5_9RHOB</t>
  </si>
  <si>
    <t>A0A1T4SEE8_9RHIZ</t>
  </si>
  <si>
    <t>A0A1H4F0H5_9RHOB</t>
  </si>
  <si>
    <t>C8RWG6_9RHOB</t>
  </si>
  <si>
    <t>A0A5N3P3U1_9RHIZ</t>
  </si>
  <si>
    <t>A0A2T1HVF1_9RHIZ</t>
  </si>
  <si>
    <t>A0A6L9MJM1_9RHIZ</t>
  </si>
  <si>
    <t>A0A239PUR9_9RHOB</t>
  </si>
  <si>
    <t>A0A1M7T813_9RHOB</t>
  </si>
  <si>
    <t>A0A372IG90_9RHOB</t>
  </si>
  <si>
    <t>A0A4R3LNU8_9RHIZ</t>
  </si>
  <si>
    <t>A0A1X0SXZ0_9RHIZ</t>
  </si>
  <si>
    <t>A0A2S8ETQ1_9RHOB</t>
  </si>
  <si>
    <t>A0A2W7IVM4_9PROT</t>
  </si>
  <si>
    <t>A0A1N7PQZ5_9RHOB</t>
  </si>
  <si>
    <t>A0A4Q3Z3P1_9RHOB</t>
  </si>
  <si>
    <t>A0A418T225_9RHOB</t>
  </si>
  <si>
    <t>A0A428JEE8_9RHOB</t>
  </si>
  <si>
    <t>A0A1N6E0E9_9RHOB</t>
  </si>
  <si>
    <t>J7QGB1_METSZ</t>
  </si>
  <si>
    <t>A0A4Q2AA64_9RHOB</t>
  </si>
  <si>
    <t>F2J0S2_POLGS</t>
  </si>
  <si>
    <t>A0A0J5QBY0_9RHOB</t>
  </si>
  <si>
    <t>A0A0P1FG94_THAGE</t>
  </si>
  <si>
    <t>A0A371RGN2_9PROT</t>
  </si>
  <si>
    <t>V7EI53_9RHOB</t>
  </si>
  <si>
    <t>A0A222E2T5_9RHOB</t>
  </si>
  <si>
    <t>X7F2F2_9RHOB</t>
  </si>
  <si>
    <t>A0A159Z1K7_9RHOB</t>
  </si>
  <si>
    <t>A0A1G8Q015_9RHOB</t>
  </si>
  <si>
    <t>A0A1Y5RC50_9RHOB</t>
  </si>
  <si>
    <t>A0A126V5W9_9RHOB</t>
  </si>
  <si>
    <t>A0A0H3KRE9_BURM1</t>
  </si>
  <si>
    <t>A0A3N4UJB1_9BURK</t>
  </si>
  <si>
    <t>A0A494X9K3_9BURK</t>
  </si>
  <si>
    <t>A0A6P1JBF4_9BURK</t>
  </si>
  <si>
    <t>A0A2S0MEJ5_9BURK</t>
  </si>
  <si>
    <t>A0A073IWX8_9RHOB</t>
  </si>
  <si>
    <t>A0A4V1EI38_9BURK</t>
  </si>
  <si>
    <t>A0A437JRP0_9BURK</t>
  </si>
  <si>
    <t>A0A3R7E8K7_9BURK</t>
  </si>
  <si>
    <t>A0A1V4CIV5_9BURK</t>
  </si>
  <si>
    <t>A0A0H3KQV9_BURM1</t>
  </si>
  <si>
    <t>A0A370N7A4_9BURK</t>
  </si>
  <si>
    <t>A0A5B0HHT1_9BURK</t>
  </si>
  <si>
    <t>A0A2N7VJQ1_9BURK</t>
  </si>
  <si>
    <t>A0A1G7U0E0_9PSED</t>
  </si>
  <si>
    <t>A0A2I6S7G7_9RHOO</t>
  </si>
  <si>
    <t>D5RQT8_9PROT</t>
  </si>
  <si>
    <t>A0A2C7A3H1_9PROT</t>
  </si>
  <si>
    <t>A0A0C4YCN8_9BURK</t>
  </si>
  <si>
    <t>A0A1D9H5G1_9BURK</t>
  </si>
  <si>
    <t>Q21TV9_RHOFT</t>
  </si>
  <si>
    <t>A0A368TRA4_9GAMM</t>
  </si>
  <si>
    <t>A0A366HDV7_9BURK</t>
  </si>
  <si>
    <t>A0A519MMC3_9BURK</t>
  </si>
  <si>
    <t>A0A5M8FEN8_9GAMM</t>
  </si>
  <si>
    <t>A0A1J0VIN8_9GAMM</t>
  </si>
  <si>
    <t>F9UFK3_9GAMM</t>
  </si>
  <si>
    <t>A0A1X7QA89_AZOLI</t>
  </si>
  <si>
    <t>A0A6M0K0E7_9GAMM</t>
  </si>
  <si>
    <t>M7CXE1_9ALTE</t>
  </si>
  <si>
    <t>AIOA_HERAR</t>
  </si>
  <si>
    <t>A0A2V3ZPK1_9ALTE</t>
  </si>
  <si>
    <t>A0A1Y0G849_9PROT</t>
  </si>
  <si>
    <t>A0A4V6NYR3_9PROT</t>
  </si>
  <si>
    <t>A0A2U2N7R9_9GAMM</t>
  </si>
  <si>
    <t>A0A238D376_THIDL</t>
  </si>
  <si>
    <t>A0A238D010_THIDL</t>
  </si>
  <si>
    <t>A0A238D7C9_THIDL</t>
  </si>
  <si>
    <t>A0A238DPF7_9BURK</t>
  </si>
  <si>
    <t>D5WZJ2_THIK1</t>
  </si>
  <si>
    <t>A9WJY7_CHLAA</t>
  </si>
  <si>
    <t>A0A330L9U0_9BACT</t>
  </si>
  <si>
    <t>D8P7N7_9BACT</t>
  </si>
  <si>
    <t>A0A1H5TAE6_9RHOB</t>
  </si>
  <si>
    <t>A0A0C2QN17_9CYAN</t>
  </si>
  <si>
    <t>Q53W39_THET8</t>
  </si>
  <si>
    <t>B3EFU2_CHLL2</t>
  </si>
  <si>
    <t>A0A399EXD0_9DEIN</t>
  </si>
  <si>
    <t>A0A497XQL4_9AQUI</t>
  </si>
  <si>
    <t>A0A6C1BTX0_9AQUI</t>
  </si>
  <si>
    <t>Q9Y8S7_AERPE</t>
  </si>
  <si>
    <t>5.7e-93</t>
  </si>
  <si>
    <t>A0A1E3GZ17_9RHIZ</t>
  </si>
  <si>
    <t>A0A517NYK3_9BACT</t>
  </si>
  <si>
    <t>3.3e-51</t>
  </si>
  <si>
    <t>A0A231V017_9RHIZ</t>
  </si>
  <si>
    <t>6.1e-49</t>
  </si>
  <si>
    <t>A0A2R8B2Z1_9RHOB</t>
  </si>
  <si>
    <t>2.1e-42</t>
  </si>
  <si>
    <t>A0A1I0QED0_9RHOB</t>
  </si>
  <si>
    <t>4.4e-39</t>
  </si>
  <si>
    <t>A0A1H6FCB7_9GAMM</t>
  </si>
  <si>
    <t>A0A0M7B2M4_9RHOB</t>
  </si>
  <si>
    <t>6.9e-39</t>
  </si>
  <si>
    <t>V6DVS9_9EURY</t>
  </si>
  <si>
    <t>5.4e-36</t>
  </si>
  <si>
    <t>A0A347UD15_9RHOB</t>
  </si>
  <si>
    <t>1.5e-35</t>
  </si>
  <si>
    <t>A0A4Q1ZTG8_9RHOB</t>
  </si>
  <si>
    <t>7.8e-32</t>
  </si>
  <si>
    <t>A0A1H7N9A4_9RHOB</t>
  </si>
  <si>
    <t>1.2e-31</t>
  </si>
  <si>
    <t>A0A165T0L7_9RHOB</t>
  </si>
  <si>
    <t>1.8e-31</t>
  </si>
  <si>
    <t>A0A3L9Y1F0_9RHOB</t>
  </si>
  <si>
    <t>5.4e-30</t>
  </si>
  <si>
    <t>M0LJJ6_9EURY</t>
  </si>
  <si>
    <t>1.3e-28</t>
  </si>
  <si>
    <t>A0A1H9H810_9RHOB</t>
  </si>
  <si>
    <t>6.6e-28</t>
  </si>
  <si>
    <t>A0A0A6PM66_9GAMM</t>
  </si>
  <si>
    <t>1.4e-27</t>
  </si>
  <si>
    <t>A0A238K3K0_9RHOB</t>
  </si>
  <si>
    <t>6.5e-27</t>
  </si>
  <si>
    <t>A0A4R0PBN8_9RHIZ</t>
  </si>
  <si>
    <t>1.1e-26</t>
  </si>
  <si>
    <t>A0A545T070_9PROT</t>
  </si>
  <si>
    <t>5.9e-26</t>
  </si>
  <si>
    <t>A0A1E5D3E4_9VIBR</t>
  </si>
  <si>
    <t>7.6e-25</t>
  </si>
  <si>
    <t>M1FB54_9ALTE</t>
  </si>
  <si>
    <t>8.6e-23</t>
  </si>
  <si>
    <t>A0A420ELF4_9ALTE</t>
  </si>
  <si>
    <t>1.4e-22</t>
  </si>
  <si>
    <t>A0A3P3VQG4_9GAMM</t>
  </si>
  <si>
    <t>5.3e-22</t>
  </si>
  <si>
    <t>A0A4P6MGU2_9RHOB</t>
  </si>
  <si>
    <t>4.9e-21</t>
  </si>
  <si>
    <t>A0A2N8ZLR3_9VIBR</t>
  </si>
  <si>
    <t>1.1e-20</t>
  </si>
  <si>
    <t>G2FCC7_9GAMM</t>
  </si>
  <si>
    <t>5.7e-19</t>
  </si>
  <si>
    <t>A0A285NAK7_9RHIZ</t>
  </si>
  <si>
    <t>1.5e-18</t>
  </si>
  <si>
    <t>B7VRR1_VIBA3</t>
  </si>
  <si>
    <t>3.6e-17</t>
  </si>
  <si>
    <t>A0A2N8ZAL7_9VIBR</t>
  </si>
  <si>
    <t>3.7e-17</t>
  </si>
  <si>
    <t>A0A0F4RB47_9GAMM</t>
  </si>
  <si>
    <t>4.5e-17</t>
  </si>
  <si>
    <t>A0A2V1H1Q8_9GAMM</t>
  </si>
  <si>
    <t>2.5e-16</t>
  </si>
  <si>
    <t>A0A031LLX5_9CREN</t>
  </si>
  <si>
    <t>1.6e-14</t>
  </si>
  <si>
    <t>F4B7D6_ACIHW</t>
  </si>
  <si>
    <t>1.3e-13</t>
  </si>
  <si>
    <t>A0A2T9WNM6_9CREN</t>
  </si>
  <si>
    <t>1.5e-13</t>
  </si>
  <si>
    <t>Q96XX7_SULTO</t>
  </si>
  <si>
    <t>1.6e-13</t>
  </si>
  <si>
    <t>A0A510E4Y6_9CREN</t>
  </si>
  <si>
    <t>2.7e-13</t>
  </si>
  <si>
    <t>A0A2U9IB60_9CREN</t>
  </si>
  <si>
    <t>A0A7C9VI26_9BRAD</t>
  </si>
  <si>
    <t>3.8e-13</t>
  </si>
  <si>
    <t>C0LIH1_9AQUI</t>
  </si>
  <si>
    <t>2.8e-09</t>
  </si>
  <si>
    <t>A8V295_9AQUI</t>
  </si>
  <si>
    <t>5.7e-08</t>
  </si>
  <si>
    <t>W4LFH4_9BACT</t>
  </si>
  <si>
    <t>3.9e-05</t>
  </si>
  <si>
    <t>total</t>
  </si>
  <si>
    <t>in search</t>
  </si>
  <si>
    <t>twodomain</t>
  </si>
  <si>
    <t>archetecture</t>
  </si>
  <si>
    <t>1-spec</t>
  </si>
  <si>
    <t>sens</t>
  </si>
  <si>
    <t>F1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</si>
</sst>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2"/>
      <color rgb="FF006100"/>
      <name val="Calibri"/>
      <family val="2"/>
      <charset val="204"/>
      <scheme val="minor"/>
    </font>
    <font>
      <sz val="12"/>
      <color rgb="FF9C0006"/>
      <name val="Calibri"/>
      <family val="2"/>
      <charset val="204"/>
      <scheme val="minor"/>
    </font>
    <font>
      <sz val="12"/>
      <color rgb="FF9C5700"/>
      <name val="Calibri"/>
      <family val="2"/>
      <charset val="204"/>
      <scheme val="minor"/>
    </font>
    <font>
      <sz val="12"/>
      <color rgb="FF3F3F76"/>
      <name val="Calibri"/>
      <family val="2"/>
      <charset val="204"/>
      <scheme val="minor"/>
    </font>
    <font>
      <b/>
      <sz val="12"/>
      <color rgb="FF3F3F3F"/>
      <name val="Calibri"/>
      <family val="2"/>
      <charset val="204"/>
      <scheme val="minor"/>
    </font>
    <font>
      <b/>
      <sz val="12"/>
      <color rgb="FFFA7D00"/>
      <name val="Calibri"/>
      <family val="2"/>
      <charset val="204"/>
      <scheme val="minor"/>
    </font>
    <font>
      <sz val="12"/>
      <color rgb="FFFA7D00"/>
      <name val="Calibri"/>
      <family val="2"/>
      <charset val="204"/>
      <scheme val="minor"/>
    </font>
    <font>
      <b/>
      <sz val="12"/>
      <color theme="0"/>
      <name val="Calibri"/>
      <family val="2"/>
      <charset val="204"/>
      <scheme val="minor"/>
    </font>
    <font>
      <sz val="12"/>
      <color rgb="FFFF0000"/>
      <name val="Calibri"/>
      <family val="2"/>
      <charset val="204"/>
      <scheme val="minor"/>
    </font>
    <font>
      <i/>
      <sz val="12"/>
      <color rgb="FF7F7F7F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4">
    <xf numFmtId="0" fontId="0" fillId="0" borderId="0" xfId="0"/>
    <xf numFmtId="49" fontId="0" fillId="0" borderId="0" xfId="0" applyNumberFormat="1"/>
    <xf numFmtId="11" fontId="0" fillId="0" borderId="0" xfId="0" applyNumberFormat="1"/>
    <xf numFmtId="2" fontId="0" fillId="0" borderId="0" xfId="0" applyNumberFormat="1"/>
  </cellXfs>
  <cellStyles count="42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ROC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table44!$K$1</c:f>
              <c:strCache>
                <c:ptCount val="1"/>
                <c:pt idx="0">
                  <c:v>sens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table44!$J$2:$J$153</c:f>
              <c:numCache>
                <c:formatCode>General</c:formatCode>
                <c:ptCount val="152"/>
                <c:pt idx="0">
                  <c:v>-2.3333333333333335</c:v>
                </c:pt>
                <c:pt idx="1">
                  <c:v>-2.3333333333333335</c:v>
                </c:pt>
                <c:pt idx="2">
                  <c:v>-2.3333333333333335</c:v>
                </c:pt>
                <c:pt idx="3">
                  <c:v>-2.3333333333333335</c:v>
                </c:pt>
                <c:pt idx="4">
                  <c:v>-2.3333333333333335</c:v>
                </c:pt>
                <c:pt idx="5">
                  <c:v>-2.3333333333333335</c:v>
                </c:pt>
                <c:pt idx="6">
                  <c:v>-2.3333333333333335</c:v>
                </c:pt>
                <c:pt idx="7">
                  <c:v>-2.3333333333333335</c:v>
                </c:pt>
                <c:pt idx="8">
                  <c:v>-2.3333333333333335</c:v>
                </c:pt>
                <c:pt idx="9">
                  <c:v>-2.3333333333333335</c:v>
                </c:pt>
                <c:pt idx="10">
                  <c:v>-2.3333333333333335</c:v>
                </c:pt>
                <c:pt idx="11">
                  <c:v>-2.3333333333333335</c:v>
                </c:pt>
                <c:pt idx="12">
                  <c:v>-2.3333333333333335</c:v>
                </c:pt>
                <c:pt idx="13">
                  <c:v>-2.3333333333333335</c:v>
                </c:pt>
                <c:pt idx="14">
                  <c:v>-2.3333333333333335</c:v>
                </c:pt>
                <c:pt idx="15">
                  <c:v>-2.3333333333333335</c:v>
                </c:pt>
                <c:pt idx="16">
                  <c:v>-2.3333333333333335</c:v>
                </c:pt>
                <c:pt idx="17">
                  <c:v>-2.2777777777777777</c:v>
                </c:pt>
                <c:pt idx="18">
                  <c:v>-2.2222222222222223</c:v>
                </c:pt>
                <c:pt idx="19">
                  <c:v>-2.2222222222222223</c:v>
                </c:pt>
                <c:pt idx="20">
                  <c:v>-2.2222222222222223</c:v>
                </c:pt>
                <c:pt idx="21">
                  <c:v>-2.2222222222222223</c:v>
                </c:pt>
                <c:pt idx="22">
                  <c:v>-2.2222222222222223</c:v>
                </c:pt>
                <c:pt idx="23">
                  <c:v>-2.2222222222222223</c:v>
                </c:pt>
                <c:pt idx="24">
                  <c:v>-2.2222222222222223</c:v>
                </c:pt>
                <c:pt idx="25">
                  <c:v>-2.1666666666666665</c:v>
                </c:pt>
                <c:pt idx="26">
                  <c:v>-2.1111111111111112</c:v>
                </c:pt>
                <c:pt idx="27">
                  <c:v>-2.1111111111111112</c:v>
                </c:pt>
                <c:pt idx="28">
                  <c:v>-2.1111111111111112</c:v>
                </c:pt>
                <c:pt idx="29">
                  <c:v>-2.1111111111111112</c:v>
                </c:pt>
                <c:pt idx="30">
                  <c:v>-2.1111111111111112</c:v>
                </c:pt>
                <c:pt idx="31">
                  <c:v>-2.1111111111111112</c:v>
                </c:pt>
                <c:pt idx="32">
                  <c:v>-2.0555555555555554</c:v>
                </c:pt>
                <c:pt idx="33">
                  <c:v>-2</c:v>
                </c:pt>
                <c:pt idx="34">
                  <c:v>-2</c:v>
                </c:pt>
                <c:pt idx="35">
                  <c:v>-2</c:v>
                </c:pt>
                <c:pt idx="36">
                  <c:v>-2</c:v>
                </c:pt>
                <c:pt idx="37">
                  <c:v>-2</c:v>
                </c:pt>
                <c:pt idx="38">
                  <c:v>-1.9444444444444446</c:v>
                </c:pt>
                <c:pt idx="39">
                  <c:v>-1.9444444444444446</c:v>
                </c:pt>
                <c:pt idx="40">
                  <c:v>-1.9444444444444446</c:v>
                </c:pt>
                <c:pt idx="41">
                  <c:v>-1.9444444444444446</c:v>
                </c:pt>
                <c:pt idx="42">
                  <c:v>-1.9444444444444446</c:v>
                </c:pt>
                <c:pt idx="43">
                  <c:v>-1.9444444444444446</c:v>
                </c:pt>
                <c:pt idx="44">
                  <c:v>-1.9444444444444446</c:v>
                </c:pt>
                <c:pt idx="45">
                  <c:v>-1.9444444444444446</c:v>
                </c:pt>
                <c:pt idx="46">
                  <c:v>-1.9444444444444446</c:v>
                </c:pt>
                <c:pt idx="47">
                  <c:v>-1.9444444444444446</c:v>
                </c:pt>
                <c:pt idx="48">
                  <c:v>-1.9444444444444446</c:v>
                </c:pt>
                <c:pt idx="49">
                  <c:v>-1.9444444444444446</c:v>
                </c:pt>
                <c:pt idx="50">
                  <c:v>-1.9444444444444446</c:v>
                </c:pt>
                <c:pt idx="51">
                  <c:v>-1.9444444444444446</c:v>
                </c:pt>
                <c:pt idx="52">
                  <c:v>-1.9444444444444446</c:v>
                </c:pt>
                <c:pt idx="53">
                  <c:v>-1.9444444444444446</c:v>
                </c:pt>
                <c:pt idx="54">
                  <c:v>-1.9444444444444446</c:v>
                </c:pt>
                <c:pt idx="55">
                  <c:v>-1.9444444444444446</c:v>
                </c:pt>
                <c:pt idx="56">
                  <c:v>-1.9444444444444446</c:v>
                </c:pt>
                <c:pt idx="57">
                  <c:v>-1.9444444444444446</c:v>
                </c:pt>
                <c:pt idx="58">
                  <c:v>-1.9444444444444446</c:v>
                </c:pt>
                <c:pt idx="59">
                  <c:v>-1.9444444444444446</c:v>
                </c:pt>
                <c:pt idx="60">
                  <c:v>-1.9444444444444446</c:v>
                </c:pt>
                <c:pt idx="61">
                  <c:v>-1.9444444444444446</c:v>
                </c:pt>
                <c:pt idx="62">
                  <c:v>-1.9444444444444446</c:v>
                </c:pt>
                <c:pt idx="63">
                  <c:v>-1.9444444444444446</c:v>
                </c:pt>
                <c:pt idx="64">
                  <c:v>-1.9444444444444446</c:v>
                </c:pt>
                <c:pt idx="65">
                  <c:v>-1.9444444444444446</c:v>
                </c:pt>
                <c:pt idx="66">
                  <c:v>-1.9444444444444446</c:v>
                </c:pt>
                <c:pt idx="67">
                  <c:v>-1.9444444444444446</c:v>
                </c:pt>
                <c:pt idx="68">
                  <c:v>-1.9444444444444446</c:v>
                </c:pt>
                <c:pt idx="69">
                  <c:v>-1.9444444444444446</c:v>
                </c:pt>
                <c:pt idx="70">
                  <c:v>-1.9444444444444446</c:v>
                </c:pt>
                <c:pt idx="71">
                  <c:v>-1.9444444444444446</c:v>
                </c:pt>
                <c:pt idx="72">
                  <c:v>-1.9444444444444446</c:v>
                </c:pt>
                <c:pt idx="73">
                  <c:v>-1.9444444444444446</c:v>
                </c:pt>
                <c:pt idx="74">
                  <c:v>-1.9444444444444446</c:v>
                </c:pt>
                <c:pt idx="75">
                  <c:v>-1.9444444444444446</c:v>
                </c:pt>
                <c:pt idx="76">
                  <c:v>-1.8888888888888888</c:v>
                </c:pt>
                <c:pt idx="77">
                  <c:v>-1.8333333333333335</c:v>
                </c:pt>
                <c:pt idx="78">
                  <c:v>-1.7777777777777777</c:v>
                </c:pt>
                <c:pt idx="79">
                  <c:v>-1.7777777777777777</c:v>
                </c:pt>
                <c:pt idx="80">
                  <c:v>-1.7777777777777777</c:v>
                </c:pt>
                <c:pt idx="81">
                  <c:v>-1.7777777777777777</c:v>
                </c:pt>
                <c:pt idx="82">
                  <c:v>-1.7777777777777777</c:v>
                </c:pt>
                <c:pt idx="83">
                  <c:v>-1.7777777777777777</c:v>
                </c:pt>
                <c:pt idx="84">
                  <c:v>-1.7777777777777777</c:v>
                </c:pt>
                <c:pt idx="85">
                  <c:v>-1.7777777777777777</c:v>
                </c:pt>
                <c:pt idx="86">
                  <c:v>-1.7777777777777777</c:v>
                </c:pt>
                <c:pt idx="87">
                  <c:v>-1.7777777777777777</c:v>
                </c:pt>
                <c:pt idx="88">
                  <c:v>-1.7777777777777777</c:v>
                </c:pt>
                <c:pt idx="89">
                  <c:v>-1.7777777777777777</c:v>
                </c:pt>
                <c:pt idx="90">
                  <c:v>-1.7777777777777777</c:v>
                </c:pt>
                <c:pt idx="91">
                  <c:v>-1.7777777777777777</c:v>
                </c:pt>
                <c:pt idx="92">
                  <c:v>-1.7777777777777777</c:v>
                </c:pt>
                <c:pt idx="93">
                  <c:v>-1.7777777777777777</c:v>
                </c:pt>
                <c:pt idx="94">
                  <c:v>-1.7777777777777777</c:v>
                </c:pt>
                <c:pt idx="95">
                  <c:v>-1.7222222222222223</c:v>
                </c:pt>
                <c:pt idx="96">
                  <c:v>-1.6666666666666665</c:v>
                </c:pt>
                <c:pt idx="97">
                  <c:v>-1.6111111111111112</c:v>
                </c:pt>
                <c:pt idx="98">
                  <c:v>-1.5555555555555554</c:v>
                </c:pt>
                <c:pt idx="99">
                  <c:v>-1.5</c:v>
                </c:pt>
                <c:pt idx="100">
                  <c:v>-1.5</c:v>
                </c:pt>
                <c:pt idx="101">
                  <c:v>-1.5</c:v>
                </c:pt>
                <c:pt idx="102">
                  <c:v>-1.5</c:v>
                </c:pt>
                <c:pt idx="103">
                  <c:v>-1.4444444444444446</c:v>
                </c:pt>
                <c:pt idx="104">
                  <c:v>-1.4444444444444446</c:v>
                </c:pt>
                <c:pt idx="105">
                  <c:v>-1.4444444444444446</c:v>
                </c:pt>
                <c:pt idx="106">
                  <c:v>-1.4444444444444446</c:v>
                </c:pt>
                <c:pt idx="107">
                  <c:v>-1.4444444444444446</c:v>
                </c:pt>
                <c:pt idx="108">
                  <c:v>-1.3888888888888888</c:v>
                </c:pt>
                <c:pt idx="109">
                  <c:v>-1.3333333333333335</c:v>
                </c:pt>
                <c:pt idx="110">
                  <c:v>-1.2777777777777777</c:v>
                </c:pt>
                <c:pt idx="111">
                  <c:v>-1.2222222222222223</c:v>
                </c:pt>
                <c:pt idx="112">
                  <c:v>-1.1666666666666665</c:v>
                </c:pt>
                <c:pt idx="113">
                  <c:v>-1.1111111111111112</c:v>
                </c:pt>
                <c:pt idx="114">
                  <c:v>-1.0555555555555554</c:v>
                </c:pt>
                <c:pt idx="115">
                  <c:v>-1</c:v>
                </c:pt>
                <c:pt idx="116">
                  <c:v>-0.94444444444444442</c:v>
                </c:pt>
                <c:pt idx="117">
                  <c:v>-0.88888888888888884</c:v>
                </c:pt>
                <c:pt idx="118">
                  <c:v>-0.83333333333333326</c:v>
                </c:pt>
                <c:pt idx="119">
                  <c:v>-0.77777777777777768</c:v>
                </c:pt>
                <c:pt idx="120">
                  <c:v>-0.72222222222222232</c:v>
                </c:pt>
                <c:pt idx="121">
                  <c:v>-0.66666666666666674</c:v>
                </c:pt>
                <c:pt idx="122">
                  <c:v>-0.61111111111111116</c:v>
                </c:pt>
                <c:pt idx="123">
                  <c:v>-0.55555555555555558</c:v>
                </c:pt>
                <c:pt idx="124">
                  <c:v>-0.5</c:v>
                </c:pt>
                <c:pt idx="125">
                  <c:v>-0.44444444444444442</c:v>
                </c:pt>
                <c:pt idx="126">
                  <c:v>-0.38888888888888884</c:v>
                </c:pt>
                <c:pt idx="127">
                  <c:v>-0.33333333333333326</c:v>
                </c:pt>
                <c:pt idx="128">
                  <c:v>-0.27777777777777768</c:v>
                </c:pt>
                <c:pt idx="129">
                  <c:v>-0.22222222222222232</c:v>
                </c:pt>
                <c:pt idx="130">
                  <c:v>-0.16666666666666674</c:v>
                </c:pt>
                <c:pt idx="131">
                  <c:v>-0.11111111111111116</c:v>
                </c:pt>
                <c:pt idx="132">
                  <c:v>-5.555555555555558E-2</c:v>
                </c:pt>
                <c:pt idx="133">
                  <c:v>0</c:v>
                </c:pt>
                <c:pt idx="134">
                  <c:v>5.555555555555558E-2</c:v>
                </c:pt>
                <c:pt idx="135">
                  <c:v>0.11111111111111116</c:v>
                </c:pt>
                <c:pt idx="136">
                  <c:v>0.16666666666666663</c:v>
                </c:pt>
                <c:pt idx="137">
                  <c:v>0.22222222222222221</c:v>
                </c:pt>
                <c:pt idx="138">
                  <c:v>0.27777777777777779</c:v>
                </c:pt>
                <c:pt idx="139">
                  <c:v>0.33333333333333337</c:v>
                </c:pt>
                <c:pt idx="140">
                  <c:v>0.38888888888888884</c:v>
                </c:pt>
                <c:pt idx="141">
                  <c:v>0.44444444444444442</c:v>
                </c:pt>
                <c:pt idx="142">
                  <c:v>0.5</c:v>
                </c:pt>
                <c:pt idx="143">
                  <c:v>0.55555555555555558</c:v>
                </c:pt>
                <c:pt idx="144">
                  <c:v>0.61111111111111116</c:v>
                </c:pt>
                <c:pt idx="145">
                  <c:v>0.66666666666666674</c:v>
                </c:pt>
                <c:pt idx="146">
                  <c:v>0.72222222222222221</c:v>
                </c:pt>
                <c:pt idx="147">
                  <c:v>0.77777777777777779</c:v>
                </c:pt>
                <c:pt idx="148">
                  <c:v>0.72222222222222221</c:v>
                </c:pt>
                <c:pt idx="149">
                  <c:v>0.66666666666666674</c:v>
                </c:pt>
                <c:pt idx="150">
                  <c:v>0.61111111111111116</c:v>
                </c:pt>
                <c:pt idx="151">
                  <c:v>0.61111111111111116</c:v>
                </c:pt>
              </c:numCache>
            </c:numRef>
          </c:xVal>
          <c:yVal>
            <c:numRef>
              <c:f>table44!$K$2:$K$153</c:f>
              <c:numCache>
                <c:formatCode>General</c:formatCode>
                <c:ptCount val="152"/>
                <c:pt idx="0">
                  <c:v>0</c:v>
                </c:pt>
                <c:pt idx="1">
                  <c:v>7.2992700729927005E-3</c:v>
                </c:pt>
                <c:pt idx="2">
                  <c:v>1.4598540145985401E-2</c:v>
                </c:pt>
                <c:pt idx="3">
                  <c:v>2.1897810218978103E-2</c:v>
                </c:pt>
                <c:pt idx="4">
                  <c:v>2.9197080291970802E-2</c:v>
                </c:pt>
                <c:pt idx="5">
                  <c:v>3.6496350364963501E-2</c:v>
                </c:pt>
                <c:pt idx="6">
                  <c:v>4.3795620437956206E-2</c:v>
                </c:pt>
                <c:pt idx="7">
                  <c:v>5.1094890510948905E-2</c:v>
                </c:pt>
                <c:pt idx="8">
                  <c:v>5.8394160583941604E-2</c:v>
                </c:pt>
                <c:pt idx="9">
                  <c:v>6.569343065693431E-2</c:v>
                </c:pt>
                <c:pt idx="10">
                  <c:v>7.2992700729927001E-2</c:v>
                </c:pt>
                <c:pt idx="11">
                  <c:v>8.0291970802919707E-2</c:v>
                </c:pt>
                <c:pt idx="12">
                  <c:v>8.7591240875912413E-2</c:v>
                </c:pt>
                <c:pt idx="13">
                  <c:v>9.4890510948905105E-2</c:v>
                </c:pt>
                <c:pt idx="14">
                  <c:v>0.10218978102189781</c:v>
                </c:pt>
                <c:pt idx="15">
                  <c:v>0.10948905109489052</c:v>
                </c:pt>
                <c:pt idx="16">
                  <c:v>0.11678832116788321</c:v>
                </c:pt>
                <c:pt idx="17">
                  <c:v>0.12408759124087591</c:v>
                </c:pt>
                <c:pt idx="18">
                  <c:v>0.12408759124087591</c:v>
                </c:pt>
                <c:pt idx="19">
                  <c:v>0.12408759124087591</c:v>
                </c:pt>
                <c:pt idx="20">
                  <c:v>0.13138686131386862</c:v>
                </c:pt>
                <c:pt idx="21">
                  <c:v>0.13868613138686131</c:v>
                </c:pt>
                <c:pt idx="22">
                  <c:v>0.145985401459854</c:v>
                </c:pt>
                <c:pt idx="23">
                  <c:v>0.15328467153284672</c:v>
                </c:pt>
                <c:pt idx="24">
                  <c:v>0.16058394160583941</c:v>
                </c:pt>
                <c:pt idx="25">
                  <c:v>0.16788321167883211</c:v>
                </c:pt>
                <c:pt idx="26">
                  <c:v>0.16788321167883211</c:v>
                </c:pt>
                <c:pt idx="27">
                  <c:v>0.16788321167883211</c:v>
                </c:pt>
                <c:pt idx="28">
                  <c:v>0.17518248175182483</c:v>
                </c:pt>
                <c:pt idx="29">
                  <c:v>0.18248175182481752</c:v>
                </c:pt>
                <c:pt idx="30">
                  <c:v>0.18978102189781021</c:v>
                </c:pt>
                <c:pt idx="31">
                  <c:v>0.19708029197080293</c:v>
                </c:pt>
                <c:pt idx="32">
                  <c:v>0.20437956204379562</c:v>
                </c:pt>
                <c:pt idx="33">
                  <c:v>0.20437956204379562</c:v>
                </c:pt>
                <c:pt idx="34">
                  <c:v>0.20437956204379562</c:v>
                </c:pt>
                <c:pt idx="35">
                  <c:v>0.21167883211678831</c:v>
                </c:pt>
                <c:pt idx="36">
                  <c:v>0.21897810218978103</c:v>
                </c:pt>
                <c:pt idx="37">
                  <c:v>0.22627737226277372</c:v>
                </c:pt>
                <c:pt idx="38">
                  <c:v>0.23357664233576642</c:v>
                </c:pt>
                <c:pt idx="39">
                  <c:v>0.23357664233576642</c:v>
                </c:pt>
                <c:pt idx="40">
                  <c:v>0.24087591240875914</c:v>
                </c:pt>
                <c:pt idx="41">
                  <c:v>0.24817518248175183</c:v>
                </c:pt>
                <c:pt idx="42">
                  <c:v>0.25547445255474455</c:v>
                </c:pt>
                <c:pt idx="43">
                  <c:v>0.26277372262773724</c:v>
                </c:pt>
                <c:pt idx="44">
                  <c:v>0.27007299270072993</c:v>
                </c:pt>
                <c:pt idx="45">
                  <c:v>0.27737226277372262</c:v>
                </c:pt>
                <c:pt idx="46">
                  <c:v>0.28467153284671531</c:v>
                </c:pt>
                <c:pt idx="47">
                  <c:v>0.29197080291970801</c:v>
                </c:pt>
                <c:pt idx="48">
                  <c:v>0.29927007299270075</c:v>
                </c:pt>
                <c:pt idx="49">
                  <c:v>0.30656934306569344</c:v>
                </c:pt>
                <c:pt idx="50">
                  <c:v>0.31386861313868614</c:v>
                </c:pt>
                <c:pt idx="51">
                  <c:v>0.32116788321167883</c:v>
                </c:pt>
                <c:pt idx="52">
                  <c:v>0.32846715328467152</c:v>
                </c:pt>
                <c:pt idx="53">
                  <c:v>0.33576642335766421</c:v>
                </c:pt>
                <c:pt idx="54">
                  <c:v>0.34306569343065696</c:v>
                </c:pt>
                <c:pt idx="55">
                  <c:v>0.35036496350364965</c:v>
                </c:pt>
                <c:pt idx="56">
                  <c:v>0.35766423357664234</c:v>
                </c:pt>
                <c:pt idx="57">
                  <c:v>0.36496350364963503</c:v>
                </c:pt>
                <c:pt idx="58">
                  <c:v>0.37226277372262773</c:v>
                </c:pt>
                <c:pt idx="59">
                  <c:v>0.37956204379562042</c:v>
                </c:pt>
                <c:pt idx="60">
                  <c:v>0.38686131386861317</c:v>
                </c:pt>
                <c:pt idx="61">
                  <c:v>0.39416058394160586</c:v>
                </c:pt>
                <c:pt idx="62">
                  <c:v>0.40145985401459855</c:v>
                </c:pt>
                <c:pt idx="63">
                  <c:v>0.40875912408759124</c:v>
                </c:pt>
                <c:pt idx="64">
                  <c:v>0.41605839416058393</c:v>
                </c:pt>
                <c:pt idx="65">
                  <c:v>0.42335766423357662</c:v>
                </c:pt>
                <c:pt idx="66">
                  <c:v>0.43065693430656932</c:v>
                </c:pt>
                <c:pt idx="67">
                  <c:v>0.43795620437956206</c:v>
                </c:pt>
                <c:pt idx="68">
                  <c:v>0.44525547445255476</c:v>
                </c:pt>
                <c:pt idx="69">
                  <c:v>0.45255474452554745</c:v>
                </c:pt>
                <c:pt idx="70">
                  <c:v>0.45985401459854014</c:v>
                </c:pt>
                <c:pt idx="71">
                  <c:v>0.46715328467153283</c:v>
                </c:pt>
                <c:pt idx="72">
                  <c:v>0.47445255474452552</c:v>
                </c:pt>
                <c:pt idx="73">
                  <c:v>0.48175182481751827</c:v>
                </c:pt>
                <c:pt idx="74">
                  <c:v>0.48905109489051096</c:v>
                </c:pt>
                <c:pt idx="75">
                  <c:v>0.49635036496350365</c:v>
                </c:pt>
                <c:pt idx="76">
                  <c:v>0.5036496350364964</c:v>
                </c:pt>
                <c:pt idx="77">
                  <c:v>0.5036496350364964</c:v>
                </c:pt>
                <c:pt idx="78">
                  <c:v>0.5036496350364964</c:v>
                </c:pt>
                <c:pt idx="79">
                  <c:v>0.5036496350364964</c:v>
                </c:pt>
                <c:pt idx="80">
                  <c:v>0.51094890510948909</c:v>
                </c:pt>
                <c:pt idx="81">
                  <c:v>0.51824817518248179</c:v>
                </c:pt>
                <c:pt idx="82">
                  <c:v>0.52554744525547448</c:v>
                </c:pt>
                <c:pt idx="83">
                  <c:v>0.53284671532846717</c:v>
                </c:pt>
                <c:pt idx="84">
                  <c:v>0.54014598540145986</c:v>
                </c:pt>
                <c:pt idx="85">
                  <c:v>0.54744525547445255</c:v>
                </c:pt>
                <c:pt idx="86">
                  <c:v>0.55474452554744524</c:v>
                </c:pt>
                <c:pt idx="87">
                  <c:v>0.56204379562043794</c:v>
                </c:pt>
                <c:pt idx="88">
                  <c:v>0.56934306569343063</c:v>
                </c:pt>
                <c:pt idx="89">
                  <c:v>0.57664233576642332</c:v>
                </c:pt>
                <c:pt idx="90">
                  <c:v>0.58394160583941601</c:v>
                </c:pt>
                <c:pt idx="91">
                  <c:v>0.59124087591240881</c:v>
                </c:pt>
                <c:pt idx="92">
                  <c:v>0.59854014598540151</c:v>
                </c:pt>
                <c:pt idx="93">
                  <c:v>0.6058394160583942</c:v>
                </c:pt>
                <c:pt idx="94">
                  <c:v>0.61313868613138689</c:v>
                </c:pt>
                <c:pt idx="95">
                  <c:v>0.62043795620437958</c:v>
                </c:pt>
                <c:pt idx="96">
                  <c:v>0.62043795620437958</c:v>
                </c:pt>
                <c:pt idx="97">
                  <c:v>0.62043795620437958</c:v>
                </c:pt>
                <c:pt idx="98">
                  <c:v>0.62043795620437958</c:v>
                </c:pt>
                <c:pt idx="99">
                  <c:v>0.62043795620437958</c:v>
                </c:pt>
                <c:pt idx="100">
                  <c:v>0.62043795620437958</c:v>
                </c:pt>
                <c:pt idx="101">
                  <c:v>0.62773722627737227</c:v>
                </c:pt>
                <c:pt idx="102">
                  <c:v>0.63503649635036497</c:v>
                </c:pt>
                <c:pt idx="103">
                  <c:v>0.64233576642335766</c:v>
                </c:pt>
                <c:pt idx="104">
                  <c:v>0.64233576642335766</c:v>
                </c:pt>
                <c:pt idx="105">
                  <c:v>0.64963503649635035</c:v>
                </c:pt>
                <c:pt idx="106">
                  <c:v>0.65693430656934304</c:v>
                </c:pt>
                <c:pt idx="107">
                  <c:v>0.66423357664233573</c:v>
                </c:pt>
                <c:pt idx="108">
                  <c:v>0.67153284671532842</c:v>
                </c:pt>
                <c:pt idx="109">
                  <c:v>0.67153284671532842</c:v>
                </c:pt>
                <c:pt idx="110">
                  <c:v>0.67153284671532842</c:v>
                </c:pt>
                <c:pt idx="111">
                  <c:v>0.67153284671532842</c:v>
                </c:pt>
                <c:pt idx="112">
                  <c:v>0.67153284671532842</c:v>
                </c:pt>
                <c:pt idx="113">
                  <c:v>0.67153284671532842</c:v>
                </c:pt>
                <c:pt idx="114">
                  <c:v>0.67153284671532842</c:v>
                </c:pt>
                <c:pt idx="115">
                  <c:v>0.67153284671532842</c:v>
                </c:pt>
                <c:pt idx="116">
                  <c:v>0.67153284671532842</c:v>
                </c:pt>
                <c:pt idx="117">
                  <c:v>0.67153284671532842</c:v>
                </c:pt>
                <c:pt idx="118">
                  <c:v>0.67153284671532842</c:v>
                </c:pt>
                <c:pt idx="119">
                  <c:v>0.67153284671532842</c:v>
                </c:pt>
                <c:pt idx="120">
                  <c:v>0.67153284671532842</c:v>
                </c:pt>
                <c:pt idx="121">
                  <c:v>0.67153284671532842</c:v>
                </c:pt>
                <c:pt idx="122">
                  <c:v>0.67153284671532842</c:v>
                </c:pt>
                <c:pt idx="123">
                  <c:v>0.67153284671532842</c:v>
                </c:pt>
                <c:pt idx="124">
                  <c:v>0.67153284671532842</c:v>
                </c:pt>
                <c:pt idx="125">
                  <c:v>0.67153284671532842</c:v>
                </c:pt>
                <c:pt idx="126">
                  <c:v>0.67153284671532842</c:v>
                </c:pt>
                <c:pt idx="127">
                  <c:v>0.67153284671532842</c:v>
                </c:pt>
                <c:pt idx="128">
                  <c:v>0.67153284671532842</c:v>
                </c:pt>
                <c:pt idx="129">
                  <c:v>0.67153284671532842</c:v>
                </c:pt>
                <c:pt idx="130">
                  <c:v>0.67153284671532842</c:v>
                </c:pt>
                <c:pt idx="131">
                  <c:v>0.67153284671532842</c:v>
                </c:pt>
                <c:pt idx="132">
                  <c:v>0.67153284671532842</c:v>
                </c:pt>
                <c:pt idx="133">
                  <c:v>0.67153284671532842</c:v>
                </c:pt>
                <c:pt idx="134">
                  <c:v>0.67153284671532842</c:v>
                </c:pt>
                <c:pt idx="135">
                  <c:v>0.67153284671532842</c:v>
                </c:pt>
                <c:pt idx="136">
                  <c:v>0.67153284671532842</c:v>
                </c:pt>
                <c:pt idx="137">
                  <c:v>0.67153284671532842</c:v>
                </c:pt>
                <c:pt idx="138">
                  <c:v>0.67153284671532842</c:v>
                </c:pt>
                <c:pt idx="139">
                  <c:v>0.67153284671532842</c:v>
                </c:pt>
                <c:pt idx="140">
                  <c:v>0.67153284671532842</c:v>
                </c:pt>
                <c:pt idx="141">
                  <c:v>0.67153284671532842</c:v>
                </c:pt>
                <c:pt idx="142">
                  <c:v>0.67153284671532842</c:v>
                </c:pt>
                <c:pt idx="143">
                  <c:v>0.67153284671532842</c:v>
                </c:pt>
                <c:pt idx="144">
                  <c:v>0.67153284671532842</c:v>
                </c:pt>
                <c:pt idx="145">
                  <c:v>0.67153284671532842</c:v>
                </c:pt>
                <c:pt idx="146">
                  <c:v>0.67153284671532842</c:v>
                </c:pt>
                <c:pt idx="147">
                  <c:v>0.67153284671532842</c:v>
                </c:pt>
                <c:pt idx="148">
                  <c:v>0.67153284671532842</c:v>
                </c:pt>
                <c:pt idx="149">
                  <c:v>0.67153284671532842</c:v>
                </c:pt>
                <c:pt idx="150">
                  <c:v>0.67153284671532842</c:v>
                </c:pt>
                <c:pt idx="151">
                  <c:v>0.67153284671532842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887-BF42-966A-9F50332542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84999520"/>
        <c:axId val="214437599"/>
      </c:scatterChart>
      <c:valAx>
        <c:axId val="18849995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14437599"/>
        <c:crosses val="autoZero"/>
        <c:crossBetween val="midCat"/>
      </c:valAx>
      <c:valAx>
        <c:axId val="21443759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88499952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table44!$G$1</c:f>
              <c:strCache>
                <c:ptCount val="1"/>
                <c:pt idx="0">
                  <c:v>score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table44!$G$2:$G$153</c:f>
              <c:numCache>
                <c:formatCode>0.00</c:formatCode>
                <c:ptCount val="152"/>
                <c:pt idx="0">
                  <c:v>2100.9</c:v>
                </c:pt>
                <c:pt idx="1">
                  <c:v>2064.5</c:v>
                </c:pt>
                <c:pt idx="2">
                  <c:v>2051.5</c:v>
                </c:pt>
                <c:pt idx="3">
                  <c:v>2050.6999999999998</c:v>
                </c:pt>
                <c:pt idx="4">
                  <c:v>2048.4</c:v>
                </c:pt>
                <c:pt idx="5">
                  <c:v>2046.5</c:v>
                </c:pt>
                <c:pt idx="6">
                  <c:v>2044.6</c:v>
                </c:pt>
                <c:pt idx="7">
                  <c:v>2044.2</c:v>
                </c:pt>
                <c:pt idx="8">
                  <c:v>2036.5</c:v>
                </c:pt>
                <c:pt idx="9">
                  <c:v>2035.7</c:v>
                </c:pt>
                <c:pt idx="10">
                  <c:v>2033.3</c:v>
                </c:pt>
                <c:pt idx="11">
                  <c:v>2029.8</c:v>
                </c:pt>
                <c:pt idx="12">
                  <c:v>2029.3</c:v>
                </c:pt>
                <c:pt idx="13">
                  <c:v>2026.3</c:v>
                </c:pt>
                <c:pt idx="14">
                  <c:v>2024.5</c:v>
                </c:pt>
                <c:pt idx="15">
                  <c:v>2020.6</c:v>
                </c:pt>
                <c:pt idx="16">
                  <c:v>2019.6</c:v>
                </c:pt>
                <c:pt idx="17">
                  <c:v>2017.8</c:v>
                </c:pt>
                <c:pt idx="18">
                  <c:v>2017</c:v>
                </c:pt>
                <c:pt idx="19">
                  <c:v>2015</c:v>
                </c:pt>
                <c:pt idx="20">
                  <c:v>2010.1</c:v>
                </c:pt>
                <c:pt idx="21">
                  <c:v>2008.8</c:v>
                </c:pt>
                <c:pt idx="22">
                  <c:v>2005.9</c:v>
                </c:pt>
                <c:pt idx="23">
                  <c:v>2005.2</c:v>
                </c:pt>
                <c:pt idx="24">
                  <c:v>2002.5</c:v>
                </c:pt>
                <c:pt idx="25">
                  <c:v>1998.7</c:v>
                </c:pt>
                <c:pt idx="26">
                  <c:v>1993.3</c:v>
                </c:pt>
                <c:pt idx="27">
                  <c:v>1987.8</c:v>
                </c:pt>
                <c:pt idx="28">
                  <c:v>1985.6</c:v>
                </c:pt>
                <c:pt idx="29">
                  <c:v>1982.3</c:v>
                </c:pt>
                <c:pt idx="30">
                  <c:v>1982.2</c:v>
                </c:pt>
                <c:pt idx="31">
                  <c:v>1979.5</c:v>
                </c:pt>
                <c:pt idx="32">
                  <c:v>1978</c:v>
                </c:pt>
                <c:pt idx="33">
                  <c:v>1975.8</c:v>
                </c:pt>
                <c:pt idx="34">
                  <c:v>1974.8</c:v>
                </c:pt>
                <c:pt idx="35">
                  <c:v>1970.4</c:v>
                </c:pt>
                <c:pt idx="36">
                  <c:v>1967.9</c:v>
                </c:pt>
                <c:pt idx="37">
                  <c:v>1967.6</c:v>
                </c:pt>
                <c:pt idx="38">
                  <c:v>1965.1</c:v>
                </c:pt>
                <c:pt idx="39">
                  <c:v>1964.4</c:v>
                </c:pt>
                <c:pt idx="40">
                  <c:v>1962.2</c:v>
                </c:pt>
                <c:pt idx="41">
                  <c:v>1959.7</c:v>
                </c:pt>
                <c:pt idx="42">
                  <c:v>1957.2</c:v>
                </c:pt>
                <c:pt idx="43">
                  <c:v>1955.9</c:v>
                </c:pt>
                <c:pt idx="44">
                  <c:v>1954.1</c:v>
                </c:pt>
                <c:pt idx="45">
                  <c:v>1948</c:v>
                </c:pt>
                <c:pt idx="46">
                  <c:v>1944.6</c:v>
                </c:pt>
                <c:pt idx="47">
                  <c:v>1942.7</c:v>
                </c:pt>
                <c:pt idx="48">
                  <c:v>1940.1</c:v>
                </c:pt>
                <c:pt idx="49">
                  <c:v>1936.6</c:v>
                </c:pt>
                <c:pt idx="50">
                  <c:v>1936.4</c:v>
                </c:pt>
                <c:pt idx="51">
                  <c:v>1933.5</c:v>
                </c:pt>
                <c:pt idx="52">
                  <c:v>1932.7</c:v>
                </c:pt>
                <c:pt idx="53">
                  <c:v>1932.4</c:v>
                </c:pt>
                <c:pt idx="54">
                  <c:v>1928.6</c:v>
                </c:pt>
                <c:pt idx="55">
                  <c:v>1925.5</c:v>
                </c:pt>
                <c:pt idx="56">
                  <c:v>1917.7</c:v>
                </c:pt>
                <c:pt idx="57">
                  <c:v>1915.1</c:v>
                </c:pt>
                <c:pt idx="58">
                  <c:v>1908.4</c:v>
                </c:pt>
                <c:pt idx="59">
                  <c:v>1904.4</c:v>
                </c:pt>
                <c:pt idx="60">
                  <c:v>1897.4</c:v>
                </c:pt>
                <c:pt idx="61">
                  <c:v>1894</c:v>
                </c:pt>
                <c:pt idx="62">
                  <c:v>1892.6</c:v>
                </c:pt>
                <c:pt idx="63">
                  <c:v>1892.1</c:v>
                </c:pt>
                <c:pt idx="64">
                  <c:v>1888.2</c:v>
                </c:pt>
                <c:pt idx="65">
                  <c:v>1886.5</c:v>
                </c:pt>
                <c:pt idx="66">
                  <c:v>1885.1</c:v>
                </c:pt>
                <c:pt idx="67">
                  <c:v>1884.1</c:v>
                </c:pt>
                <c:pt idx="68">
                  <c:v>1883.3</c:v>
                </c:pt>
                <c:pt idx="69">
                  <c:v>1882</c:v>
                </c:pt>
                <c:pt idx="70">
                  <c:v>1881.4</c:v>
                </c:pt>
                <c:pt idx="71">
                  <c:v>1880.5</c:v>
                </c:pt>
                <c:pt idx="72">
                  <c:v>1878.6</c:v>
                </c:pt>
                <c:pt idx="73">
                  <c:v>1877.5</c:v>
                </c:pt>
                <c:pt idx="74">
                  <c:v>1868.1</c:v>
                </c:pt>
                <c:pt idx="75">
                  <c:v>1859.3</c:v>
                </c:pt>
                <c:pt idx="76">
                  <c:v>1858.2</c:v>
                </c:pt>
                <c:pt idx="77">
                  <c:v>1856.5</c:v>
                </c:pt>
                <c:pt idx="78">
                  <c:v>1852.8</c:v>
                </c:pt>
                <c:pt idx="79">
                  <c:v>1851.1</c:v>
                </c:pt>
                <c:pt idx="80">
                  <c:v>1845.5</c:v>
                </c:pt>
                <c:pt idx="81">
                  <c:v>1844.8</c:v>
                </c:pt>
                <c:pt idx="82">
                  <c:v>1842.1</c:v>
                </c:pt>
                <c:pt idx="83">
                  <c:v>1842.1</c:v>
                </c:pt>
                <c:pt idx="84">
                  <c:v>1836.1</c:v>
                </c:pt>
                <c:pt idx="85">
                  <c:v>1831.2</c:v>
                </c:pt>
                <c:pt idx="86">
                  <c:v>1825.7</c:v>
                </c:pt>
                <c:pt idx="87">
                  <c:v>1823.2</c:v>
                </c:pt>
                <c:pt idx="88">
                  <c:v>1821.3</c:v>
                </c:pt>
                <c:pt idx="89">
                  <c:v>1816.3</c:v>
                </c:pt>
                <c:pt idx="90">
                  <c:v>1809.6</c:v>
                </c:pt>
                <c:pt idx="91">
                  <c:v>1804.1</c:v>
                </c:pt>
                <c:pt idx="92">
                  <c:v>1781.2</c:v>
                </c:pt>
                <c:pt idx="93">
                  <c:v>1779.2</c:v>
                </c:pt>
                <c:pt idx="94">
                  <c:v>1690.4</c:v>
                </c:pt>
                <c:pt idx="95">
                  <c:v>1630.7</c:v>
                </c:pt>
                <c:pt idx="96">
                  <c:v>1570.5</c:v>
                </c:pt>
                <c:pt idx="97">
                  <c:v>1566.7</c:v>
                </c:pt>
                <c:pt idx="98">
                  <c:v>1554</c:v>
                </c:pt>
                <c:pt idx="99">
                  <c:v>1548.9</c:v>
                </c:pt>
                <c:pt idx="100">
                  <c:v>1460.3</c:v>
                </c:pt>
                <c:pt idx="101">
                  <c:v>1457.7</c:v>
                </c:pt>
                <c:pt idx="102">
                  <c:v>1442.4</c:v>
                </c:pt>
                <c:pt idx="103">
                  <c:v>1439.1</c:v>
                </c:pt>
                <c:pt idx="104">
                  <c:v>1428</c:v>
                </c:pt>
                <c:pt idx="105">
                  <c:v>1284.9000000000001</c:v>
                </c:pt>
                <c:pt idx="106">
                  <c:v>1216.0999999999999</c:v>
                </c:pt>
                <c:pt idx="107">
                  <c:v>1190.0999999999999</c:v>
                </c:pt>
                <c:pt idx="108">
                  <c:v>1035.5999999999999</c:v>
                </c:pt>
                <c:pt idx="109">
                  <c:v>1022.8</c:v>
                </c:pt>
                <c:pt idx="110">
                  <c:v>313.7</c:v>
                </c:pt>
                <c:pt idx="111">
                  <c:v>230.4</c:v>
                </c:pt>
                <c:pt idx="112">
                  <c:v>175</c:v>
                </c:pt>
                <c:pt idx="113">
                  <c:v>167.4</c:v>
                </c:pt>
                <c:pt idx="114">
                  <c:v>145.80000000000001</c:v>
                </c:pt>
                <c:pt idx="115">
                  <c:v>134.69999999999999</c:v>
                </c:pt>
                <c:pt idx="116">
                  <c:v>134.69999999999999</c:v>
                </c:pt>
                <c:pt idx="117">
                  <c:v>134</c:v>
                </c:pt>
                <c:pt idx="118">
                  <c:v>124.4</c:v>
                </c:pt>
                <c:pt idx="119">
                  <c:v>122.9</c:v>
                </c:pt>
                <c:pt idx="120">
                  <c:v>110.6</c:v>
                </c:pt>
                <c:pt idx="121">
                  <c:v>110</c:v>
                </c:pt>
                <c:pt idx="122">
                  <c:v>109.4</c:v>
                </c:pt>
                <c:pt idx="123">
                  <c:v>104.5</c:v>
                </c:pt>
                <c:pt idx="124">
                  <c:v>99.9</c:v>
                </c:pt>
                <c:pt idx="125">
                  <c:v>97.6</c:v>
                </c:pt>
                <c:pt idx="126">
                  <c:v>96.5</c:v>
                </c:pt>
                <c:pt idx="127">
                  <c:v>94.3</c:v>
                </c:pt>
                <c:pt idx="128">
                  <c:v>93.5</c:v>
                </c:pt>
                <c:pt idx="129">
                  <c:v>91.1</c:v>
                </c:pt>
                <c:pt idx="130">
                  <c:v>87.4</c:v>
                </c:pt>
                <c:pt idx="131">
                  <c:v>80.599999999999994</c:v>
                </c:pt>
                <c:pt idx="132">
                  <c:v>79.900000000000006</c:v>
                </c:pt>
                <c:pt idx="133">
                  <c:v>78</c:v>
                </c:pt>
                <c:pt idx="134">
                  <c:v>74.7</c:v>
                </c:pt>
                <c:pt idx="135">
                  <c:v>73.599999999999994</c:v>
                </c:pt>
                <c:pt idx="136">
                  <c:v>67.900000000000006</c:v>
                </c:pt>
                <c:pt idx="137">
                  <c:v>66.5</c:v>
                </c:pt>
                <c:pt idx="138">
                  <c:v>54</c:v>
                </c:pt>
                <c:pt idx="139">
                  <c:v>54</c:v>
                </c:pt>
                <c:pt idx="140">
                  <c:v>50.1</c:v>
                </c:pt>
                <c:pt idx="141">
                  <c:v>18.3</c:v>
                </c:pt>
                <c:pt idx="142">
                  <c:v>-59.7</c:v>
                </c:pt>
                <c:pt idx="143">
                  <c:v>-99.8</c:v>
                </c:pt>
                <c:pt idx="144">
                  <c:v>-101.9</c:v>
                </c:pt>
                <c:pt idx="145">
                  <c:v>-103.1</c:v>
                </c:pt>
                <c:pt idx="146">
                  <c:v>-112.7</c:v>
                </c:pt>
                <c:pt idx="147">
                  <c:v>-114.9</c:v>
                </c:pt>
                <c:pt idx="148">
                  <c:v>-119.5</c:v>
                </c:pt>
                <c:pt idx="149">
                  <c:v>-286</c:v>
                </c:pt>
                <c:pt idx="150">
                  <c:v>-342.6</c:v>
                </c:pt>
                <c:pt idx="151">
                  <c:v>-464.7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9E7-2C45-8092-8EA685C7F5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46609184"/>
        <c:axId val="546610832"/>
      </c:lineChart>
      <c:catAx>
        <c:axId val="546609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546610832"/>
        <c:crosses val="autoZero"/>
        <c:auto val="1"/>
        <c:lblAlgn val="ctr"/>
        <c:lblOffset val="100"/>
        <c:noMultiLvlLbl val="0"/>
      </c:catAx>
      <c:valAx>
        <c:axId val="546610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5466091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table44!$L$1</c:f>
              <c:strCache>
                <c:ptCount val="1"/>
                <c:pt idx="0">
                  <c:v>F1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table44!$G$2:$G$153</c:f>
              <c:numCache>
                <c:formatCode>0.00</c:formatCode>
                <c:ptCount val="152"/>
                <c:pt idx="0">
                  <c:v>2100.9</c:v>
                </c:pt>
                <c:pt idx="1">
                  <c:v>2064.5</c:v>
                </c:pt>
                <c:pt idx="2">
                  <c:v>2051.5</c:v>
                </c:pt>
                <c:pt idx="3">
                  <c:v>2050.6999999999998</c:v>
                </c:pt>
                <c:pt idx="4">
                  <c:v>2048.4</c:v>
                </c:pt>
                <c:pt idx="5">
                  <c:v>2046.5</c:v>
                </c:pt>
                <c:pt idx="6">
                  <c:v>2044.6</c:v>
                </c:pt>
                <c:pt idx="7">
                  <c:v>2044.2</c:v>
                </c:pt>
                <c:pt idx="8">
                  <c:v>2036.5</c:v>
                </c:pt>
                <c:pt idx="9">
                  <c:v>2035.7</c:v>
                </c:pt>
                <c:pt idx="10">
                  <c:v>2033.3</c:v>
                </c:pt>
                <c:pt idx="11">
                  <c:v>2029.8</c:v>
                </c:pt>
                <c:pt idx="12">
                  <c:v>2029.3</c:v>
                </c:pt>
                <c:pt idx="13">
                  <c:v>2026.3</c:v>
                </c:pt>
                <c:pt idx="14">
                  <c:v>2024.5</c:v>
                </c:pt>
                <c:pt idx="15">
                  <c:v>2020.6</c:v>
                </c:pt>
                <c:pt idx="16">
                  <c:v>2019.6</c:v>
                </c:pt>
                <c:pt idx="17">
                  <c:v>2017.8</c:v>
                </c:pt>
                <c:pt idx="18">
                  <c:v>2017</c:v>
                </c:pt>
                <c:pt idx="19">
                  <c:v>2015</c:v>
                </c:pt>
                <c:pt idx="20">
                  <c:v>2010.1</c:v>
                </c:pt>
                <c:pt idx="21">
                  <c:v>2008.8</c:v>
                </c:pt>
                <c:pt idx="22">
                  <c:v>2005.9</c:v>
                </c:pt>
                <c:pt idx="23">
                  <c:v>2005.2</c:v>
                </c:pt>
                <c:pt idx="24">
                  <c:v>2002.5</c:v>
                </c:pt>
                <c:pt idx="25">
                  <c:v>1998.7</c:v>
                </c:pt>
                <c:pt idx="26">
                  <c:v>1993.3</c:v>
                </c:pt>
                <c:pt idx="27">
                  <c:v>1987.8</c:v>
                </c:pt>
                <c:pt idx="28">
                  <c:v>1985.6</c:v>
                </c:pt>
                <c:pt idx="29">
                  <c:v>1982.3</c:v>
                </c:pt>
                <c:pt idx="30">
                  <c:v>1982.2</c:v>
                </c:pt>
                <c:pt idx="31">
                  <c:v>1979.5</c:v>
                </c:pt>
                <c:pt idx="32">
                  <c:v>1978</c:v>
                </c:pt>
                <c:pt idx="33">
                  <c:v>1975.8</c:v>
                </c:pt>
                <c:pt idx="34">
                  <c:v>1974.8</c:v>
                </c:pt>
                <c:pt idx="35">
                  <c:v>1970.4</c:v>
                </c:pt>
                <c:pt idx="36">
                  <c:v>1967.9</c:v>
                </c:pt>
                <c:pt idx="37">
                  <c:v>1967.6</c:v>
                </c:pt>
                <c:pt idx="38">
                  <c:v>1965.1</c:v>
                </c:pt>
                <c:pt idx="39">
                  <c:v>1964.4</c:v>
                </c:pt>
                <c:pt idx="40">
                  <c:v>1962.2</c:v>
                </c:pt>
                <c:pt idx="41">
                  <c:v>1959.7</c:v>
                </c:pt>
                <c:pt idx="42">
                  <c:v>1957.2</c:v>
                </c:pt>
                <c:pt idx="43">
                  <c:v>1955.9</c:v>
                </c:pt>
                <c:pt idx="44">
                  <c:v>1954.1</c:v>
                </c:pt>
                <c:pt idx="45">
                  <c:v>1948</c:v>
                </c:pt>
                <c:pt idx="46">
                  <c:v>1944.6</c:v>
                </c:pt>
                <c:pt idx="47">
                  <c:v>1942.7</c:v>
                </c:pt>
                <c:pt idx="48">
                  <c:v>1940.1</c:v>
                </c:pt>
                <c:pt idx="49">
                  <c:v>1936.6</c:v>
                </c:pt>
                <c:pt idx="50">
                  <c:v>1936.4</c:v>
                </c:pt>
                <c:pt idx="51">
                  <c:v>1933.5</c:v>
                </c:pt>
                <c:pt idx="52">
                  <c:v>1932.7</c:v>
                </c:pt>
                <c:pt idx="53">
                  <c:v>1932.4</c:v>
                </c:pt>
                <c:pt idx="54">
                  <c:v>1928.6</c:v>
                </c:pt>
                <c:pt idx="55">
                  <c:v>1925.5</c:v>
                </c:pt>
                <c:pt idx="56">
                  <c:v>1917.7</c:v>
                </c:pt>
                <c:pt idx="57">
                  <c:v>1915.1</c:v>
                </c:pt>
                <c:pt idx="58">
                  <c:v>1908.4</c:v>
                </c:pt>
                <c:pt idx="59">
                  <c:v>1904.4</c:v>
                </c:pt>
                <c:pt idx="60">
                  <c:v>1897.4</c:v>
                </c:pt>
                <c:pt idx="61">
                  <c:v>1894</c:v>
                </c:pt>
                <c:pt idx="62">
                  <c:v>1892.6</c:v>
                </c:pt>
                <c:pt idx="63">
                  <c:v>1892.1</c:v>
                </c:pt>
                <c:pt idx="64">
                  <c:v>1888.2</c:v>
                </c:pt>
                <c:pt idx="65">
                  <c:v>1886.5</c:v>
                </c:pt>
                <c:pt idx="66">
                  <c:v>1885.1</c:v>
                </c:pt>
                <c:pt idx="67">
                  <c:v>1884.1</c:v>
                </c:pt>
                <c:pt idx="68">
                  <c:v>1883.3</c:v>
                </c:pt>
                <c:pt idx="69">
                  <c:v>1882</c:v>
                </c:pt>
                <c:pt idx="70">
                  <c:v>1881.4</c:v>
                </c:pt>
                <c:pt idx="71">
                  <c:v>1880.5</c:v>
                </c:pt>
                <c:pt idx="72">
                  <c:v>1878.6</c:v>
                </c:pt>
                <c:pt idx="73">
                  <c:v>1877.5</c:v>
                </c:pt>
                <c:pt idx="74">
                  <c:v>1868.1</c:v>
                </c:pt>
                <c:pt idx="75">
                  <c:v>1859.3</c:v>
                </c:pt>
                <c:pt idx="76">
                  <c:v>1858.2</c:v>
                </c:pt>
                <c:pt idx="77">
                  <c:v>1856.5</c:v>
                </c:pt>
                <c:pt idx="78">
                  <c:v>1852.8</c:v>
                </c:pt>
                <c:pt idx="79">
                  <c:v>1851.1</c:v>
                </c:pt>
                <c:pt idx="80">
                  <c:v>1845.5</c:v>
                </c:pt>
                <c:pt idx="81">
                  <c:v>1844.8</c:v>
                </c:pt>
                <c:pt idx="82">
                  <c:v>1842.1</c:v>
                </c:pt>
                <c:pt idx="83">
                  <c:v>1842.1</c:v>
                </c:pt>
                <c:pt idx="84">
                  <c:v>1836.1</c:v>
                </c:pt>
                <c:pt idx="85">
                  <c:v>1831.2</c:v>
                </c:pt>
                <c:pt idx="86">
                  <c:v>1825.7</c:v>
                </c:pt>
                <c:pt idx="87">
                  <c:v>1823.2</c:v>
                </c:pt>
                <c:pt idx="88">
                  <c:v>1821.3</c:v>
                </c:pt>
                <c:pt idx="89">
                  <c:v>1816.3</c:v>
                </c:pt>
                <c:pt idx="90">
                  <c:v>1809.6</c:v>
                </c:pt>
                <c:pt idx="91">
                  <c:v>1804.1</c:v>
                </c:pt>
                <c:pt idx="92">
                  <c:v>1781.2</c:v>
                </c:pt>
                <c:pt idx="93">
                  <c:v>1779.2</c:v>
                </c:pt>
                <c:pt idx="94">
                  <c:v>1690.4</c:v>
                </c:pt>
                <c:pt idx="95">
                  <c:v>1630.7</c:v>
                </c:pt>
                <c:pt idx="96">
                  <c:v>1570.5</c:v>
                </c:pt>
                <c:pt idx="97">
                  <c:v>1566.7</c:v>
                </c:pt>
                <c:pt idx="98">
                  <c:v>1554</c:v>
                </c:pt>
                <c:pt idx="99">
                  <c:v>1548.9</c:v>
                </c:pt>
                <c:pt idx="100">
                  <c:v>1460.3</c:v>
                </c:pt>
                <c:pt idx="101">
                  <c:v>1457.7</c:v>
                </c:pt>
                <c:pt idx="102">
                  <c:v>1442.4</c:v>
                </c:pt>
                <c:pt idx="103">
                  <c:v>1439.1</c:v>
                </c:pt>
                <c:pt idx="104">
                  <c:v>1428</c:v>
                </c:pt>
                <c:pt idx="105">
                  <c:v>1284.9000000000001</c:v>
                </c:pt>
                <c:pt idx="106">
                  <c:v>1216.0999999999999</c:v>
                </c:pt>
                <c:pt idx="107">
                  <c:v>1190.0999999999999</c:v>
                </c:pt>
                <c:pt idx="108">
                  <c:v>1035.5999999999999</c:v>
                </c:pt>
                <c:pt idx="109">
                  <c:v>1022.8</c:v>
                </c:pt>
                <c:pt idx="110">
                  <c:v>313.7</c:v>
                </c:pt>
                <c:pt idx="111">
                  <c:v>230.4</c:v>
                </c:pt>
                <c:pt idx="112">
                  <c:v>175</c:v>
                </c:pt>
                <c:pt idx="113">
                  <c:v>167.4</c:v>
                </c:pt>
                <c:pt idx="114">
                  <c:v>145.80000000000001</c:v>
                </c:pt>
                <c:pt idx="115">
                  <c:v>134.69999999999999</c:v>
                </c:pt>
                <c:pt idx="116">
                  <c:v>134.69999999999999</c:v>
                </c:pt>
                <c:pt idx="117">
                  <c:v>134</c:v>
                </c:pt>
                <c:pt idx="118">
                  <c:v>124.4</c:v>
                </c:pt>
                <c:pt idx="119">
                  <c:v>122.9</c:v>
                </c:pt>
                <c:pt idx="120">
                  <c:v>110.6</c:v>
                </c:pt>
                <c:pt idx="121">
                  <c:v>110</c:v>
                </c:pt>
                <c:pt idx="122">
                  <c:v>109.4</c:v>
                </c:pt>
                <c:pt idx="123">
                  <c:v>104.5</c:v>
                </c:pt>
                <c:pt idx="124">
                  <c:v>99.9</c:v>
                </c:pt>
                <c:pt idx="125">
                  <c:v>97.6</c:v>
                </c:pt>
                <c:pt idx="126">
                  <c:v>96.5</c:v>
                </c:pt>
                <c:pt idx="127">
                  <c:v>94.3</c:v>
                </c:pt>
                <c:pt idx="128">
                  <c:v>93.5</c:v>
                </c:pt>
                <c:pt idx="129">
                  <c:v>91.1</c:v>
                </c:pt>
                <c:pt idx="130">
                  <c:v>87.4</c:v>
                </c:pt>
                <c:pt idx="131">
                  <c:v>80.599999999999994</c:v>
                </c:pt>
                <c:pt idx="132">
                  <c:v>79.900000000000006</c:v>
                </c:pt>
                <c:pt idx="133">
                  <c:v>78</c:v>
                </c:pt>
                <c:pt idx="134">
                  <c:v>74.7</c:v>
                </c:pt>
                <c:pt idx="135">
                  <c:v>73.599999999999994</c:v>
                </c:pt>
                <c:pt idx="136">
                  <c:v>67.900000000000006</c:v>
                </c:pt>
                <c:pt idx="137">
                  <c:v>66.5</c:v>
                </c:pt>
                <c:pt idx="138">
                  <c:v>54</c:v>
                </c:pt>
                <c:pt idx="139">
                  <c:v>54</c:v>
                </c:pt>
                <c:pt idx="140">
                  <c:v>50.1</c:v>
                </c:pt>
                <c:pt idx="141">
                  <c:v>18.3</c:v>
                </c:pt>
                <c:pt idx="142">
                  <c:v>-59.7</c:v>
                </c:pt>
                <c:pt idx="143">
                  <c:v>-99.8</c:v>
                </c:pt>
                <c:pt idx="144">
                  <c:v>-101.9</c:v>
                </c:pt>
                <c:pt idx="145">
                  <c:v>-103.1</c:v>
                </c:pt>
                <c:pt idx="146">
                  <c:v>-112.7</c:v>
                </c:pt>
                <c:pt idx="147">
                  <c:v>-114.9</c:v>
                </c:pt>
                <c:pt idx="148">
                  <c:v>-119.5</c:v>
                </c:pt>
                <c:pt idx="149">
                  <c:v>-286</c:v>
                </c:pt>
                <c:pt idx="150">
                  <c:v>-342.6</c:v>
                </c:pt>
                <c:pt idx="151">
                  <c:v>-464.7</c:v>
                </c:pt>
              </c:numCache>
            </c:numRef>
          </c:xVal>
          <c:yVal>
            <c:numRef>
              <c:f>table44!$L$2:$L$153</c:f>
              <c:numCache>
                <c:formatCode>General</c:formatCode>
                <c:ptCount val="152"/>
                <c:pt idx="0">
                  <c:v>0</c:v>
                </c:pt>
                <c:pt idx="1">
                  <c:v>2.1505376344086023E-2</c:v>
                </c:pt>
                <c:pt idx="2">
                  <c:v>4.2553191489361701E-2</c:v>
                </c:pt>
                <c:pt idx="3">
                  <c:v>6.3157894736842107E-2</c:v>
                </c:pt>
                <c:pt idx="4">
                  <c:v>8.3333333333333329E-2</c:v>
                </c:pt>
                <c:pt idx="5">
                  <c:v>0.10309278350515463</c:v>
                </c:pt>
                <c:pt idx="6">
                  <c:v>0.12244897959183673</c:v>
                </c:pt>
                <c:pt idx="7">
                  <c:v>0.14141414141414141</c:v>
                </c:pt>
                <c:pt idx="8">
                  <c:v>0.16</c:v>
                </c:pt>
                <c:pt idx="9">
                  <c:v>0.17821782178217821</c:v>
                </c:pt>
                <c:pt idx="10">
                  <c:v>0.19607843137254902</c:v>
                </c:pt>
                <c:pt idx="11">
                  <c:v>0.21359223300970873</c:v>
                </c:pt>
                <c:pt idx="12">
                  <c:v>0.23076923076923078</c:v>
                </c:pt>
                <c:pt idx="13">
                  <c:v>0.24761904761904763</c:v>
                </c:pt>
                <c:pt idx="14">
                  <c:v>0.26415094339622641</c:v>
                </c:pt>
                <c:pt idx="15">
                  <c:v>0.28037383177570091</c:v>
                </c:pt>
                <c:pt idx="16">
                  <c:v>0.29629629629629628</c:v>
                </c:pt>
                <c:pt idx="17">
                  <c:v>0.30909090909090908</c:v>
                </c:pt>
                <c:pt idx="18">
                  <c:v>0.30630630630630629</c:v>
                </c:pt>
                <c:pt idx="19">
                  <c:v>0.30630630630630629</c:v>
                </c:pt>
                <c:pt idx="20">
                  <c:v>0.32142857142857145</c:v>
                </c:pt>
                <c:pt idx="21">
                  <c:v>0.33628318584070799</c:v>
                </c:pt>
                <c:pt idx="22">
                  <c:v>0.35087719298245612</c:v>
                </c:pt>
                <c:pt idx="23">
                  <c:v>0.36521739130434783</c:v>
                </c:pt>
                <c:pt idx="24">
                  <c:v>0.37931034482758619</c:v>
                </c:pt>
                <c:pt idx="25">
                  <c:v>0.38983050847457629</c:v>
                </c:pt>
                <c:pt idx="26">
                  <c:v>0.38655462184873951</c:v>
                </c:pt>
                <c:pt idx="27">
                  <c:v>0.38655462184873951</c:v>
                </c:pt>
                <c:pt idx="28">
                  <c:v>0.4</c:v>
                </c:pt>
                <c:pt idx="29">
                  <c:v>0.41322314049586778</c:v>
                </c:pt>
                <c:pt idx="30">
                  <c:v>0.42622950819672129</c:v>
                </c:pt>
                <c:pt idx="31">
                  <c:v>0.43902439024390244</c:v>
                </c:pt>
                <c:pt idx="32">
                  <c:v>0.44800000000000001</c:v>
                </c:pt>
                <c:pt idx="33">
                  <c:v>0.44444444444444442</c:v>
                </c:pt>
                <c:pt idx="34">
                  <c:v>0.44444444444444442</c:v>
                </c:pt>
                <c:pt idx="35">
                  <c:v>0.45669291338582679</c:v>
                </c:pt>
                <c:pt idx="36">
                  <c:v>0.46875</c:v>
                </c:pt>
                <c:pt idx="37">
                  <c:v>0.48062015503875971</c:v>
                </c:pt>
                <c:pt idx="38">
                  <c:v>0.48854961832061067</c:v>
                </c:pt>
                <c:pt idx="39">
                  <c:v>0.48854961832061067</c:v>
                </c:pt>
                <c:pt idx="40">
                  <c:v>0.5</c:v>
                </c:pt>
                <c:pt idx="41">
                  <c:v>0.51127819548872178</c:v>
                </c:pt>
                <c:pt idx="42">
                  <c:v>0.52238805970149249</c:v>
                </c:pt>
                <c:pt idx="43">
                  <c:v>0.53333333333333333</c:v>
                </c:pt>
                <c:pt idx="44">
                  <c:v>0.54411764705882348</c:v>
                </c:pt>
                <c:pt idx="45">
                  <c:v>0.55474452554744524</c:v>
                </c:pt>
                <c:pt idx="46">
                  <c:v>0.56521739130434778</c:v>
                </c:pt>
                <c:pt idx="47">
                  <c:v>0.57553956834532372</c:v>
                </c:pt>
                <c:pt idx="48">
                  <c:v>0.58571428571428574</c:v>
                </c:pt>
                <c:pt idx="49">
                  <c:v>0.5957446808510638</c:v>
                </c:pt>
                <c:pt idx="50">
                  <c:v>0.60563380281690138</c:v>
                </c:pt>
                <c:pt idx="51">
                  <c:v>0.61538461538461542</c:v>
                </c:pt>
                <c:pt idx="52">
                  <c:v>0.625</c:v>
                </c:pt>
                <c:pt idx="53">
                  <c:v>0.6344827586206897</c:v>
                </c:pt>
                <c:pt idx="54">
                  <c:v>0.64383561643835618</c:v>
                </c:pt>
                <c:pt idx="55">
                  <c:v>0.65306122448979587</c:v>
                </c:pt>
                <c:pt idx="56">
                  <c:v>0.66216216216216217</c:v>
                </c:pt>
                <c:pt idx="57">
                  <c:v>0.67114093959731547</c:v>
                </c:pt>
                <c:pt idx="58">
                  <c:v>0.68</c:v>
                </c:pt>
                <c:pt idx="59">
                  <c:v>0.6887417218543046</c:v>
                </c:pt>
                <c:pt idx="60">
                  <c:v>0.69736842105263153</c:v>
                </c:pt>
                <c:pt idx="61">
                  <c:v>0.70588235294117652</c:v>
                </c:pt>
                <c:pt idx="62">
                  <c:v>0.7142857142857143</c:v>
                </c:pt>
                <c:pt idx="63">
                  <c:v>0.72258064516129028</c:v>
                </c:pt>
                <c:pt idx="64">
                  <c:v>0.73076923076923073</c:v>
                </c:pt>
                <c:pt idx="65">
                  <c:v>0.73885350318471332</c:v>
                </c:pt>
                <c:pt idx="66">
                  <c:v>0.74683544303797467</c:v>
                </c:pt>
                <c:pt idx="67">
                  <c:v>0.75471698113207553</c:v>
                </c:pt>
                <c:pt idx="68">
                  <c:v>0.76249999999999996</c:v>
                </c:pt>
                <c:pt idx="69">
                  <c:v>0.77018633540372672</c:v>
                </c:pt>
                <c:pt idx="70">
                  <c:v>0.77777777777777779</c:v>
                </c:pt>
                <c:pt idx="71">
                  <c:v>0.78527607361963192</c:v>
                </c:pt>
                <c:pt idx="72">
                  <c:v>0.79268292682926833</c:v>
                </c:pt>
                <c:pt idx="73">
                  <c:v>0.8</c:v>
                </c:pt>
                <c:pt idx="74">
                  <c:v>0.80722891566265065</c:v>
                </c:pt>
                <c:pt idx="75">
                  <c:v>0.81437125748502992</c:v>
                </c:pt>
                <c:pt idx="76">
                  <c:v>0.81656804733727806</c:v>
                </c:pt>
                <c:pt idx="77">
                  <c:v>0.81176470588235294</c:v>
                </c:pt>
                <c:pt idx="78">
                  <c:v>0.80701754385964908</c:v>
                </c:pt>
                <c:pt idx="79">
                  <c:v>0.80701754385964908</c:v>
                </c:pt>
                <c:pt idx="80">
                  <c:v>0.81395348837209303</c:v>
                </c:pt>
                <c:pt idx="81">
                  <c:v>0.82080924855491333</c:v>
                </c:pt>
                <c:pt idx="82">
                  <c:v>0.82758620689655171</c:v>
                </c:pt>
                <c:pt idx="83">
                  <c:v>0.8342857142857143</c:v>
                </c:pt>
                <c:pt idx="84">
                  <c:v>0.84090909090909094</c:v>
                </c:pt>
                <c:pt idx="85">
                  <c:v>0.84745762711864403</c:v>
                </c:pt>
                <c:pt idx="86">
                  <c:v>0.8539325842696629</c:v>
                </c:pt>
                <c:pt idx="87">
                  <c:v>0.86033519553072624</c:v>
                </c:pt>
                <c:pt idx="88">
                  <c:v>0.8666666666666667</c:v>
                </c:pt>
                <c:pt idx="89">
                  <c:v>0.8729281767955801</c:v>
                </c:pt>
                <c:pt idx="90">
                  <c:v>0.87912087912087911</c:v>
                </c:pt>
                <c:pt idx="91">
                  <c:v>0.88524590163934425</c:v>
                </c:pt>
                <c:pt idx="92">
                  <c:v>0.89130434782608692</c:v>
                </c:pt>
                <c:pt idx="93">
                  <c:v>0.89729729729729735</c:v>
                </c:pt>
                <c:pt idx="94">
                  <c:v>0.90322580645161288</c:v>
                </c:pt>
                <c:pt idx="95">
                  <c:v>0.9042553191489362</c:v>
                </c:pt>
                <c:pt idx="96">
                  <c:v>0.89947089947089942</c:v>
                </c:pt>
                <c:pt idx="97">
                  <c:v>0.89473684210526316</c:v>
                </c:pt>
                <c:pt idx="98">
                  <c:v>0.89005235602094246</c:v>
                </c:pt>
                <c:pt idx="99">
                  <c:v>0.88541666666666663</c:v>
                </c:pt>
                <c:pt idx="100">
                  <c:v>0.88541666666666663</c:v>
                </c:pt>
                <c:pt idx="101">
                  <c:v>0.89119170984455953</c:v>
                </c:pt>
                <c:pt idx="102">
                  <c:v>0.89690721649484539</c:v>
                </c:pt>
                <c:pt idx="103">
                  <c:v>0.89795918367346939</c:v>
                </c:pt>
                <c:pt idx="104">
                  <c:v>0.89795918367346939</c:v>
                </c:pt>
                <c:pt idx="105">
                  <c:v>0.90355329949238583</c:v>
                </c:pt>
                <c:pt idx="106">
                  <c:v>0.90909090909090906</c:v>
                </c:pt>
                <c:pt idx="107">
                  <c:v>0.914572864321608</c:v>
                </c:pt>
                <c:pt idx="108">
                  <c:v>0.91542288557213936</c:v>
                </c:pt>
                <c:pt idx="109">
                  <c:v>0.91089108910891092</c:v>
                </c:pt>
                <c:pt idx="110">
                  <c:v>0.90640394088669951</c:v>
                </c:pt>
                <c:pt idx="111">
                  <c:v>0.90196078431372551</c:v>
                </c:pt>
                <c:pt idx="112">
                  <c:v>0.89756097560975612</c:v>
                </c:pt>
                <c:pt idx="113">
                  <c:v>0.89320388349514568</c:v>
                </c:pt>
                <c:pt idx="114">
                  <c:v>0.88888888888888884</c:v>
                </c:pt>
                <c:pt idx="115">
                  <c:v>0.88461538461538458</c:v>
                </c:pt>
                <c:pt idx="116">
                  <c:v>0.88038277511961727</c:v>
                </c:pt>
                <c:pt idx="117">
                  <c:v>0.87619047619047619</c:v>
                </c:pt>
                <c:pt idx="118">
                  <c:v>0.87203791469194314</c:v>
                </c:pt>
                <c:pt idx="119">
                  <c:v>0.86792452830188682</c:v>
                </c:pt>
                <c:pt idx="120">
                  <c:v>0.863849765258216</c:v>
                </c:pt>
                <c:pt idx="121">
                  <c:v>0.85981308411214952</c:v>
                </c:pt>
                <c:pt idx="122">
                  <c:v>0.85581395348837208</c:v>
                </c:pt>
                <c:pt idx="123">
                  <c:v>0.85185185185185186</c:v>
                </c:pt>
                <c:pt idx="124">
                  <c:v>0.84792626728110598</c:v>
                </c:pt>
                <c:pt idx="125">
                  <c:v>0.84403669724770647</c:v>
                </c:pt>
                <c:pt idx="126">
                  <c:v>0.84018264840182644</c:v>
                </c:pt>
                <c:pt idx="127">
                  <c:v>0.83636363636363631</c:v>
                </c:pt>
                <c:pt idx="128">
                  <c:v>0.83257918552036203</c:v>
                </c:pt>
                <c:pt idx="129">
                  <c:v>0.8288288288288288</c:v>
                </c:pt>
                <c:pt idx="130">
                  <c:v>0.82511210762331844</c:v>
                </c:pt>
                <c:pt idx="131">
                  <c:v>0.8214285714285714</c:v>
                </c:pt>
                <c:pt idx="132">
                  <c:v>0.81777777777777783</c:v>
                </c:pt>
                <c:pt idx="133">
                  <c:v>0.81415929203539827</c:v>
                </c:pt>
                <c:pt idx="134">
                  <c:v>0.81057268722466957</c:v>
                </c:pt>
                <c:pt idx="135">
                  <c:v>0.80701754385964908</c:v>
                </c:pt>
                <c:pt idx="136">
                  <c:v>0.80349344978165937</c:v>
                </c:pt>
                <c:pt idx="137">
                  <c:v>0.8</c:v>
                </c:pt>
                <c:pt idx="138">
                  <c:v>0.79653679653679654</c:v>
                </c:pt>
                <c:pt idx="139">
                  <c:v>0.7931034482758621</c:v>
                </c:pt>
                <c:pt idx="140">
                  <c:v>0.78969957081545061</c:v>
                </c:pt>
                <c:pt idx="141">
                  <c:v>0.78632478632478631</c:v>
                </c:pt>
                <c:pt idx="142">
                  <c:v>0.78297872340425534</c:v>
                </c:pt>
                <c:pt idx="143">
                  <c:v>0.77966101694915257</c:v>
                </c:pt>
                <c:pt idx="144">
                  <c:v>0.77637130801687759</c:v>
                </c:pt>
                <c:pt idx="145">
                  <c:v>0.77310924369747902</c:v>
                </c:pt>
                <c:pt idx="146">
                  <c:v>0.76987447698744771</c:v>
                </c:pt>
                <c:pt idx="147">
                  <c:v>0.76666666666666672</c:v>
                </c:pt>
                <c:pt idx="148">
                  <c:v>0.76348547717842319</c:v>
                </c:pt>
                <c:pt idx="149">
                  <c:v>0.76033057851239672</c:v>
                </c:pt>
                <c:pt idx="150">
                  <c:v>0.75720164609053497</c:v>
                </c:pt>
                <c:pt idx="151">
                  <c:v>0.75409836065573765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FD9-5A47-8273-8C66BDC9E7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30923264"/>
        <c:axId val="330931504"/>
      </c:scatterChart>
      <c:valAx>
        <c:axId val="3309232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30931504"/>
        <c:crosses val="autoZero"/>
        <c:crossBetween val="midCat"/>
      </c:valAx>
      <c:valAx>
        <c:axId val="330931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3092326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425450</xdr:colOff>
      <xdr:row>8</xdr:row>
      <xdr:rowOff>76200</xdr:rowOff>
    </xdr:from>
    <xdr:to>
      <xdr:col>19</xdr:col>
      <xdr:colOff>44450</xdr:colOff>
      <xdr:row>21</xdr:row>
      <xdr:rowOff>177800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326FCC69-7793-923B-59FA-A655AD17B8F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412750</xdr:colOff>
      <xdr:row>23</xdr:row>
      <xdr:rowOff>50800</xdr:rowOff>
    </xdr:from>
    <xdr:to>
      <xdr:col>19</xdr:col>
      <xdr:colOff>31750</xdr:colOff>
      <xdr:row>36</xdr:row>
      <xdr:rowOff>152400</xdr:rowOff>
    </xdr:to>
    <xdr:graphicFrame macro="">
      <xdr:nvGraphicFramePr>
        <xdr:cNvPr id="4" name="Диаграмма 3">
          <a:extLst>
            <a:ext uri="{FF2B5EF4-FFF2-40B4-BE49-F238E27FC236}">
              <a16:creationId xmlns:a16="http://schemas.microsoft.com/office/drawing/2014/main" id="{E33D601C-9CD3-6B58-AED7-47211EE9D0B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463550</xdr:colOff>
      <xdr:row>38</xdr:row>
      <xdr:rowOff>114300</xdr:rowOff>
    </xdr:from>
    <xdr:to>
      <xdr:col>19</xdr:col>
      <xdr:colOff>82550</xdr:colOff>
      <xdr:row>52</xdr:row>
      <xdr:rowOff>12700</xdr:rowOff>
    </xdr:to>
    <xdr:graphicFrame macro="">
      <xdr:nvGraphicFramePr>
        <xdr:cNvPr id="5" name="Диаграмма 4">
          <a:extLst>
            <a:ext uri="{FF2B5EF4-FFF2-40B4-BE49-F238E27FC236}">
              <a16:creationId xmlns:a16="http://schemas.microsoft.com/office/drawing/2014/main" id="{18641710-0D00-A7EE-0C4F-CD472EF817E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53"/>
  <sheetViews>
    <sheetView tabSelected="1" topLeftCell="H21" zoomScale="150" workbookViewId="0">
      <selection activeCell="T30" sqref="T30"/>
    </sheetView>
  </sheetViews>
  <sheetFormatPr baseColWidth="10" defaultRowHeight="16" x14ac:dyDescent="0.2"/>
  <cols>
    <col min="7" max="7" width="10.83203125" style="3"/>
  </cols>
  <sheetData>
    <row r="1" spans="1:15" x14ac:dyDescent="0.2">
      <c r="A1" t="s">
        <v>0</v>
      </c>
      <c r="B1" s="1" t="s">
        <v>1</v>
      </c>
      <c r="C1" t="s">
        <v>2</v>
      </c>
      <c r="D1" t="s">
        <v>3</v>
      </c>
      <c r="E1" t="s">
        <v>4</v>
      </c>
      <c r="F1" t="s">
        <v>5</v>
      </c>
      <c r="G1" s="3" t="s">
        <v>6</v>
      </c>
      <c r="H1" t="s">
        <v>7</v>
      </c>
      <c r="I1" t="s">
        <v>205</v>
      </c>
      <c r="J1" s="3" t="s">
        <v>206</v>
      </c>
      <c r="K1" s="3" t="s">
        <v>207</v>
      </c>
      <c r="L1" t="s">
        <v>208</v>
      </c>
      <c r="N1" t="s">
        <v>202</v>
      </c>
      <c r="O1">
        <v>155</v>
      </c>
    </row>
    <row r="2" spans="1:15" x14ac:dyDescent="0.2">
      <c r="A2" t="s">
        <v>9</v>
      </c>
      <c r="B2" s="1" t="s">
        <v>10</v>
      </c>
      <c r="C2">
        <v>3</v>
      </c>
      <c r="D2">
        <v>845</v>
      </c>
      <c r="E2">
        <v>1</v>
      </c>
      <c r="F2">
        <v>864</v>
      </c>
      <c r="G2" s="3">
        <v>2100.9</v>
      </c>
      <c r="H2">
        <v>0</v>
      </c>
      <c r="I2" t="s">
        <v>11</v>
      </c>
      <c r="J2">
        <f>1-((COUNTIF(I3:I$150,"no")+O$1-O$2)/(O$1-O$3))</f>
        <v>-2.3333333333333335</v>
      </c>
      <c r="K2">
        <f>COUNTIF(I$1:I1,"yes")/O$3</f>
        <v>0</v>
      </c>
      <c r="L2">
        <f>2*COUNTIF(I$1:I1,"yes")/(COUNTIF(I$1:I1,"yes")+O$3+(O$1-O$3-(COUNTIF(I3:I$441,"no")+O$1-O$2)))</f>
        <v>0</v>
      </c>
      <c r="N2" t="s">
        <v>203</v>
      </c>
      <c r="O2">
        <v>152</v>
      </c>
    </row>
    <row r="3" spans="1:15" x14ac:dyDescent="0.2">
      <c r="A3" t="s">
        <v>12</v>
      </c>
      <c r="B3" s="1" t="s">
        <v>10</v>
      </c>
      <c r="C3">
        <v>3</v>
      </c>
      <c r="D3">
        <v>821</v>
      </c>
      <c r="E3">
        <v>1</v>
      </c>
      <c r="F3">
        <v>864</v>
      </c>
      <c r="G3" s="3">
        <v>2064.5</v>
      </c>
      <c r="H3">
        <v>0</v>
      </c>
      <c r="I3" t="s">
        <v>11</v>
      </c>
      <c r="J3">
        <f>1-((COUNTIF(I4:I$150,"no")+O$1-O$2)/(O$1-O$3))</f>
        <v>-2.3333333333333335</v>
      </c>
      <c r="K3">
        <f>COUNTIF(I$1:I2,"yes")/O$3</f>
        <v>7.2992700729927005E-3</v>
      </c>
      <c r="L3">
        <f>2*COUNTIF(I$1:I2,"yes")/(COUNTIF(I$1:I2,"yes")+O$3+(O$1-O$3-(COUNTIF(I4:I$441,"no")+O$1-O$2)))</f>
        <v>2.1505376344086023E-2</v>
      </c>
      <c r="N3" t="s">
        <v>204</v>
      </c>
      <c r="O3">
        <v>137</v>
      </c>
    </row>
    <row r="4" spans="1:15" x14ac:dyDescent="0.2">
      <c r="A4" t="s">
        <v>13</v>
      </c>
      <c r="B4" s="1" t="s">
        <v>10</v>
      </c>
      <c r="C4">
        <v>3</v>
      </c>
      <c r="D4">
        <v>845</v>
      </c>
      <c r="E4">
        <v>1</v>
      </c>
      <c r="F4">
        <v>864</v>
      </c>
      <c r="G4" s="3">
        <v>2051.5</v>
      </c>
      <c r="H4">
        <v>0</v>
      </c>
      <c r="I4" t="s">
        <v>11</v>
      </c>
      <c r="J4">
        <f>1-((COUNTIF(I5:I$150,"no")+O$1-O$2)/(O$1-O$3))</f>
        <v>-2.3333333333333335</v>
      </c>
      <c r="K4">
        <f>COUNTIF(I$1:I3,"yes")/O$3</f>
        <v>1.4598540145985401E-2</v>
      </c>
      <c r="L4">
        <f>2*COUNTIF(I$1:I3,"yes")/(COUNTIF(I$1:I3,"yes")+O$3+(O$1-O$3-(COUNTIF(I5:I$441,"no")+O$1-O$2)))</f>
        <v>4.2553191489361701E-2</v>
      </c>
    </row>
    <row r="5" spans="1:15" x14ac:dyDescent="0.2">
      <c r="A5" t="s">
        <v>14</v>
      </c>
      <c r="B5" s="1" t="s">
        <v>10</v>
      </c>
      <c r="C5">
        <v>3</v>
      </c>
      <c r="D5">
        <v>847</v>
      </c>
      <c r="E5">
        <v>1</v>
      </c>
      <c r="F5">
        <v>864</v>
      </c>
      <c r="G5" s="3">
        <v>2050.6999999999998</v>
      </c>
      <c r="H5">
        <v>0</v>
      </c>
      <c r="I5" t="s">
        <v>11</v>
      </c>
      <c r="J5">
        <f>1-((COUNTIF(I6:I$150,"no")+O$1-O$2)/(O$1-O$3))</f>
        <v>-2.3333333333333335</v>
      </c>
      <c r="K5">
        <f>COUNTIF(I$1:I4,"yes")/O$3</f>
        <v>2.1897810218978103E-2</v>
      </c>
      <c r="L5">
        <f>2*COUNTIF(I$1:I4,"yes")/(COUNTIF(I$1:I4,"yes")+O$3+(O$1-O$3-(COUNTIF(I6:I$441,"no")+O$1-O$2)))</f>
        <v>6.3157894736842107E-2</v>
      </c>
    </row>
    <row r="6" spans="1:15" x14ac:dyDescent="0.2">
      <c r="A6" t="s">
        <v>15</v>
      </c>
      <c r="B6" s="1" t="s">
        <v>10</v>
      </c>
      <c r="C6">
        <v>3</v>
      </c>
      <c r="D6">
        <v>819</v>
      </c>
      <c r="E6">
        <v>1</v>
      </c>
      <c r="F6">
        <v>864</v>
      </c>
      <c r="G6" s="3">
        <v>2048.4</v>
      </c>
      <c r="H6">
        <v>0</v>
      </c>
      <c r="I6" t="s">
        <v>11</v>
      </c>
      <c r="J6">
        <f>1-((COUNTIF(I7:I$150,"no")+O$1-O$2)/(O$1-O$3))</f>
        <v>-2.3333333333333335</v>
      </c>
      <c r="K6">
        <f>COUNTIF(I$1:I5,"yes")/O$3</f>
        <v>2.9197080291970802E-2</v>
      </c>
      <c r="L6">
        <f>2*COUNTIF(I$1:I5,"yes")/(COUNTIF(I$1:I5,"yes")+O$3+(O$1-O$3-(COUNTIF(I7:I$441,"no")+O$1-O$2)))</f>
        <v>8.3333333333333329E-2</v>
      </c>
    </row>
    <row r="7" spans="1:15" x14ac:dyDescent="0.2">
      <c r="A7" t="s">
        <v>16</v>
      </c>
      <c r="B7" s="1" t="s">
        <v>10</v>
      </c>
      <c r="C7">
        <v>3</v>
      </c>
      <c r="D7">
        <v>820</v>
      </c>
      <c r="E7">
        <v>1</v>
      </c>
      <c r="F7">
        <v>864</v>
      </c>
      <c r="G7" s="3">
        <v>2046.5</v>
      </c>
      <c r="H7">
        <v>0</v>
      </c>
      <c r="I7" t="s">
        <v>11</v>
      </c>
      <c r="J7">
        <f>1-((COUNTIF(I8:I$150,"no")+O$1-O$2)/(O$1-O$3))</f>
        <v>-2.3333333333333335</v>
      </c>
      <c r="K7">
        <f>COUNTIF(I$1:I6,"yes")/O$3</f>
        <v>3.6496350364963501E-2</v>
      </c>
      <c r="L7">
        <f>2*COUNTIF(I$1:I6,"yes")/(COUNTIF(I$1:I6,"yes")+O$3+(O$1-O$3-(COUNTIF(I8:I$441,"no")+O$1-O$2)))</f>
        <v>0.10309278350515463</v>
      </c>
    </row>
    <row r="8" spans="1:15" x14ac:dyDescent="0.2">
      <c r="A8" t="s">
        <v>17</v>
      </c>
      <c r="B8" s="1" t="s">
        <v>10</v>
      </c>
      <c r="C8">
        <v>3</v>
      </c>
      <c r="D8">
        <v>820</v>
      </c>
      <c r="E8">
        <v>1</v>
      </c>
      <c r="F8">
        <v>864</v>
      </c>
      <c r="G8" s="3">
        <v>2044.6</v>
      </c>
      <c r="H8">
        <v>0</v>
      </c>
      <c r="I8" t="s">
        <v>11</v>
      </c>
      <c r="J8">
        <f>1-((COUNTIF(I9:I$150,"no")+O$1-O$2)/(O$1-O$3))</f>
        <v>-2.3333333333333335</v>
      </c>
      <c r="K8">
        <f>COUNTIF(I$1:I7,"yes")/O$3</f>
        <v>4.3795620437956206E-2</v>
      </c>
      <c r="L8">
        <f>2*COUNTIF(I$1:I7,"yes")/(COUNTIF(I$1:I7,"yes")+O$3+(O$1-O$3-(COUNTIF(I9:I$441,"no")+O$1-O$2)))</f>
        <v>0.12244897959183673</v>
      </c>
    </row>
    <row r="9" spans="1:15" x14ac:dyDescent="0.2">
      <c r="A9" t="s">
        <v>18</v>
      </c>
      <c r="B9" s="1" t="s">
        <v>10</v>
      </c>
      <c r="C9">
        <v>3</v>
      </c>
      <c r="D9">
        <v>839</v>
      </c>
      <c r="E9">
        <v>1</v>
      </c>
      <c r="F9">
        <v>864</v>
      </c>
      <c r="G9" s="3">
        <v>2044.2</v>
      </c>
      <c r="H9">
        <v>0</v>
      </c>
      <c r="I9" t="s">
        <v>11</v>
      </c>
      <c r="J9">
        <f>1-((COUNTIF(I10:I$150,"no")+O$1-O$2)/(O$1-O$3))</f>
        <v>-2.3333333333333335</v>
      </c>
      <c r="K9">
        <f>COUNTIF(I$1:I8,"yes")/O$3</f>
        <v>5.1094890510948905E-2</v>
      </c>
      <c r="L9">
        <f>2*COUNTIF(I$1:I8,"yes")/(COUNTIF(I$1:I8,"yes")+O$3+(O$1-O$3-(COUNTIF(I10:I$441,"no")+O$1-O$2)))</f>
        <v>0.14141414141414141</v>
      </c>
    </row>
    <row r="10" spans="1:15" x14ac:dyDescent="0.2">
      <c r="A10" t="s">
        <v>19</v>
      </c>
      <c r="B10" s="1" t="s">
        <v>10</v>
      </c>
      <c r="C10">
        <v>3</v>
      </c>
      <c r="D10">
        <v>858</v>
      </c>
      <c r="E10">
        <v>1</v>
      </c>
      <c r="F10">
        <v>864</v>
      </c>
      <c r="G10" s="3">
        <v>2036.5</v>
      </c>
      <c r="H10">
        <v>0</v>
      </c>
      <c r="I10" t="s">
        <v>11</v>
      </c>
      <c r="J10">
        <f>1-((COUNTIF(I11:I$150,"no")+O$1-O$2)/(O$1-O$3))</f>
        <v>-2.3333333333333335</v>
      </c>
      <c r="K10">
        <f>COUNTIF(I$1:I9,"yes")/O$3</f>
        <v>5.8394160583941604E-2</v>
      </c>
      <c r="L10">
        <f>2*COUNTIF(I$1:I9,"yes")/(COUNTIF(I$1:I9,"yes")+O$3+(O$1-O$3-(COUNTIF(I11:I$441,"no")+O$1-O$2)))</f>
        <v>0.16</v>
      </c>
    </row>
    <row r="11" spans="1:15" x14ac:dyDescent="0.2">
      <c r="A11" t="s">
        <v>20</v>
      </c>
      <c r="B11" s="1" t="s">
        <v>10</v>
      </c>
      <c r="C11">
        <v>3</v>
      </c>
      <c r="D11">
        <v>820</v>
      </c>
      <c r="E11">
        <v>1</v>
      </c>
      <c r="F11">
        <v>864</v>
      </c>
      <c r="G11" s="3">
        <v>2035.7</v>
      </c>
      <c r="H11">
        <v>0</v>
      </c>
      <c r="I11" t="s">
        <v>11</v>
      </c>
      <c r="J11">
        <f>1-((COUNTIF(I12:I$150,"no")+O$1-O$2)/(O$1-O$3))</f>
        <v>-2.3333333333333335</v>
      </c>
      <c r="K11">
        <f>COUNTIF(I$1:I10,"yes")/O$3</f>
        <v>6.569343065693431E-2</v>
      </c>
      <c r="L11">
        <f>2*COUNTIF(I$1:I10,"yes")/(COUNTIF(I$1:I10,"yes")+O$3+(O$1-O$3-(COUNTIF(I12:I$441,"no")+O$1-O$2)))</f>
        <v>0.17821782178217821</v>
      </c>
    </row>
    <row r="12" spans="1:15" x14ac:dyDescent="0.2">
      <c r="A12" t="s">
        <v>21</v>
      </c>
      <c r="B12" s="1" t="s">
        <v>10</v>
      </c>
      <c r="C12">
        <v>3</v>
      </c>
      <c r="D12">
        <v>839</v>
      </c>
      <c r="E12">
        <v>1</v>
      </c>
      <c r="F12">
        <v>864</v>
      </c>
      <c r="G12" s="3">
        <v>2033.3</v>
      </c>
      <c r="H12">
        <v>0</v>
      </c>
      <c r="I12" t="s">
        <v>11</v>
      </c>
      <c r="J12">
        <f>1-((COUNTIF(I13:I$150,"no")+O$1-O$2)/(O$1-O$3))</f>
        <v>-2.3333333333333335</v>
      </c>
      <c r="K12">
        <f>COUNTIF(I$1:I11,"yes")/O$3</f>
        <v>7.2992700729927001E-2</v>
      </c>
      <c r="L12">
        <f>2*COUNTIF(I$1:I11,"yes")/(COUNTIF(I$1:I11,"yes")+O$3+(O$1-O$3-(COUNTIF(I13:I$441,"no")+O$1-O$2)))</f>
        <v>0.19607843137254902</v>
      </c>
    </row>
    <row r="13" spans="1:15" x14ac:dyDescent="0.2">
      <c r="A13" t="s">
        <v>22</v>
      </c>
      <c r="B13" s="1" t="s">
        <v>10</v>
      </c>
      <c r="C13">
        <v>3</v>
      </c>
      <c r="D13">
        <v>820</v>
      </c>
      <c r="E13">
        <v>1</v>
      </c>
      <c r="F13">
        <v>864</v>
      </c>
      <c r="G13" s="3">
        <v>2029.8</v>
      </c>
      <c r="H13">
        <v>0</v>
      </c>
      <c r="I13" t="s">
        <v>11</v>
      </c>
      <c r="J13">
        <f>1-((COUNTIF(I14:I$150,"no")+O$1-O$2)/(O$1-O$3))</f>
        <v>-2.3333333333333335</v>
      </c>
      <c r="K13">
        <f>COUNTIF(I$1:I12,"yes")/O$3</f>
        <v>8.0291970802919707E-2</v>
      </c>
      <c r="L13">
        <f>2*COUNTIF(I$1:I12,"yes")/(COUNTIF(I$1:I12,"yes")+O$3+(O$1-O$3-(COUNTIF(I14:I$441,"no")+O$1-O$2)))</f>
        <v>0.21359223300970873</v>
      </c>
    </row>
    <row r="14" spans="1:15" x14ac:dyDescent="0.2">
      <c r="A14" t="s">
        <v>23</v>
      </c>
      <c r="B14" s="1" t="s">
        <v>10</v>
      </c>
      <c r="C14">
        <v>3</v>
      </c>
      <c r="D14">
        <v>843</v>
      </c>
      <c r="E14">
        <v>1</v>
      </c>
      <c r="F14">
        <v>864</v>
      </c>
      <c r="G14" s="3">
        <v>2029.3</v>
      </c>
      <c r="H14">
        <v>0</v>
      </c>
      <c r="I14" t="s">
        <v>11</v>
      </c>
      <c r="J14">
        <f>1-((COUNTIF(I15:I$150,"no")+O$1-O$2)/(O$1-O$3))</f>
        <v>-2.3333333333333335</v>
      </c>
      <c r="K14">
        <f>COUNTIF(I$1:I13,"yes")/O$3</f>
        <v>8.7591240875912413E-2</v>
      </c>
      <c r="L14">
        <f>2*COUNTIF(I$1:I13,"yes")/(COUNTIF(I$1:I13,"yes")+O$3+(O$1-O$3-(COUNTIF(I15:I$441,"no")+O$1-O$2)))</f>
        <v>0.23076923076923078</v>
      </c>
    </row>
    <row r="15" spans="1:15" x14ac:dyDescent="0.2">
      <c r="A15" t="s">
        <v>24</v>
      </c>
      <c r="B15" s="1" t="s">
        <v>10</v>
      </c>
      <c r="C15">
        <v>3</v>
      </c>
      <c r="D15">
        <v>823</v>
      </c>
      <c r="E15">
        <v>1</v>
      </c>
      <c r="F15">
        <v>864</v>
      </c>
      <c r="G15" s="3">
        <v>2026.3</v>
      </c>
      <c r="H15">
        <v>0</v>
      </c>
      <c r="I15" t="s">
        <v>11</v>
      </c>
      <c r="J15">
        <f>1-((COUNTIF(I16:I$150,"no")+O$1-O$2)/(O$1-O$3))</f>
        <v>-2.3333333333333335</v>
      </c>
      <c r="K15">
        <f>COUNTIF(I$1:I14,"yes")/O$3</f>
        <v>9.4890510948905105E-2</v>
      </c>
      <c r="L15">
        <f>2*COUNTIF(I$1:I14,"yes")/(COUNTIF(I$1:I14,"yes")+O$3+(O$1-O$3-(COUNTIF(I16:I$441,"no")+O$1-O$2)))</f>
        <v>0.24761904761904763</v>
      </c>
    </row>
    <row r="16" spans="1:15" x14ac:dyDescent="0.2">
      <c r="A16" t="s">
        <v>25</v>
      </c>
      <c r="B16" s="1" t="s">
        <v>10</v>
      </c>
      <c r="C16">
        <v>3</v>
      </c>
      <c r="D16">
        <v>820</v>
      </c>
      <c r="E16">
        <v>1</v>
      </c>
      <c r="F16">
        <v>864</v>
      </c>
      <c r="G16" s="3">
        <v>2024.5</v>
      </c>
      <c r="H16">
        <v>0</v>
      </c>
      <c r="I16" t="s">
        <v>11</v>
      </c>
      <c r="J16">
        <f>1-((COUNTIF(I17:I$150,"no")+O$1-O$2)/(O$1-O$3))</f>
        <v>-2.3333333333333335</v>
      </c>
      <c r="K16">
        <f>COUNTIF(I$1:I15,"yes")/O$3</f>
        <v>0.10218978102189781</v>
      </c>
      <c r="L16">
        <f>2*COUNTIF(I$1:I15,"yes")/(COUNTIF(I$1:I15,"yes")+O$3+(O$1-O$3-(COUNTIF(I17:I$441,"no")+O$1-O$2)))</f>
        <v>0.26415094339622641</v>
      </c>
    </row>
    <row r="17" spans="1:12" x14ac:dyDescent="0.2">
      <c r="A17" t="s">
        <v>26</v>
      </c>
      <c r="B17" s="1" t="s">
        <v>10</v>
      </c>
      <c r="C17">
        <v>3</v>
      </c>
      <c r="D17">
        <v>844</v>
      </c>
      <c r="E17">
        <v>1</v>
      </c>
      <c r="F17">
        <v>864</v>
      </c>
      <c r="G17" s="3">
        <v>2020.6</v>
      </c>
      <c r="H17">
        <v>0</v>
      </c>
      <c r="I17" t="s">
        <v>11</v>
      </c>
      <c r="J17">
        <f>1-((COUNTIF(I18:I$150,"no")+O$1-O$2)/(O$1-O$3))</f>
        <v>-2.3333333333333335</v>
      </c>
      <c r="K17">
        <f>COUNTIF(I$1:I16,"yes")/O$3</f>
        <v>0.10948905109489052</v>
      </c>
      <c r="L17">
        <f>2*COUNTIF(I$1:I16,"yes")/(COUNTIF(I$1:I16,"yes")+O$3+(O$1-O$3-(COUNTIF(I18:I$441,"no")+O$1-O$2)))</f>
        <v>0.28037383177570091</v>
      </c>
    </row>
    <row r="18" spans="1:12" x14ac:dyDescent="0.2">
      <c r="A18" t="s">
        <v>27</v>
      </c>
      <c r="B18" s="1" t="s">
        <v>10</v>
      </c>
      <c r="C18">
        <v>3</v>
      </c>
      <c r="D18">
        <v>820</v>
      </c>
      <c r="E18">
        <v>1</v>
      </c>
      <c r="F18">
        <v>864</v>
      </c>
      <c r="G18" s="3">
        <v>2019.6</v>
      </c>
      <c r="H18">
        <v>0</v>
      </c>
      <c r="I18" t="s">
        <v>11</v>
      </c>
      <c r="J18">
        <f>1-((COUNTIF(I19:I$150,"no")+O$1-O$2)/(O$1-O$3))</f>
        <v>-2.3333333333333335</v>
      </c>
      <c r="K18">
        <f>COUNTIF(I$1:I17,"yes")/O$3</f>
        <v>0.11678832116788321</v>
      </c>
      <c r="L18">
        <f>2*COUNTIF(I$1:I17,"yes")/(COUNTIF(I$1:I17,"yes")+O$3+(O$1-O$3-(COUNTIF(I19:I$441,"no")+O$1-O$2)))</f>
        <v>0.29629629629629628</v>
      </c>
    </row>
    <row r="19" spans="1:12" x14ac:dyDescent="0.2">
      <c r="A19" t="s">
        <v>28</v>
      </c>
      <c r="B19" s="1" t="s">
        <v>10</v>
      </c>
      <c r="C19">
        <v>3</v>
      </c>
      <c r="D19">
        <v>869</v>
      </c>
      <c r="E19">
        <v>1</v>
      </c>
      <c r="F19">
        <v>864</v>
      </c>
      <c r="G19" s="3">
        <v>2017.8</v>
      </c>
      <c r="H19">
        <v>0</v>
      </c>
      <c r="I19" t="s">
        <v>8</v>
      </c>
      <c r="J19">
        <f>1-((COUNTIF(I20:I$150,"no")+O$1-O$2)/(O$1-O$3))</f>
        <v>-2.2777777777777777</v>
      </c>
      <c r="K19">
        <f>COUNTIF(I$1:I18,"yes")/O$3</f>
        <v>0.12408759124087591</v>
      </c>
      <c r="L19">
        <f>2*COUNTIF(I$1:I18,"yes")/(COUNTIF(I$1:I18,"yes")+O$3+(O$1-O$3-(COUNTIF(I20:I$441,"no")+O$1-O$2)))</f>
        <v>0.30909090909090908</v>
      </c>
    </row>
    <row r="20" spans="1:12" x14ac:dyDescent="0.2">
      <c r="A20" t="s">
        <v>29</v>
      </c>
      <c r="B20" s="1" t="s">
        <v>10</v>
      </c>
      <c r="C20">
        <v>3</v>
      </c>
      <c r="D20">
        <v>874</v>
      </c>
      <c r="E20">
        <v>1</v>
      </c>
      <c r="F20">
        <v>864</v>
      </c>
      <c r="G20" s="3">
        <v>2017</v>
      </c>
      <c r="H20">
        <v>0</v>
      </c>
      <c r="I20" t="s">
        <v>8</v>
      </c>
      <c r="J20">
        <f>1-((COUNTIF(I21:I$150,"no")+O$1-O$2)/(O$1-O$3))</f>
        <v>-2.2222222222222223</v>
      </c>
      <c r="K20">
        <f>COUNTIF(I$1:I19,"yes")/O$3</f>
        <v>0.12408759124087591</v>
      </c>
      <c r="L20">
        <f>2*COUNTIF(I$1:I19,"yes")/(COUNTIF(I$1:I19,"yes")+O$3+(O$1-O$3-(COUNTIF(I21:I$441,"no")+O$1-O$2)))</f>
        <v>0.30630630630630629</v>
      </c>
    </row>
    <row r="21" spans="1:12" x14ac:dyDescent="0.2">
      <c r="A21" t="s">
        <v>30</v>
      </c>
      <c r="B21" s="1" t="s">
        <v>10</v>
      </c>
      <c r="C21">
        <v>3</v>
      </c>
      <c r="D21">
        <v>847</v>
      </c>
      <c r="E21">
        <v>1</v>
      </c>
      <c r="F21">
        <v>864</v>
      </c>
      <c r="G21" s="3">
        <v>2015</v>
      </c>
      <c r="H21">
        <v>0</v>
      </c>
      <c r="I21" t="s">
        <v>11</v>
      </c>
      <c r="J21">
        <f>1-((COUNTIF(I22:I$150,"no")+O$1-O$2)/(O$1-O$3))</f>
        <v>-2.2222222222222223</v>
      </c>
      <c r="K21">
        <f>COUNTIF(I$1:I20,"yes")/O$3</f>
        <v>0.12408759124087591</v>
      </c>
      <c r="L21">
        <f>2*COUNTIF(I$1:I20,"yes")/(COUNTIF(I$1:I20,"yes")+O$3+(O$1-O$3-(COUNTIF(I22:I$441,"no")+O$1-O$2)))</f>
        <v>0.30630630630630629</v>
      </c>
    </row>
    <row r="22" spans="1:12" x14ac:dyDescent="0.2">
      <c r="A22" t="s">
        <v>31</v>
      </c>
      <c r="B22" s="1" t="s">
        <v>10</v>
      </c>
      <c r="C22">
        <v>3</v>
      </c>
      <c r="D22">
        <v>820</v>
      </c>
      <c r="E22">
        <v>1</v>
      </c>
      <c r="F22">
        <v>864</v>
      </c>
      <c r="G22" s="3">
        <v>2010.1</v>
      </c>
      <c r="H22">
        <v>0</v>
      </c>
      <c r="I22" t="s">
        <v>11</v>
      </c>
      <c r="J22">
        <f>1-((COUNTIF(I23:I$150,"no")+O$1-O$2)/(O$1-O$3))</f>
        <v>-2.2222222222222223</v>
      </c>
      <c r="K22">
        <f>COUNTIF(I$1:I21,"yes")/O$3</f>
        <v>0.13138686131386862</v>
      </c>
      <c r="L22">
        <f>2*COUNTIF(I$1:I21,"yes")/(COUNTIF(I$1:I21,"yes")+O$3+(O$1-O$3-(COUNTIF(I23:I$441,"no")+O$1-O$2)))</f>
        <v>0.32142857142857145</v>
      </c>
    </row>
    <row r="23" spans="1:12" x14ac:dyDescent="0.2">
      <c r="A23" t="s">
        <v>32</v>
      </c>
      <c r="B23" s="1" t="s">
        <v>10</v>
      </c>
      <c r="C23">
        <v>3</v>
      </c>
      <c r="D23">
        <v>822</v>
      </c>
      <c r="E23">
        <v>1</v>
      </c>
      <c r="F23">
        <v>864</v>
      </c>
      <c r="G23" s="3">
        <v>2008.8</v>
      </c>
      <c r="H23">
        <v>0</v>
      </c>
      <c r="I23" t="s">
        <v>11</v>
      </c>
      <c r="J23">
        <f>1-((COUNTIF(I24:I$150,"no")+O$1-O$2)/(O$1-O$3))</f>
        <v>-2.2222222222222223</v>
      </c>
      <c r="K23">
        <f>COUNTIF(I$1:I22,"yes")/O$3</f>
        <v>0.13868613138686131</v>
      </c>
      <c r="L23">
        <f>2*COUNTIF(I$1:I22,"yes")/(COUNTIF(I$1:I22,"yes")+O$3+(O$1-O$3-(COUNTIF(I24:I$441,"no")+O$1-O$2)))</f>
        <v>0.33628318584070799</v>
      </c>
    </row>
    <row r="24" spans="1:12" x14ac:dyDescent="0.2">
      <c r="A24" t="s">
        <v>33</v>
      </c>
      <c r="B24" s="1" t="s">
        <v>10</v>
      </c>
      <c r="C24">
        <v>3</v>
      </c>
      <c r="D24">
        <v>824</v>
      </c>
      <c r="E24">
        <v>1</v>
      </c>
      <c r="F24">
        <v>864</v>
      </c>
      <c r="G24" s="3">
        <v>2005.9</v>
      </c>
      <c r="H24">
        <v>0</v>
      </c>
      <c r="I24" t="s">
        <v>11</v>
      </c>
      <c r="J24">
        <f>1-((COUNTIF(I25:I$150,"no")+O$1-O$2)/(O$1-O$3))</f>
        <v>-2.2222222222222223</v>
      </c>
      <c r="K24">
        <f>COUNTIF(I$1:I23,"yes")/O$3</f>
        <v>0.145985401459854</v>
      </c>
      <c r="L24">
        <f>2*COUNTIF(I$1:I23,"yes")/(COUNTIF(I$1:I23,"yes")+O$3+(O$1-O$3-(COUNTIF(I25:I$441,"no")+O$1-O$2)))</f>
        <v>0.35087719298245612</v>
      </c>
    </row>
    <row r="25" spans="1:12" x14ac:dyDescent="0.2">
      <c r="A25" t="s">
        <v>34</v>
      </c>
      <c r="B25" s="1" t="s">
        <v>10</v>
      </c>
      <c r="C25">
        <v>3</v>
      </c>
      <c r="D25">
        <v>820</v>
      </c>
      <c r="E25">
        <v>1</v>
      </c>
      <c r="F25">
        <v>864</v>
      </c>
      <c r="G25" s="3">
        <v>2005.2</v>
      </c>
      <c r="H25">
        <v>0</v>
      </c>
      <c r="I25" t="s">
        <v>11</v>
      </c>
      <c r="J25">
        <f>1-((COUNTIF(I26:I$150,"no")+O$1-O$2)/(O$1-O$3))</f>
        <v>-2.2222222222222223</v>
      </c>
      <c r="K25">
        <f>COUNTIF(I$1:I24,"yes")/O$3</f>
        <v>0.15328467153284672</v>
      </c>
      <c r="L25">
        <f>2*COUNTIF(I$1:I24,"yes")/(COUNTIF(I$1:I24,"yes")+O$3+(O$1-O$3-(COUNTIF(I26:I$441,"no")+O$1-O$2)))</f>
        <v>0.36521739130434783</v>
      </c>
    </row>
    <row r="26" spans="1:12" x14ac:dyDescent="0.2">
      <c r="A26" t="s">
        <v>35</v>
      </c>
      <c r="B26" s="1" t="s">
        <v>10</v>
      </c>
      <c r="C26">
        <v>3</v>
      </c>
      <c r="D26">
        <v>822</v>
      </c>
      <c r="E26">
        <v>1</v>
      </c>
      <c r="F26">
        <v>864</v>
      </c>
      <c r="G26" s="3">
        <v>2002.5</v>
      </c>
      <c r="H26">
        <v>0</v>
      </c>
      <c r="I26" t="s">
        <v>11</v>
      </c>
      <c r="J26">
        <f>1-((COUNTIF(I27:I$150,"no")+O$1-O$2)/(O$1-O$3))</f>
        <v>-2.2222222222222223</v>
      </c>
      <c r="K26">
        <f>COUNTIF(I$1:I25,"yes")/O$3</f>
        <v>0.16058394160583941</v>
      </c>
      <c r="L26">
        <f>2*COUNTIF(I$1:I25,"yes")/(COUNTIF(I$1:I25,"yes")+O$3+(O$1-O$3-(COUNTIF(I27:I$441,"no")+O$1-O$2)))</f>
        <v>0.37931034482758619</v>
      </c>
    </row>
    <row r="27" spans="1:12" x14ac:dyDescent="0.2">
      <c r="A27" t="s">
        <v>36</v>
      </c>
      <c r="B27" s="1" t="s">
        <v>10</v>
      </c>
      <c r="C27">
        <v>3</v>
      </c>
      <c r="D27">
        <v>872</v>
      </c>
      <c r="E27">
        <v>1</v>
      </c>
      <c r="F27">
        <v>864</v>
      </c>
      <c r="G27" s="3">
        <v>1998.7</v>
      </c>
      <c r="H27">
        <v>0</v>
      </c>
      <c r="I27" t="s">
        <v>8</v>
      </c>
      <c r="J27">
        <f>1-((COUNTIF(I28:I$150,"no")+O$1-O$2)/(O$1-O$3))</f>
        <v>-2.1666666666666665</v>
      </c>
      <c r="K27">
        <f>COUNTIF(I$1:I26,"yes")/O$3</f>
        <v>0.16788321167883211</v>
      </c>
      <c r="L27">
        <f>2*COUNTIF(I$1:I26,"yes")/(COUNTIF(I$1:I26,"yes")+O$3+(O$1-O$3-(COUNTIF(I28:I$441,"no")+O$1-O$2)))</f>
        <v>0.38983050847457629</v>
      </c>
    </row>
    <row r="28" spans="1:12" x14ac:dyDescent="0.2">
      <c r="A28" t="s">
        <v>37</v>
      </c>
      <c r="B28" s="1" t="s">
        <v>10</v>
      </c>
      <c r="C28">
        <v>3</v>
      </c>
      <c r="D28">
        <v>874</v>
      </c>
      <c r="E28">
        <v>1</v>
      </c>
      <c r="F28">
        <v>864</v>
      </c>
      <c r="G28" s="3">
        <v>1993.3</v>
      </c>
      <c r="H28">
        <v>0</v>
      </c>
      <c r="I28" t="s">
        <v>8</v>
      </c>
      <c r="J28">
        <f>1-((COUNTIF(I29:I$150,"no")+O$1-O$2)/(O$1-O$3))</f>
        <v>-2.1111111111111112</v>
      </c>
      <c r="K28">
        <f>COUNTIF(I$1:I27,"yes")/O$3</f>
        <v>0.16788321167883211</v>
      </c>
      <c r="L28">
        <f>2*COUNTIF(I$1:I27,"yes")/(COUNTIF(I$1:I27,"yes")+O$3+(O$1-O$3-(COUNTIF(I29:I$441,"no")+O$1-O$2)))</f>
        <v>0.38655462184873951</v>
      </c>
    </row>
    <row r="29" spans="1:12" x14ac:dyDescent="0.2">
      <c r="A29" t="s">
        <v>38</v>
      </c>
      <c r="B29" s="1" t="s">
        <v>10</v>
      </c>
      <c r="C29">
        <v>3</v>
      </c>
      <c r="D29">
        <v>821</v>
      </c>
      <c r="E29">
        <v>1</v>
      </c>
      <c r="F29">
        <v>864</v>
      </c>
      <c r="G29" s="3">
        <v>1987.8</v>
      </c>
      <c r="H29">
        <v>0</v>
      </c>
      <c r="I29" t="s">
        <v>11</v>
      </c>
      <c r="J29">
        <f>1-((COUNTIF(I30:I$150,"no")+O$1-O$2)/(O$1-O$3))</f>
        <v>-2.1111111111111112</v>
      </c>
      <c r="K29">
        <f>COUNTIF(I$1:I28,"yes")/O$3</f>
        <v>0.16788321167883211</v>
      </c>
      <c r="L29">
        <f>2*COUNTIF(I$1:I28,"yes")/(COUNTIF(I$1:I28,"yes")+O$3+(O$1-O$3-(COUNTIF(I30:I$441,"no")+O$1-O$2)))</f>
        <v>0.38655462184873951</v>
      </c>
    </row>
    <row r="30" spans="1:12" x14ac:dyDescent="0.2">
      <c r="A30" t="s">
        <v>39</v>
      </c>
      <c r="B30" s="1" t="s">
        <v>10</v>
      </c>
      <c r="C30">
        <v>3</v>
      </c>
      <c r="D30">
        <v>820</v>
      </c>
      <c r="E30">
        <v>1</v>
      </c>
      <c r="F30">
        <v>864</v>
      </c>
      <c r="G30" s="3">
        <v>1985.6</v>
      </c>
      <c r="H30">
        <v>0</v>
      </c>
      <c r="I30" t="s">
        <v>11</v>
      </c>
      <c r="J30">
        <f>1-((COUNTIF(I31:I$150,"no")+O$1-O$2)/(O$1-O$3))</f>
        <v>-2.1111111111111112</v>
      </c>
      <c r="K30">
        <f>COUNTIF(I$1:I29,"yes")/O$3</f>
        <v>0.17518248175182483</v>
      </c>
      <c r="L30">
        <f>2*COUNTIF(I$1:I29,"yes")/(COUNTIF(I$1:I29,"yes")+O$3+(O$1-O$3-(COUNTIF(I31:I$441,"no")+O$1-O$2)))</f>
        <v>0.4</v>
      </c>
    </row>
    <row r="31" spans="1:12" x14ac:dyDescent="0.2">
      <c r="A31" t="s">
        <v>40</v>
      </c>
      <c r="B31" s="1" t="s">
        <v>10</v>
      </c>
      <c r="C31">
        <v>3</v>
      </c>
      <c r="D31">
        <v>821</v>
      </c>
      <c r="E31">
        <v>1</v>
      </c>
      <c r="F31">
        <v>864</v>
      </c>
      <c r="G31" s="3">
        <v>1982.3</v>
      </c>
      <c r="H31">
        <v>0</v>
      </c>
      <c r="I31" t="s">
        <v>11</v>
      </c>
      <c r="J31">
        <f>1-((COUNTIF(I32:I$150,"no")+O$1-O$2)/(O$1-O$3))</f>
        <v>-2.1111111111111112</v>
      </c>
      <c r="K31">
        <f>COUNTIF(I$1:I30,"yes")/O$3</f>
        <v>0.18248175182481752</v>
      </c>
      <c r="L31">
        <f>2*COUNTIF(I$1:I30,"yes")/(COUNTIF(I$1:I30,"yes")+O$3+(O$1-O$3-(COUNTIF(I32:I$441,"no")+O$1-O$2)))</f>
        <v>0.41322314049586778</v>
      </c>
    </row>
    <row r="32" spans="1:12" x14ac:dyDescent="0.2">
      <c r="A32" t="s">
        <v>41</v>
      </c>
      <c r="B32" s="1" t="s">
        <v>10</v>
      </c>
      <c r="C32">
        <v>3</v>
      </c>
      <c r="D32">
        <v>821</v>
      </c>
      <c r="E32">
        <v>1</v>
      </c>
      <c r="F32">
        <v>864</v>
      </c>
      <c r="G32" s="3">
        <v>1982.2</v>
      </c>
      <c r="H32">
        <v>0</v>
      </c>
      <c r="I32" t="s">
        <v>11</v>
      </c>
      <c r="J32">
        <f>1-((COUNTIF(I33:I$150,"no")+O$1-O$2)/(O$1-O$3))</f>
        <v>-2.1111111111111112</v>
      </c>
      <c r="K32">
        <f>COUNTIF(I$1:I31,"yes")/O$3</f>
        <v>0.18978102189781021</v>
      </c>
      <c r="L32">
        <f>2*COUNTIF(I$1:I31,"yes")/(COUNTIF(I$1:I31,"yes")+O$3+(O$1-O$3-(COUNTIF(I33:I$441,"no")+O$1-O$2)))</f>
        <v>0.42622950819672129</v>
      </c>
    </row>
    <row r="33" spans="1:12" x14ac:dyDescent="0.2">
      <c r="A33" t="s">
        <v>42</v>
      </c>
      <c r="B33" s="1" t="s">
        <v>10</v>
      </c>
      <c r="C33">
        <v>3</v>
      </c>
      <c r="D33">
        <v>821</v>
      </c>
      <c r="E33">
        <v>1</v>
      </c>
      <c r="F33">
        <v>864</v>
      </c>
      <c r="G33" s="3">
        <v>1979.5</v>
      </c>
      <c r="H33">
        <v>0</v>
      </c>
      <c r="I33" t="s">
        <v>11</v>
      </c>
      <c r="J33">
        <f>1-((COUNTIF(I34:I$150,"no")+O$1-O$2)/(O$1-O$3))</f>
        <v>-2.1111111111111112</v>
      </c>
      <c r="K33">
        <f>COUNTIF(I$1:I32,"yes")/O$3</f>
        <v>0.19708029197080293</v>
      </c>
      <c r="L33">
        <f>2*COUNTIF(I$1:I32,"yes")/(COUNTIF(I$1:I32,"yes")+O$3+(O$1-O$3-(COUNTIF(I34:I$441,"no")+O$1-O$2)))</f>
        <v>0.43902439024390244</v>
      </c>
    </row>
    <row r="34" spans="1:12" x14ac:dyDescent="0.2">
      <c r="A34" t="s">
        <v>43</v>
      </c>
      <c r="B34" s="1" t="s">
        <v>10</v>
      </c>
      <c r="C34">
        <v>3</v>
      </c>
      <c r="D34">
        <v>871</v>
      </c>
      <c r="E34">
        <v>1</v>
      </c>
      <c r="F34">
        <v>864</v>
      </c>
      <c r="G34" s="3">
        <v>1978</v>
      </c>
      <c r="H34">
        <v>0</v>
      </c>
      <c r="I34" t="s">
        <v>8</v>
      </c>
      <c r="J34">
        <f>1-((COUNTIF(I35:I$150,"no")+O$1-O$2)/(O$1-O$3))</f>
        <v>-2.0555555555555554</v>
      </c>
      <c r="K34">
        <f>COUNTIF(I$1:I33,"yes")/O$3</f>
        <v>0.20437956204379562</v>
      </c>
      <c r="L34">
        <f>2*COUNTIF(I$1:I33,"yes")/(COUNTIF(I$1:I33,"yes")+O$3+(O$1-O$3-(COUNTIF(I35:I$441,"no")+O$1-O$2)))</f>
        <v>0.44800000000000001</v>
      </c>
    </row>
    <row r="35" spans="1:12" x14ac:dyDescent="0.2">
      <c r="A35" t="s">
        <v>44</v>
      </c>
      <c r="B35" s="1" t="s">
        <v>10</v>
      </c>
      <c r="C35">
        <v>3</v>
      </c>
      <c r="D35">
        <v>871</v>
      </c>
      <c r="E35">
        <v>1</v>
      </c>
      <c r="F35">
        <v>864</v>
      </c>
      <c r="G35" s="3">
        <v>1975.8</v>
      </c>
      <c r="H35">
        <v>0</v>
      </c>
      <c r="I35" t="s">
        <v>8</v>
      </c>
      <c r="J35">
        <f>1-((COUNTIF(I36:I$150,"no")+O$1-O$2)/(O$1-O$3))</f>
        <v>-2</v>
      </c>
      <c r="K35">
        <f>COUNTIF(I$1:I34,"yes")/O$3</f>
        <v>0.20437956204379562</v>
      </c>
      <c r="L35">
        <f>2*COUNTIF(I$1:I34,"yes")/(COUNTIF(I$1:I34,"yes")+O$3+(O$1-O$3-(COUNTIF(I36:I$441,"no")+O$1-O$2)))</f>
        <v>0.44444444444444442</v>
      </c>
    </row>
    <row r="36" spans="1:12" x14ac:dyDescent="0.2">
      <c r="A36" t="s">
        <v>45</v>
      </c>
      <c r="B36" s="1" t="s">
        <v>10</v>
      </c>
      <c r="C36">
        <v>3</v>
      </c>
      <c r="D36">
        <v>848</v>
      </c>
      <c r="E36">
        <v>1</v>
      </c>
      <c r="F36">
        <v>864</v>
      </c>
      <c r="G36" s="3">
        <v>1974.8</v>
      </c>
      <c r="H36">
        <v>0</v>
      </c>
      <c r="I36" t="s">
        <v>11</v>
      </c>
      <c r="J36">
        <f>1-((COUNTIF(I37:I$150,"no")+O$1-O$2)/(O$1-O$3))</f>
        <v>-2</v>
      </c>
      <c r="K36">
        <f>COUNTIF(I$1:I35,"yes")/O$3</f>
        <v>0.20437956204379562</v>
      </c>
      <c r="L36">
        <f>2*COUNTIF(I$1:I35,"yes")/(COUNTIF(I$1:I35,"yes")+O$3+(O$1-O$3-(COUNTIF(I37:I$441,"no")+O$1-O$2)))</f>
        <v>0.44444444444444442</v>
      </c>
    </row>
    <row r="37" spans="1:12" x14ac:dyDescent="0.2">
      <c r="A37" t="s">
        <v>46</v>
      </c>
      <c r="B37" s="1" t="s">
        <v>10</v>
      </c>
      <c r="C37">
        <v>3</v>
      </c>
      <c r="D37">
        <v>821</v>
      </c>
      <c r="E37">
        <v>1</v>
      </c>
      <c r="F37">
        <v>864</v>
      </c>
      <c r="G37" s="3">
        <v>1970.4</v>
      </c>
      <c r="H37">
        <v>0</v>
      </c>
      <c r="I37" t="s">
        <v>11</v>
      </c>
      <c r="J37">
        <f>1-((COUNTIF(I38:I$150,"no")+O$1-O$2)/(O$1-O$3))</f>
        <v>-2</v>
      </c>
      <c r="K37">
        <f>COUNTIF(I$1:I36,"yes")/O$3</f>
        <v>0.21167883211678831</v>
      </c>
      <c r="L37">
        <f>2*COUNTIF(I$1:I36,"yes")/(COUNTIF(I$1:I36,"yes")+O$3+(O$1-O$3-(COUNTIF(I38:I$441,"no")+O$1-O$2)))</f>
        <v>0.45669291338582679</v>
      </c>
    </row>
    <row r="38" spans="1:12" x14ac:dyDescent="0.2">
      <c r="A38" t="s">
        <v>47</v>
      </c>
      <c r="B38" s="1" t="s">
        <v>10</v>
      </c>
      <c r="C38">
        <v>3</v>
      </c>
      <c r="D38">
        <v>821</v>
      </c>
      <c r="E38">
        <v>1</v>
      </c>
      <c r="F38">
        <v>864</v>
      </c>
      <c r="G38" s="3">
        <v>1967.9</v>
      </c>
      <c r="H38">
        <v>0</v>
      </c>
      <c r="I38" t="s">
        <v>11</v>
      </c>
      <c r="J38">
        <f>1-((COUNTIF(I39:I$150,"no")+O$1-O$2)/(O$1-O$3))</f>
        <v>-2</v>
      </c>
      <c r="K38">
        <f>COUNTIF(I$1:I37,"yes")/O$3</f>
        <v>0.21897810218978103</v>
      </c>
      <c r="L38">
        <f>2*COUNTIF(I$1:I37,"yes")/(COUNTIF(I$1:I37,"yes")+O$3+(O$1-O$3-(COUNTIF(I39:I$441,"no")+O$1-O$2)))</f>
        <v>0.46875</v>
      </c>
    </row>
    <row r="39" spans="1:12" x14ac:dyDescent="0.2">
      <c r="A39" t="s">
        <v>48</v>
      </c>
      <c r="B39" s="1" t="s">
        <v>10</v>
      </c>
      <c r="C39">
        <v>3</v>
      </c>
      <c r="D39">
        <v>842</v>
      </c>
      <c r="E39">
        <v>1</v>
      </c>
      <c r="F39">
        <v>864</v>
      </c>
      <c r="G39" s="3">
        <v>1967.6</v>
      </c>
      <c r="H39">
        <v>0</v>
      </c>
      <c r="I39" t="s">
        <v>11</v>
      </c>
      <c r="J39">
        <f>1-((COUNTIF(I40:I$150,"no")+O$1-O$2)/(O$1-O$3))</f>
        <v>-2</v>
      </c>
      <c r="K39">
        <f>COUNTIF(I$1:I38,"yes")/O$3</f>
        <v>0.22627737226277372</v>
      </c>
      <c r="L39">
        <f>2*COUNTIF(I$1:I38,"yes")/(COUNTIF(I$1:I38,"yes")+O$3+(O$1-O$3-(COUNTIF(I40:I$441,"no")+O$1-O$2)))</f>
        <v>0.48062015503875971</v>
      </c>
    </row>
    <row r="40" spans="1:12" x14ac:dyDescent="0.2">
      <c r="A40" t="s">
        <v>49</v>
      </c>
      <c r="B40" s="1" t="s">
        <v>10</v>
      </c>
      <c r="C40">
        <v>3</v>
      </c>
      <c r="D40">
        <v>869</v>
      </c>
      <c r="E40">
        <v>1</v>
      </c>
      <c r="F40">
        <v>864</v>
      </c>
      <c r="G40" s="3">
        <v>1965.1</v>
      </c>
      <c r="H40">
        <v>0</v>
      </c>
      <c r="I40" t="s">
        <v>8</v>
      </c>
      <c r="J40">
        <f>1-((COUNTIF(I41:I$150,"no")+O$1-O$2)/(O$1-O$3))</f>
        <v>-1.9444444444444446</v>
      </c>
      <c r="K40">
        <f>COUNTIF(I$1:I39,"yes")/O$3</f>
        <v>0.23357664233576642</v>
      </c>
      <c r="L40">
        <f>2*COUNTIF(I$1:I39,"yes")/(COUNTIF(I$1:I39,"yes")+O$3+(O$1-O$3-(COUNTIF(I41:I$441,"no")+O$1-O$2)))</f>
        <v>0.48854961832061067</v>
      </c>
    </row>
    <row r="41" spans="1:12" x14ac:dyDescent="0.2">
      <c r="A41" t="s">
        <v>50</v>
      </c>
      <c r="B41" s="1" t="s">
        <v>10</v>
      </c>
      <c r="C41">
        <v>3</v>
      </c>
      <c r="D41">
        <v>848</v>
      </c>
      <c r="E41">
        <v>1</v>
      </c>
      <c r="F41">
        <v>864</v>
      </c>
      <c r="G41" s="3">
        <v>1964.4</v>
      </c>
      <c r="H41">
        <v>0</v>
      </c>
      <c r="I41" t="s">
        <v>11</v>
      </c>
      <c r="J41">
        <f>1-((COUNTIF(I42:I$150,"no")+O$1-O$2)/(O$1-O$3))</f>
        <v>-1.9444444444444446</v>
      </c>
      <c r="K41">
        <f>COUNTIF(I$1:I40,"yes")/O$3</f>
        <v>0.23357664233576642</v>
      </c>
      <c r="L41">
        <f>2*COUNTIF(I$1:I40,"yes")/(COUNTIF(I$1:I40,"yes")+O$3+(O$1-O$3-(COUNTIF(I42:I$441,"no")+O$1-O$2)))</f>
        <v>0.48854961832061067</v>
      </c>
    </row>
    <row r="42" spans="1:12" x14ac:dyDescent="0.2">
      <c r="A42" t="s">
        <v>51</v>
      </c>
      <c r="B42" s="1" t="s">
        <v>10</v>
      </c>
      <c r="C42">
        <v>3</v>
      </c>
      <c r="D42">
        <v>844</v>
      </c>
      <c r="E42">
        <v>1</v>
      </c>
      <c r="F42">
        <v>864</v>
      </c>
      <c r="G42" s="3">
        <v>1962.2</v>
      </c>
      <c r="H42">
        <v>0</v>
      </c>
      <c r="I42" t="s">
        <v>11</v>
      </c>
      <c r="J42">
        <f>1-((COUNTIF(I43:I$150,"no")+O$1-O$2)/(O$1-O$3))</f>
        <v>-1.9444444444444446</v>
      </c>
      <c r="K42">
        <f>COUNTIF(I$1:I41,"yes")/O$3</f>
        <v>0.24087591240875914</v>
      </c>
      <c r="L42">
        <f>2*COUNTIF(I$1:I41,"yes")/(COUNTIF(I$1:I41,"yes")+O$3+(O$1-O$3-(COUNTIF(I43:I$441,"no")+O$1-O$2)))</f>
        <v>0.5</v>
      </c>
    </row>
    <row r="43" spans="1:12" x14ac:dyDescent="0.2">
      <c r="A43" t="s">
        <v>52</v>
      </c>
      <c r="B43" s="1" t="s">
        <v>10</v>
      </c>
      <c r="C43">
        <v>3</v>
      </c>
      <c r="D43">
        <v>821</v>
      </c>
      <c r="E43">
        <v>1</v>
      </c>
      <c r="F43">
        <v>864</v>
      </c>
      <c r="G43" s="3">
        <v>1959.7</v>
      </c>
      <c r="H43">
        <v>0</v>
      </c>
      <c r="I43" t="s">
        <v>11</v>
      </c>
      <c r="J43">
        <f>1-((COUNTIF(I44:I$150,"no")+O$1-O$2)/(O$1-O$3))</f>
        <v>-1.9444444444444446</v>
      </c>
      <c r="K43">
        <f>COUNTIF(I$1:I42,"yes")/O$3</f>
        <v>0.24817518248175183</v>
      </c>
      <c r="L43">
        <f>2*COUNTIF(I$1:I42,"yes")/(COUNTIF(I$1:I42,"yes")+O$3+(O$1-O$3-(COUNTIF(I44:I$441,"no")+O$1-O$2)))</f>
        <v>0.51127819548872178</v>
      </c>
    </row>
    <row r="44" spans="1:12" x14ac:dyDescent="0.2">
      <c r="A44" t="s">
        <v>53</v>
      </c>
      <c r="B44" s="1" t="s">
        <v>10</v>
      </c>
      <c r="C44">
        <v>3</v>
      </c>
      <c r="D44">
        <v>841</v>
      </c>
      <c r="E44">
        <v>1</v>
      </c>
      <c r="F44">
        <v>864</v>
      </c>
      <c r="G44" s="3">
        <v>1957.2</v>
      </c>
      <c r="H44">
        <v>0</v>
      </c>
      <c r="I44" t="s">
        <v>11</v>
      </c>
      <c r="J44">
        <f>1-((COUNTIF(I45:I$150,"no")+O$1-O$2)/(O$1-O$3))</f>
        <v>-1.9444444444444446</v>
      </c>
      <c r="K44">
        <f>COUNTIF(I$1:I43,"yes")/O$3</f>
        <v>0.25547445255474455</v>
      </c>
      <c r="L44">
        <f>2*COUNTIF(I$1:I43,"yes")/(COUNTIF(I$1:I43,"yes")+O$3+(O$1-O$3-(COUNTIF(I45:I$441,"no")+O$1-O$2)))</f>
        <v>0.52238805970149249</v>
      </c>
    </row>
    <row r="45" spans="1:12" x14ac:dyDescent="0.2">
      <c r="A45" t="s">
        <v>54</v>
      </c>
      <c r="B45" s="1" t="s">
        <v>10</v>
      </c>
      <c r="C45">
        <v>3</v>
      </c>
      <c r="D45">
        <v>822</v>
      </c>
      <c r="E45">
        <v>1</v>
      </c>
      <c r="F45">
        <v>864</v>
      </c>
      <c r="G45" s="3">
        <v>1955.9</v>
      </c>
      <c r="H45">
        <v>0</v>
      </c>
      <c r="I45" t="s">
        <v>11</v>
      </c>
      <c r="J45">
        <f>1-((COUNTIF(I46:I$150,"no")+O$1-O$2)/(O$1-O$3))</f>
        <v>-1.9444444444444446</v>
      </c>
      <c r="K45">
        <f>COUNTIF(I$1:I44,"yes")/O$3</f>
        <v>0.26277372262773724</v>
      </c>
      <c r="L45">
        <f>2*COUNTIF(I$1:I44,"yes")/(COUNTIF(I$1:I44,"yes")+O$3+(O$1-O$3-(COUNTIF(I46:I$441,"no")+O$1-O$2)))</f>
        <v>0.53333333333333333</v>
      </c>
    </row>
    <row r="46" spans="1:12" x14ac:dyDescent="0.2">
      <c r="A46" t="s">
        <v>55</v>
      </c>
      <c r="B46" s="1" t="s">
        <v>10</v>
      </c>
      <c r="C46">
        <v>3</v>
      </c>
      <c r="D46">
        <v>841</v>
      </c>
      <c r="E46">
        <v>1</v>
      </c>
      <c r="F46">
        <v>864</v>
      </c>
      <c r="G46" s="3">
        <v>1954.1</v>
      </c>
      <c r="H46">
        <v>0</v>
      </c>
      <c r="I46" t="s">
        <v>11</v>
      </c>
      <c r="J46">
        <f>1-((COUNTIF(I47:I$150,"no")+O$1-O$2)/(O$1-O$3))</f>
        <v>-1.9444444444444446</v>
      </c>
      <c r="K46">
        <f>COUNTIF(I$1:I45,"yes")/O$3</f>
        <v>0.27007299270072993</v>
      </c>
      <c r="L46">
        <f>2*COUNTIF(I$1:I45,"yes")/(COUNTIF(I$1:I45,"yes")+O$3+(O$1-O$3-(COUNTIF(I47:I$441,"no")+O$1-O$2)))</f>
        <v>0.54411764705882348</v>
      </c>
    </row>
    <row r="47" spans="1:12" x14ac:dyDescent="0.2">
      <c r="A47" t="s">
        <v>56</v>
      </c>
      <c r="B47" s="1" t="s">
        <v>10</v>
      </c>
      <c r="C47">
        <v>3</v>
      </c>
      <c r="D47">
        <v>821</v>
      </c>
      <c r="E47">
        <v>1</v>
      </c>
      <c r="F47">
        <v>864</v>
      </c>
      <c r="G47" s="3">
        <v>1948</v>
      </c>
      <c r="H47">
        <v>0</v>
      </c>
      <c r="I47" t="s">
        <v>11</v>
      </c>
      <c r="J47">
        <f>1-((COUNTIF(I48:I$150,"no")+O$1-O$2)/(O$1-O$3))</f>
        <v>-1.9444444444444446</v>
      </c>
      <c r="K47">
        <f>COUNTIF(I$1:I46,"yes")/O$3</f>
        <v>0.27737226277372262</v>
      </c>
      <c r="L47">
        <f>2*COUNTIF(I$1:I46,"yes")/(COUNTIF(I$1:I46,"yes")+O$3+(O$1-O$3-(COUNTIF(I48:I$441,"no")+O$1-O$2)))</f>
        <v>0.55474452554744524</v>
      </c>
    </row>
    <row r="48" spans="1:12" x14ac:dyDescent="0.2">
      <c r="A48" t="s">
        <v>57</v>
      </c>
      <c r="B48" s="1" t="s">
        <v>10</v>
      </c>
      <c r="C48">
        <v>3</v>
      </c>
      <c r="D48">
        <v>820</v>
      </c>
      <c r="E48">
        <v>1</v>
      </c>
      <c r="F48">
        <v>864</v>
      </c>
      <c r="G48" s="3">
        <v>1944.6</v>
      </c>
      <c r="H48">
        <v>0</v>
      </c>
      <c r="I48" t="s">
        <v>11</v>
      </c>
      <c r="J48">
        <f>1-((COUNTIF(I49:I$150,"no")+O$1-O$2)/(O$1-O$3))</f>
        <v>-1.9444444444444446</v>
      </c>
      <c r="K48">
        <f>COUNTIF(I$1:I47,"yes")/O$3</f>
        <v>0.28467153284671531</v>
      </c>
      <c r="L48">
        <f>2*COUNTIF(I$1:I47,"yes")/(COUNTIF(I$1:I47,"yes")+O$3+(O$1-O$3-(COUNTIF(I49:I$441,"no")+O$1-O$2)))</f>
        <v>0.56521739130434778</v>
      </c>
    </row>
    <row r="49" spans="1:12" x14ac:dyDescent="0.2">
      <c r="A49" t="s">
        <v>58</v>
      </c>
      <c r="B49" s="1" t="s">
        <v>10</v>
      </c>
      <c r="C49">
        <v>3</v>
      </c>
      <c r="D49">
        <v>820</v>
      </c>
      <c r="E49">
        <v>1</v>
      </c>
      <c r="F49">
        <v>864</v>
      </c>
      <c r="G49" s="3">
        <v>1942.7</v>
      </c>
      <c r="H49">
        <v>0</v>
      </c>
      <c r="I49" t="s">
        <v>11</v>
      </c>
      <c r="J49">
        <f>1-((COUNTIF(I50:I$150,"no")+O$1-O$2)/(O$1-O$3))</f>
        <v>-1.9444444444444446</v>
      </c>
      <c r="K49">
        <f>COUNTIF(I$1:I48,"yes")/O$3</f>
        <v>0.29197080291970801</v>
      </c>
      <c r="L49">
        <f>2*COUNTIF(I$1:I48,"yes")/(COUNTIF(I$1:I48,"yes")+O$3+(O$1-O$3-(COUNTIF(I50:I$441,"no")+O$1-O$2)))</f>
        <v>0.57553956834532372</v>
      </c>
    </row>
    <row r="50" spans="1:12" x14ac:dyDescent="0.2">
      <c r="A50" t="s">
        <v>59</v>
      </c>
      <c r="B50" s="1" t="s">
        <v>10</v>
      </c>
      <c r="C50">
        <v>3</v>
      </c>
      <c r="D50">
        <v>821</v>
      </c>
      <c r="E50">
        <v>1</v>
      </c>
      <c r="F50">
        <v>864</v>
      </c>
      <c r="G50" s="3">
        <v>1940.1</v>
      </c>
      <c r="H50">
        <v>0</v>
      </c>
      <c r="I50" t="s">
        <v>11</v>
      </c>
      <c r="J50">
        <f>1-((COUNTIF(I51:I$150,"no")+O$1-O$2)/(O$1-O$3))</f>
        <v>-1.9444444444444446</v>
      </c>
      <c r="K50">
        <f>COUNTIF(I$1:I49,"yes")/O$3</f>
        <v>0.29927007299270075</v>
      </c>
      <c r="L50">
        <f>2*COUNTIF(I$1:I49,"yes")/(COUNTIF(I$1:I49,"yes")+O$3+(O$1-O$3-(COUNTIF(I51:I$441,"no")+O$1-O$2)))</f>
        <v>0.58571428571428574</v>
      </c>
    </row>
    <row r="51" spans="1:12" x14ac:dyDescent="0.2">
      <c r="A51" t="s">
        <v>60</v>
      </c>
      <c r="B51" s="1" t="s">
        <v>10</v>
      </c>
      <c r="C51">
        <v>3</v>
      </c>
      <c r="D51">
        <v>819</v>
      </c>
      <c r="E51">
        <v>1</v>
      </c>
      <c r="F51">
        <v>864</v>
      </c>
      <c r="G51" s="3">
        <v>1936.6</v>
      </c>
      <c r="H51">
        <v>0</v>
      </c>
      <c r="I51" t="s">
        <v>11</v>
      </c>
      <c r="J51">
        <f>1-((COUNTIF(I52:I$150,"no")+O$1-O$2)/(O$1-O$3))</f>
        <v>-1.9444444444444446</v>
      </c>
      <c r="K51">
        <f>COUNTIF(I$1:I50,"yes")/O$3</f>
        <v>0.30656934306569344</v>
      </c>
      <c r="L51">
        <f>2*COUNTIF(I$1:I50,"yes")/(COUNTIF(I$1:I50,"yes")+O$3+(O$1-O$3-(COUNTIF(I52:I$441,"no")+O$1-O$2)))</f>
        <v>0.5957446808510638</v>
      </c>
    </row>
    <row r="52" spans="1:12" x14ac:dyDescent="0.2">
      <c r="A52" t="s">
        <v>61</v>
      </c>
      <c r="B52" s="1" t="s">
        <v>10</v>
      </c>
      <c r="C52">
        <v>3</v>
      </c>
      <c r="D52">
        <v>821</v>
      </c>
      <c r="E52">
        <v>1</v>
      </c>
      <c r="F52">
        <v>864</v>
      </c>
      <c r="G52" s="3">
        <v>1936.4</v>
      </c>
      <c r="H52">
        <v>0</v>
      </c>
      <c r="I52" t="s">
        <v>11</v>
      </c>
      <c r="J52">
        <f>1-((COUNTIF(I53:I$150,"no")+O$1-O$2)/(O$1-O$3))</f>
        <v>-1.9444444444444446</v>
      </c>
      <c r="K52">
        <f>COUNTIF(I$1:I51,"yes")/O$3</f>
        <v>0.31386861313868614</v>
      </c>
      <c r="L52">
        <f>2*COUNTIF(I$1:I51,"yes")/(COUNTIF(I$1:I51,"yes")+O$3+(O$1-O$3-(COUNTIF(I53:I$441,"no")+O$1-O$2)))</f>
        <v>0.60563380281690138</v>
      </c>
    </row>
    <row r="53" spans="1:12" x14ac:dyDescent="0.2">
      <c r="A53" t="s">
        <v>62</v>
      </c>
      <c r="B53" s="1" t="s">
        <v>10</v>
      </c>
      <c r="C53">
        <v>3</v>
      </c>
      <c r="D53">
        <v>818</v>
      </c>
      <c r="E53">
        <v>1</v>
      </c>
      <c r="F53">
        <v>864</v>
      </c>
      <c r="G53" s="3">
        <v>1933.5</v>
      </c>
      <c r="H53">
        <v>0</v>
      </c>
      <c r="I53" t="s">
        <v>11</v>
      </c>
      <c r="J53">
        <f>1-((COUNTIF(I54:I$150,"no")+O$1-O$2)/(O$1-O$3))</f>
        <v>-1.9444444444444446</v>
      </c>
      <c r="K53">
        <f>COUNTIF(I$1:I52,"yes")/O$3</f>
        <v>0.32116788321167883</v>
      </c>
      <c r="L53">
        <f>2*COUNTIF(I$1:I52,"yes")/(COUNTIF(I$1:I52,"yes")+O$3+(O$1-O$3-(COUNTIF(I54:I$441,"no")+O$1-O$2)))</f>
        <v>0.61538461538461542</v>
      </c>
    </row>
    <row r="54" spans="1:12" x14ac:dyDescent="0.2">
      <c r="A54" t="s">
        <v>63</v>
      </c>
      <c r="B54" s="1" t="s">
        <v>10</v>
      </c>
      <c r="C54">
        <v>3</v>
      </c>
      <c r="D54">
        <v>820</v>
      </c>
      <c r="E54">
        <v>1</v>
      </c>
      <c r="F54">
        <v>864</v>
      </c>
      <c r="G54" s="3">
        <v>1932.7</v>
      </c>
      <c r="H54">
        <v>0</v>
      </c>
      <c r="I54" t="s">
        <v>11</v>
      </c>
      <c r="J54">
        <f>1-((COUNTIF(I55:I$150,"no")+O$1-O$2)/(O$1-O$3))</f>
        <v>-1.9444444444444446</v>
      </c>
      <c r="K54">
        <f>COUNTIF(I$1:I53,"yes")/O$3</f>
        <v>0.32846715328467152</v>
      </c>
      <c r="L54">
        <f>2*COUNTIF(I$1:I53,"yes")/(COUNTIF(I$1:I53,"yes")+O$3+(O$1-O$3-(COUNTIF(I55:I$441,"no")+O$1-O$2)))</f>
        <v>0.625</v>
      </c>
    </row>
    <row r="55" spans="1:12" x14ac:dyDescent="0.2">
      <c r="A55" t="s">
        <v>64</v>
      </c>
      <c r="B55" s="1" t="s">
        <v>10</v>
      </c>
      <c r="C55">
        <v>3</v>
      </c>
      <c r="D55">
        <v>819</v>
      </c>
      <c r="E55">
        <v>1</v>
      </c>
      <c r="F55">
        <v>864</v>
      </c>
      <c r="G55" s="3">
        <v>1932.4</v>
      </c>
      <c r="H55">
        <v>0</v>
      </c>
      <c r="I55" t="s">
        <v>11</v>
      </c>
      <c r="J55">
        <f>1-((COUNTIF(I56:I$150,"no")+O$1-O$2)/(O$1-O$3))</f>
        <v>-1.9444444444444446</v>
      </c>
      <c r="K55">
        <f>COUNTIF(I$1:I54,"yes")/O$3</f>
        <v>0.33576642335766421</v>
      </c>
      <c r="L55">
        <f>2*COUNTIF(I$1:I54,"yes")/(COUNTIF(I$1:I54,"yes")+O$3+(O$1-O$3-(COUNTIF(I56:I$441,"no")+O$1-O$2)))</f>
        <v>0.6344827586206897</v>
      </c>
    </row>
    <row r="56" spans="1:12" x14ac:dyDescent="0.2">
      <c r="A56" t="s">
        <v>65</v>
      </c>
      <c r="B56" s="1" t="s">
        <v>10</v>
      </c>
      <c r="C56">
        <v>3</v>
      </c>
      <c r="D56">
        <v>821</v>
      </c>
      <c r="E56">
        <v>1</v>
      </c>
      <c r="F56">
        <v>864</v>
      </c>
      <c r="G56" s="3">
        <v>1928.6</v>
      </c>
      <c r="H56">
        <v>0</v>
      </c>
      <c r="I56" t="s">
        <v>11</v>
      </c>
      <c r="J56">
        <f>1-((COUNTIF(I57:I$150,"no")+O$1-O$2)/(O$1-O$3))</f>
        <v>-1.9444444444444446</v>
      </c>
      <c r="K56">
        <f>COUNTIF(I$1:I55,"yes")/O$3</f>
        <v>0.34306569343065696</v>
      </c>
      <c r="L56">
        <f>2*COUNTIF(I$1:I55,"yes")/(COUNTIF(I$1:I55,"yes")+O$3+(O$1-O$3-(COUNTIF(I57:I$441,"no")+O$1-O$2)))</f>
        <v>0.64383561643835618</v>
      </c>
    </row>
    <row r="57" spans="1:12" x14ac:dyDescent="0.2">
      <c r="A57" t="s">
        <v>66</v>
      </c>
      <c r="B57" s="1" t="s">
        <v>10</v>
      </c>
      <c r="C57">
        <v>3</v>
      </c>
      <c r="D57">
        <v>821</v>
      </c>
      <c r="E57">
        <v>1</v>
      </c>
      <c r="F57">
        <v>864</v>
      </c>
      <c r="G57" s="3">
        <v>1925.5</v>
      </c>
      <c r="H57">
        <v>0</v>
      </c>
      <c r="I57" t="s">
        <v>11</v>
      </c>
      <c r="J57">
        <f>1-((COUNTIF(I58:I$150,"no")+O$1-O$2)/(O$1-O$3))</f>
        <v>-1.9444444444444446</v>
      </c>
      <c r="K57">
        <f>COUNTIF(I$1:I56,"yes")/O$3</f>
        <v>0.35036496350364965</v>
      </c>
      <c r="L57">
        <f>2*COUNTIF(I$1:I56,"yes")/(COUNTIF(I$1:I56,"yes")+O$3+(O$1-O$3-(COUNTIF(I58:I$441,"no")+O$1-O$2)))</f>
        <v>0.65306122448979587</v>
      </c>
    </row>
    <row r="58" spans="1:12" x14ac:dyDescent="0.2">
      <c r="A58" t="s">
        <v>67</v>
      </c>
      <c r="B58" s="1" t="s">
        <v>10</v>
      </c>
      <c r="C58">
        <v>3</v>
      </c>
      <c r="D58">
        <v>819</v>
      </c>
      <c r="E58">
        <v>1</v>
      </c>
      <c r="F58">
        <v>864</v>
      </c>
      <c r="G58" s="3">
        <v>1917.7</v>
      </c>
      <c r="H58">
        <v>0</v>
      </c>
      <c r="I58" t="s">
        <v>11</v>
      </c>
      <c r="J58">
        <f>1-((COUNTIF(I59:I$150,"no")+O$1-O$2)/(O$1-O$3))</f>
        <v>-1.9444444444444446</v>
      </c>
      <c r="K58">
        <f>COUNTIF(I$1:I57,"yes")/O$3</f>
        <v>0.35766423357664234</v>
      </c>
      <c r="L58">
        <f>2*COUNTIF(I$1:I57,"yes")/(COUNTIF(I$1:I57,"yes")+O$3+(O$1-O$3-(COUNTIF(I59:I$441,"no")+O$1-O$2)))</f>
        <v>0.66216216216216217</v>
      </c>
    </row>
    <row r="59" spans="1:12" x14ac:dyDescent="0.2">
      <c r="A59" t="s">
        <v>68</v>
      </c>
      <c r="B59" s="1" t="s">
        <v>10</v>
      </c>
      <c r="C59">
        <v>3</v>
      </c>
      <c r="D59">
        <v>818</v>
      </c>
      <c r="E59">
        <v>1</v>
      </c>
      <c r="F59">
        <v>864</v>
      </c>
      <c r="G59" s="3">
        <v>1915.1</v>
      </c>
      <c r="H59">
        <v>0</v>
      </c>
      <c r="I59" t="s">
        <v>11</v>
      </c>
      <c r="J59">
        <f>1-((COUNTIF(I60:I$150,"no")+O$1-O$2)/(O$1-O$3))</f>
        <v>-1.9444444444444446</v>
      </c>
      <c r="K59">
        <f>COUNTIF(I$1:I58,"yes")/O$3</f>
        <v>0.36496350364963503</v>
      </c>
      <c r="L59">
        <f>2*COUNTIF(I$1:I58,"yes")/(COUNTIF(I$1:I58,"yes")+O$3+(O$1-O$3-(COUNTIF(I60:I$441,"no")+O$1-O$2)))</f>
        <v>0.67114093959731547</v>
      </c>
    </row>
    <row r="60" spans="1:12" x14ac:dyDescent="0.2">
      <c r="A60" t="s">
        <v>69</v>
      </c>
      <c r="B60" s="1" t="s">
        <v>10</v>
      </c>
      <c r="C60">
        <v>3</v>
      </c>
      <c r="D60">
        <v>818</v>
      </c>
      <c r="E60">
        <v>1</v>
      </c>
      <c r="F60">
        <v>864</v>
      </c>
      <c r="G60" s="3">
        <v>1908.4</v>
      </c>
      <c r="H60">
        <v>0</v>
      </c>
      <c r="I60" t="s">
        <v>11</v>
      </c>
      <c r="J60">
        <f>1-((COUNTIF(I61:I$150,"no")+O$1-O$2)/(O$1-O$3))</f>
        <v>-1.9444444444444446</v>
      </c>
      <c r="K60">
        <f>COUNTIF(I$1:I59,"yes")/O$3</f>
        <v>0.37226277372262773</v>
      </c>
      <c r="L60">
        <f>2*COUNTIF(I$1:I59,"yes")/(COUNTIF(I$1:I59,"yes")+O$3+(O$1-O$3-(COUNTIF(I61:I$441,"no")+O$1-O$2)))</f>
        <v>0.68</v>
      </c>
    </row>
    <row r="61" spans="1:12" x14ac:dyDescent="0.2">
      <c r="A61" t="s">
        <v>70</v>
      </c>
      <c r="B61" s="1" t="s">
        <v>10</v>
      </c>
      <c r="C61">
        <v>3</v>
      </c>
      <c r="D61">
        <v>817</v>
      </c>
      <c r="E61">
        <v>1</v>
      </c>
      <c r="F61">
        <v>864</v>
      </c>
      <c r="G61" s="3">
        <v>1904.4</v>
      </c>
      <c r="H61">
        <v>0</v>
      </c>
      <c r="I61" t="s">
        <v>11</v>
      </c>
      <c r="J61">
        <f>1-((COUNTIF(I62:I$150,"no")+O$1-O$2)/(O$1-O$3))</f>
        <v>-1.9444444444444446</v>
      </c>
      <c r="K61">
        <f>COUNTIF(I$1:I60,"yes")/O$3</f>
        <v>0.37956204379562042</v>
      </c>
      <c r="L61">
        <f>2*COUNTIF(I$1:I60,"yes")/(COUNTIF(I$1:I60,"yes")+O$3+(O$1-O$3-(COUNTIF(I62:I$441,"no")+O$1-O$2)))</f>
        <v>0.6887417218543046</v>
      </c>
    </row>
    <row r="62" spans="1:12" x14ac:dyDescent="0.2">
      <c r="A62" t="s">
        <v>71</v>
      </c>
      <c r="B62" s="1" t="s">
        <v>10</v>
      </c>
      <c r="C62">
        <v>1</v>
      </c>
      <c r="D62">
        <v>829</v>
      </c>
      <c r="E62">
        <v>1</v>
      </c>
      <c r="F62">
        <v>864</v>
      </c>
      <c r="G62" s="3">
        <v>1897.4</v>
      </c>
      <c r="H62">
        <v>0</v>
      </c>
      <c r="I62" t="s">
        <v>11</v>
      </c>
      <c r="J62">
        <f>1-((COUNTIF(I63:I$150,"no")+O$1-O$2)/(O$1-O$3))</f>
        <v>-1.9444444444444446</v>
      </c>
      <c r="K62">
        <f>COUNTIF(I$1:I61,"yes")/O$3</f>
        <v>0.38686131386861317</v>
      </c>
      <c r="L62">
        <f>2*COUNTIF(I$1:I61,"yes")/(COUNTIF(I$1:I61,"yes")+O$3+(O$1-O$3-(COUNTIF(I63:I$441,"no")+O$1-O$2)))</f>
        <v>0.69736842105263153</v>
      </c>
    </row>
    <row r="63" spans="1:12" x14ac:dyDescent="0.2">
      <c r="A63" t="s">
        <v>72</v>
      </c>
      <c r="B63" s="1" t="s">
        <v>10</v>
      </c>
      <c r="C63">
        <v>2</v>
      </c>
      <c r="D63">
        <v>827</v>
      </c>
      <c r="E63">
        <v>1</v>
      </c>
      <c r="F63">
        <v>864</v>
      </c>
      <c r="G63" s="3">
        <v>1894</v>
      </c>
      <c r="H63">
        <v>0</v>
      </c>
      <c r="I63" t="s">
        <v>11</v>
      </c>
      <c r="J63">
        <f>1-((COUNTIF(I64:I$150,"no")+O$1-O$2)/(O$1-O$3))</f>
        <v>-1.9444444444444446</v>
      </c>
      <c r="K63">
        <f>COUNTIF(I$1:I62,"yes")/O$3</f>
        <v>0.39416058394160586</v>
      </c>
      <c r="L63">
        <f>2*COUNTIF(I$1:I62,"yes")/(COUNTIF(I$1:I62,"yes")+O$3+(O$1-O$3-(COUNTIF(I64:I$441,"no")+O$1-O$2)))</f>
        <v>0.70588235294117652</v>
      </c>
    </row>
    <row r="64" spans="1:12" x14ac:dyDescent="0.2">
      <c r="A64" t="s">
        <v>73</v>
      </c>
      <c r="B64" s="1" t="s">
        <v>10</v>
      </c>
      <c r="C64">
        <v>1</v>
      </c>
      <c r="D64">
        <v>829</v>
      </c>
      <c r="E64">
        <v>1</v>
      </c>
      <c r="F64">
        <v>864</v>
      </c>
      <c r="G64" s="3">
        <v>1892.6</v>
      </c>
      <c r="H64">
        <v>0</v>
      </c>
      <c r="I64" t="s">
        <v>11</v>
      </c>
      <c r="J64">
        <f>1-((COUNTIF(I65:I$150,"no")+O$1-O$2)/(O$1-O$3))</f>
        <v>-1.9444444444444446</v>
      </c>
      <c r="K64">
        <f>COUNTIF(I$1:I63,"yes")/O$3</f>
        <v>0.40145985401459855</v>
      </c>
      <c r="L64">
        <f>2*COUNTIF(I$1:I63,"yes")/(COUNTIF(I$1:I63,"yes")+O$3+(O$1-O$3-(COUNTIF(I65:I$441,"no")+O$1-O$2)))</f>
        <v>0.7142857142857143</v>
      </c>
    </row>
    <row r="65" spans="1:12" x14ac:dyDescent="0.2">
      <c r="A65" t="s">
        <v>74</v>
      </c>
      <c r="B65" s="1" t="s">
        <v>10</v>
      </c>
      <c r="C65">
        <v>2</v>
      </c>
      <c r="D65">
        <v>827</v>
      </c>
      <c r="E65">
        <v>1</v>
      </c>
      <c r="F65">
        <v>864</v>
      </c>
      <c r="G65" s="3">
        <v>1892.1</v>
      </c>
      <c r="H65">
        <v>0</v>
      </c>
      <c r="I65" t="s">
        <v>11</v>
      </c>
      <c r="J65">
        <f>1-((COUNTIF(I66:I$150,"no")+O$1-O$2)/(O$1-O$3))</f>
        <v>-1.9444444444444446</v>
      </c>
      <c r="K65">
        <f>COUNTIF(I$1:I64,"yes")/O$3</f>
        <v>0.40875912408759124</v>
      </c>
      <c r="L65">
        <f>2*COUNTIF(I$1:I64,"yes")/(COUNTIF(I$1:I64,"yes")+O$3+(O$1-O$3-(COUNTIF(I66:I$441,"no")+O$1-O$2)))</f>
        <v>0.72258064516129028</v>
      </c>
    </row>
    <row r="66" spans="1:12" x14ac:dyDescent="0.2">
      <c r="A66" t="s">
        <v>75</v>
      </c>
      <c r="B66" s="1" t="s">
        <v>10</v>
      </c>
      <c r="C66">
        <v>2</v>
      </c>
      <c r="D66">
        <v>827</v>
      </c>
      <c r="E66">
        <v>1</v>
      </c>
      <c r="F66">
        <v>864</v>
      </c>
      <c r="G66" s="3">
        <v>1888.2</v>
      </c>
      <c r="H66">
        <v>0</v>
      </c>
      <c r="I66" t="s">
        <v>11</v>
      </c>
      <c r="J66">
        <f>1-((COUNTIF(I67:I$150,"no")+O$1-O$2)/(O$1-O$3))</f>
        <v>-1.9444444444444446</v>
      </c>
      <c r="K66">
        <f>COUNTIF(I$1:I65,"yes")/O$3</f>
        <v>0.41605839416058393</v>
      </c>
      <c r="L66">
        <f>2*COUNTIF(I$1:I65,"yes")/(COUNTIF(I$1:I65,"yes")+O$3+(O$1-O$3-(COUNTIF(I67:I$441,"no")+O$1-O$2)))</f>
        <v>0.73076923076923073</v>
      </c>
    </row>
    <row r="67" spans="1:12" x14ac:dyDescent="0.2">
      <c r="A67" t="s">
        <v>76</v>
      </c>
      <c r="B67" s="1" t="s">
        <v>10</v>
      </c>
      <c r="C67">
        <v>3</v>
      </c>
      <c r="D67">
        <v>818</v>
      </c>
      <c r="E67">
        <v>1</v>
      </c>
      <c r="F67">
        <v>864</v>
      </c>
      <c r="G67" s="3">
        <v>1886.5</v>
      </c>
      <c r="H67">
        <v>0</v>
      </c>
      <c r="I67" t="s">
        <v>11</v>
      </c>
      <c r="J67">
        <f>1-((COUNTIF(I68:I$150,"no")+O$1-O$2)/(O$1-O$3))</f>
        <v>-1.9444444444444446</v>
      </c>
      <c r="K67">
        <f>COUNTIF(I$1:I66,"yes")/O$3</f>
        <v>0.42335766423357662</v>
      </c>
      <c r="L67">
        <f>2*COUNTIF(I$1:I66,"yes")/(COUNTIF(I$1:I66,"yes")+O$3+(O$1-O$3-(COUNTIF(I68:I$441,"no")+O$1-O$2)))</f>
        <v>0.73885350318471332</v>
      </c>
    </row>
    <row r="68" spans="1:12" x14ac:dyDescent="0.2">
      <c r="A68" t="s">
        <v>77</v>
      </c>
      <c r="B68" s="1" t="s">
        <v>10</v>
      </c>
      <c r="C68">
        <v>1</v>
      </c>
      <c r="D68">
        <v>825</v>
      </c>
      <c r="E68">
        <v>1</v>
      </c>
      <c r="F68">
        <v>864</v>
      </c>
      <c r="G68" s="3">
        <v>1885.1</v>
      </c>
      <c r="H68">
        <v>0</v>
      </c>
      <c r="I68" t="s">
        <v>11</v>
      </c>
      <c r="J68">
        <f>1-((COUNTIF(I69:I$150,"no")+O$1-O$2)/(O$1-O$3))</f>
        <v>-1.9444444444444446</v>
      </c>
      <c r="K68">
        <f>COUNTIF(I$1:I67,"yes")/O$3</f>
        <v>0.43065693430656932</v>
      </c>
      <c r="L68">
        <f>2*COUNTIF(I$1:I67,"yes")/(COUNTIF(I$1:I67,"yes")+O$3+(O$1-O$3-(COUNTIF(I69:I$441,"no")+O$1-O$2)))</f>
        <v>0.74683544303797467</v>
      </c>
    </row>
    <row r="69" spans="1:12" x14ac:dyDescent="0.2">
      <c r="A69" t="s">
        <v>78</v>
      </c>
      <c r="B69" s="1" t="s">
        <v>10</v>
      </c>
      <c r="C69">
        <v>2</v>
      </c>
      <c r="D69">
        <v>827</v>
      </c>
      <c r="E69">
        <v>1</v>
      </c>
      <c r="F69">
        <v>864</v>
      </c>
      <c r="G69" s="3">
        <v>1884.1</v>
      </c>
      <c r="H69">
        <v>0</v>
      </c>
      <c r="I69" t="s">
        <v>11</v>
      </c>
      <c r="J69">
        <f>1-((COUNTIF(I70:I$150,"no")+O$1-O$2)/(O$1-O$3))</f>
        <v>-1.9444444444444446</v>
      </c>
      <c r="K69">
        <f>COUNTIF(I$1:I68,"yes")/O$3</f>
        <v>0.43795620437956206</v>
      </c>
      <c r="L69">
        <f>2*COUNTIF(I$1:I68,"yes")/(COUNTIF(I$1:I68,"yes")+O$3+(O$1-O$3-(COUNTIF(I70:I$441,"no")+O$1-O$2)))</f>
        <v>0.75471698113207553</v>
      </c>
    </row>
    <row r="70" spans="1:12" x14ac:dyDescent="0.2">
      <c r="A70" t="s">
        <v>79</v>
      </c>
      <c r="B70" s="1" t="s">
        <v>10</v>
      </c>
      <c r="C70">
        <v>1</v>
      </c>
      <c r="D70">
        <v>825</v>
      </c>
      <c r="E70">
        <v>1</v>
      </c>
      <c r="F70">
        <v>864</v>
      </c>
      <c r="G70" s="3">
        <v>1883.3</v>
      </c>
      <c r="H70">
        <v>0</v>
      </c>
      <c r="I70" t="s">
        <v>11</v>
      </c>
      <c r="J70">
        <f>1-((COUNTIF(I71:I$150,"no")+O$1-O$2)/(O$1-O$3))</f>
        <v>-1.9444444444444446</v>
      </c>
      <c r="K70">
        <f>COUNTIF(I$1:I69,"yes")/O$3</f>
        <v>0.44525547445255476</v>
      </c>
      <c r="L70">
        <f>2*COUNTIF(I$1:I69,"yes")/(COUNTIF(I$1:I69,"yes")+O$3+(O$1-O$3-(COUNTIF(I71:I$441,"no")+O$1-O$2)))</f>
        <v>0.76249999999999996</v>
      </c>
    </row>
    <row r="71" spans="1:12" x14ac:dyDescent="0.2">
      <c r="A71" t="s">
        <v>80</v>
      </c>
      <c r="B71" s="1" t="s">
        <v>10</v>
      </c>
      <c r="C71">
        <v>2</v>
      </c>
      <c r="D71">
        <v>827</v>
      </c>
      <c r="E71">
        <v>1</v>
      </c>
      <c r="F71">
        <v>864</v>
      </c>
      <c r="G71" s="3">
        <v>1882</v>
      </c>
      <c r="H71">
        <v>0</v>
      </c>
      <c r="I71" t="s">
        <v>11</v>
      </c>
      <c r="J71">
        <f>1-((COUNTIF(I72:I$150,"no")+O$1-O$2)/(O$1-O$3))</f>
        <v>-1.9444444444444446</v>
      </c>
      <c r="K71">
        <f>COUNTIF(I$1:I70,"yes")/O$3</f>
        <v>0.45255474452554745</v>
      </c>
      <c r="L71">
        <f>2*COUNTIF(I$1:I70,"yes")/(COUNTIF(I$1:I70,"yes")+O$3+(O$1-O$3-(COUNTIF(I72:I$441,"no")+O$1-O$2)))</f>
        <v>0.77018633540372672</v>
      </c>
    </row>
    <row r="72" spans="1:12" x14ac:dyDescent="0.2">
      <c r="A72" t="s">
        <v>81</v>
      </c>
      <c r="B72" s="1" t="s">
        <v>10</v>
      </c>
      <c r="C72">
        <v>1</v>
      </c>
      <c r="D72">
        <v>829</v>
      </c>
      <c r="E72">
        <v>1</v>
      </c>
      <c r="F72">
        <v>864</v>
      </c>
      <c r="G72" s="3">
        <v>1881.4</v>
      </c>
      <c r="H72">
        <v>0</v>
      </c>
      <c r="I72" t="s">
        <v>11</v>
      </c>
      <c r="J72">
        <f>1-((COUNTIF(I73:I$150,"no")+O$1-O$2)/(O$1-O$3))</f>
        <v>-1.9444444444444446</v>
      </c>
      <c r="K72">
        <f>COUNTIF(I$1:I71,"yes")/O$3</f>
        <v>0.45985401459854014</v>
      </c>
      <c r="L72">
        <f>2*COUNTIF(I$1:I71,"yes")/(COUNTIF(I$1:I71,"yes")+O$3+(O$1-O$3-(COUNTIF(I73:I$441,"no")+O$1-O$2)))</f>
        <v>0.77777777777777779</v>
      </c>
    </row>
    <row r="73" spans="1:12" x14ac:dyDescent="0.2">
      <c r="A73" t="s">
        <v>82</v>
      </c>
      <c r="B73" s="1" t="s">
        <v>10</v>
      </c>
      <c r="C73">
        <v>1</v>
      </c>
      <c r="D73">
        <v>825</v>
      </c>
      <c r="E73">
        <v>1</v>
      </c>
      <c r="F73">
        <v>864</v>
      </c>
      <c r="G73" s="3">
        <v>1880.5</v>
      </c>
      <c r="H73">
        <v>0</v>
      </c>
      <c r="I73" t="s">
        <v>11</v>
      </c>
      <c r="J73">
        <f>1-((COUNTIF(I74:I$150,"no")+O$1-O$2)/(O$1-O$3))</f>
        <v>-1.9444444444444446</v>
      </c>
      <c r="K73">
        <f>COUNTIF(I$1:I72,"yes")/O$3</f>
        <v>0.46715328467153283</v>
      </c>
      <c r="L73">
        <f>2*COUNTIF(I$1:I72,"yes")/(COUNTIF(I$1:I72,"yes")+O$3+(O$1-O$3-(COUNTIF(I74:I$441,"no")+O$1-O$2)))</f>
        <v>0.78527607361963192</v>
      </c>
    </row>
    <row r="74" spans="1:12" x14ac:dyDescent="0.2">
      <c r="A74" t="s">
        <v>83</v>
      </c>
      <c r="B74" s="1" t="s">
        <v>10</v>
      </c>
      <c r="C74">
        <v>1</v>
      </c>
      <c r="D74">
        <v>825</v>
      </c>
      <c r="E74">
        <v>1</v>
      </c>
      <c r="F74">
        <v>864</v>
      </c>
      <c r="G74" s="3">
        <v>1878.6</v>
      </c>
      <c r="H74">
        <v>0</v>
      </c>
      <c r="I74" t="s">
        <v>11</v>
      </c>
      <c r="J74">
        <f>1-((COUNTIF(I75:I$150,"no")+O$1-O$2)/(O$1-O$3))</f>
        <v>-1.9444444444444446</v>
      </c>
      <c r="K74">
        <f>COUNTIF(I$1:I73,"yes")/O$3</f>
        <v>0.47445255474452552</v>
      </c>
      <c r="L74">
        <f>2*COUNTIF(I$1:I73,"yes")/(COUNTIF(I$1:I73,"yes")+O$3+(O$1-O$3-(COUNTIF(I75:I$441,"no")+O$1-O$2)))</f>
        <v>0.79268292682926833</v>
      </c>
    </row>
    <row r="75" spans="1:12" x14ac:dyDescent="0.2">
      <c r="A75" t="s">
        <v>84</v>
      </c>
      <c r="B75" s="1" t="s">
        <v>10</v>
      </c>
      <c r="C75">
        <v>1</v>
      </c>
      <c r="D75">
        <v>829</v>
      </c>
      <c r="E75">
        <v>1</v>
      </c>
      <c r="F75">
        <v>864</v>
      </c>
      <c r="G75" s="3">
        <v>1877.5</v>
      </c>
      <c r="H75">
        <v>0</v>
      </c>
      <c r="I75" t="s">
        <v>11</v>
      </c>
      <c r="J75">
        <f>1-((COUNTIF(I76:I$150,"no")+O$1-O$2)/(O$1-O$3))</f>
        <v>-1.9444444444444446</v>
      </c>
      <c r="K75">
        <f>COUNTIF(I$1:I74,"yes")/O$3</f>
        <v>0.48175182481751827</v>
      </c>
      <c r="L75">
        <f>2*COUNTIF(I$1:I74,"yes")/(COUNTIF(I$1:I74,"yes")+O$3+(O$1-O$3-(COUNTIF(I76:I$441,"no")+O$1-O$2)))</f>
        <v>0.8</v>
      </c>
    </row>
    <row r="76" spans="1:12" x14ac:dyDescent="0.2">
      <c r="A76" t="s">
        <v>85</v>
      </c>
      <c r="B76" s="1" t="s">
        <v>10</v>
      </c>
      <c r="C76">
        <v>1</v>
      </c>
      <c r="D76">
        <v>827</v>
      </c>
      <c r="E76">
        <v>1</v>
      </c>
      <c r="F76">
        <v>864</v>
      </c>
      <c r="G76" s="3">
        <v>1868.1</v>
      </c>
      <c r="H76">
        <v>0</v>
      </c>
      <c r="I76" t="s">
        <v>11</v>
      </c>
      <c r="J76">
        <f>1-((COUNTIF(I77:I$150,"no")+O$1-O$2)/(O$1-O$3))</f>
        <v>-1.9444444444444446</v>
      </c>
      <c r="K76">
        <f>COUNTIF(I$1:I75,"yes")/O$3</f>
        <v>0.48905109489051096</v>
      </c>
      <c r="L76">
        <f>2*COUNTIF(I$1:I75,"yes")/(COUNTIF(I$1:I75,"yes")+O$3+(O$1-O$3-(COUNTIF(I77:I$441,"no")+O$1-O$2)))</f>
        <v>0.80722891566265065</v>
      </c>
    </row>
    <row r="77" spans="1:12" x14ac:dyDescent="0.2">
      <c r="A77" t="s">
        <v>86</v>
      </c>
      <c r="B77" s="1" t="s">
        <v>10</v>
      </c>
      <c r="C77">
        <v>2</v>
      </c>
      <c r="D77">
        <v>827</v>
      </c>
      <c r="E77">
        <v>1</v>
      </c>
      <c r="F77">
        <v>864</v>
      </c>
      <c r="G77" s="3">
        <v>1859.3</v>
      </c>
      <c r="H77">
        <v>0</v>
      </c>
      <c r="I77" t="s">
        <v>11</v>
      </c>
      <c r="J77">
        <f>1-((COUNTIF(I78:I$150,"no")+O$1-O$2)/(O$1-O$3))</f>
        <v>-1.9444444444444446</v>
      </c>
      <c r="K77">
        <f>COUNTIF(I$1:I76,"yes")/O$3</f>
        <v>0.49635036496350365</v>
      </c>
      <c r="L77">
        <f>2*COUNTIF(I$1:I76,"yes")/(COUNTIF(I$1:I76,"yes")+O$3+(O$1-O$3-(COUNTIF(I78:I$441,"no")+O$1-O$2)))</f>
        <v>0.81437125748502992</v>
      </c>
    </row>
    <row r="78" spans="1:12" x14ac:dyDescent="0.2">
      <c r="A78" t="s">
        <v>87</v>
      </c>
      <c r="B78" s="1" t="s">
        <v>10</v>
      </c>
      <c r="C78">
        <v>3</v>
      </c>
      <c r="D78">
        <v>873</v>
      </c>
      <c r="E78">
        <v>1</v>
      </c>
      <c r="F78">
        <v>864</v>
      </c>
      <c r="G78" s="3">
        <v>1858.2</v>
      </c>
      <c r="H78">
        <v>0</v>
      </c>
      <c r="I78" t="s">
        <v>8</v>
      </c>
      <c r="J78">
        <f>1-((COUNTIF(I79:I$150,"no")+O$1-O$2)/(O$1-O$3))</f>
        <v>-1.8888888888888888</v>
      </c>
      <c r="K78">
        <f>COUNTIF(I$1:I77,"yes")/O$3</f>
        <v>0.5036496350364964</v>
      </c>
      <c r="L78">
        <f>2*COUNTIF(I$1:I77,"yes")/(COUNTIF(I$1:I77,"yes")+O$3+(O$1-O$3-(COUNTIF(I79:I$441,"no")+O$1-O$2)))</f>
        <v>0.81656804733727806</v>
      </c>
    </row>
    <row r="79" spans="1:12" x14ac:dyDescent="0.2">
      <c r="A79" t="s">
        <v>88</v>
      </c>
      <c r="B79" s="1" t="s">
        <v>10</v>
      </c>
      <c r="C79">
        <v>3</v>
      </c>
      <c r="D79">
        <v>873</v>
      </c>
      <c r="E79">
        <v>1</v>
      </c>
      <c r="F79">
        <v>864</v>
      </c>
      <c r="G79" s="3">
        <v>1856.5</v>
      </c>
      <c r="H79">
        <v>0</v>
      </c>
      <c r="I79" t="s">
        <v>8</v>
      </c>
      <c r="J79">
        <f>1-((COUNTIF(I80:I$150,"no")+O$1-O$2)/(O$1-O$3))</f>
        <v>-1.8333333333333335</v>
      </c>
      <c r="K79">
        <f>COUNTIF(I$1:I78,"yes")/O$3</f>
        <v>0.5036496350364964</v>
      </c>
      <c r="L79">
        <f>2*COUNTIF(I$1:I78,"yes")/(COUNTIF(I$1:I78,"yes")+O$3+(O$1-O$3-(COUNTIF(I80:I$441,"no")+O$1-O$2)))</f>
        <v>0.81176470588235294</v>
      </c>
    </row>
    <row r="80" spans="1:12" x14ac:dyDescent="0.2">
      <c r="A80" t="s">
        <v>89</v>
      </c>
      <c r="B80" s="1" t="s">
        <v>10</v>
      </c>
      <c r="C80">
        <v>1</v>
      </c>
      <c r="D80">
        <v>827</v>
      </c>
      <c r="E80">
        <v>1</v>
      </c>
      <c r="F80">
        <v>864</v>
      </c>
      <c r="G80" s="3">
        <v>1852.8</v>
      </c>
      <c r="H80">
        <v>0</v>
      </c>
      <c r="I80" t="s">
        <v>8</v>
      </c>
      <c r="J80">
        <f>1-((COUNTIF(I81:I$150,"no")+O$1-O$2)/(O$1-O$3))</f>
        <v>-1.7777777777777777</v>
      </c>
      <c r="K80">
        <f>COUNTIF(I$1:I79,"yes")/O$3</f>
        <v>0.5036496350364964</v>
      </c>
      <c r="L80">
        <f>2*COUNTIF(I$1:I79,"yes")/(COUNTIF(I$1:I79,"yes")+O$3+(O$1-O$3-(COUNTIF(I81:I$441,"no")+O$1-O$2)))</f>
        <v>0.80701754385964908</v>
      </c>
    </row>
    <row r="81" spans="1:12" x14ac:dyDescent="0.2">
      <c r="A81" t="s">
        <v>90</v>
      </c>
      <c r="B81" s="1" t="s">
        <v>10</v>
      </c>
      <c r="C81">
        <v>1</v>
      </c>
      <c r="D81">
        <v>828</v>
      </c>
      <c r="E81">
        <v>1</v>
      </c>
      <c r="F81">
        <v>864</v>
      </c>
      <c r="G81" s="3">
        <v>1851.1</v>
      </c>
      <c r="H81">
        <v>0</v>
      </c>
      <c r="I81" t="s">
        <v>11</v>
      </c>
      <c r="J81">
        <f>1-((COUNTIF(I82:I$150,"no")+O$1-O$2)/(O$1-O$3))</f>
        <v>-1.7777777777777777</v>
      </c>
      <c r="K81">
        <f>COUNTIF(I$1:I80,"yes")/O$3</f>
        <v>0.5036496350364964</v>
      </c>
      <c r="L81">
        <f>2*COUNTIF(I$1:I80,"yes")/(COUNTIF(I$1:I80,"yes")+O$3+(O$1-O$3-(COUNTIF(I82:I$441,"no")+O$1-O$2)))</f>
        <v>0.80701754385964908</v>
      </c>
    </row>
    <row r="82" spans="1:12" x14ac:dyDescent="0.2">
      <c r="A82" t="s">
        <v>91</v>
      </c>
      <c r="B82" s="1" t="s">
        <v>10</v>
      </c>
      <c r="C82">
        <v>2</v>
      </c>
      <c r="D82">
        <v>827</v>
      </c>
      <c r="E82">
        <v>1</v>
      </c>
      <c r="F82">
        <v>864</v>
      </c>
      <c r="G82" s="3">
        <v>1845.5</v>
      </c>
      <c r="H82">
        <v>0</v>
      </c>
      <c r="I82" t="s">
        <v>11</v>
      </c>
      <c r="J82">
        <f>1-((COUNTIF(I83:I$150,"no")+O$1-O$2)/(O$1-O$3))</f>
        <v>-1.7777777777777777</v>
      </c>
      <c r="K82">
        <f>COUNTIF(I$1:I81,"yes")/O$3</f>
        <v>0.51094890510948909</v>
      </c>
      <c r="L82">
        <f>2*COUNTIF(I$1:I81,"yes")/(COUNTIF(I$1:I81,"yes")+O$3+(O$1-O$3-(COUNTIF(I83:I$441,"no")+O$1-O$2)))</f>
        <v>0.81395348837209303</v>
      </c>
    </row>
    <row r="83" spans="1:12" x14ac:dyDescent="0.2">
      <c r="A83" t="s">
        <v>92</v>
      </c>
      <c r="B83" s="1" t="s">
        <v>10</v>
      </c>
      <c r="C83">
        <v>1</v>
      </c>
      <c r="D83">
        <v>825</v>
      </c>
      <c r="E83">
        <v>1</v>
      </c>
      <c r="F83">
        <v>864</v>
      </c>
      <c r="G83" s="3">
        <v>1844.8</v>
      </c>
      <c r="H83">
        <v>0</v>
      </c>
      <c r="I83" t="s">
        <v>11</v>
      </c>
      <c r="J83">
        <f>1-((COUNTIF(I84:I$150,"no")+O$1-O$2)/(O$1-O$3))</f>
        <v>-1.7777777777777777</v>
      </c>
      <c r="K83">
        <f>COUNTIF(I$1:I82,"yes")/O$3</f>
        <v>0.51824817518248179</v>
      </c>
      <c r="L83">
        <f>2*COUNTIF(I$1:I82,"yes")/(COUNTIF(I$1:I82,"yes")+O$3+(O$1-O$3-(COUNTIF(I84:I$441,"no")+O$1-O$2)))</f>
        <v>0.82080924855491333</v>
      </c>
    </row>
    <row r="84" spans="1:12" x14ac:dyDescent="0.2">
      <c r="A84" t="s">
        <v>93</v>
      </c>
      <c r="B84" s="1" t="s">
        <v>10</v>
      </c>
      <c r="C84">
        <v>1</v>
      </c>
      <c r="D84">
        <v>828</v>
      </c>
      <c r="E84">
        <v>1</v>
      </c>
      <c r="F84">
        <v>864</v>
      </c>
      <c r="G84" s="3">
        <v>1842.1</v>
      </c>
      <c r="H84">
        <v>0</v>
      </c>
      <c r="I84" t="s">
        <v>11</v>
      </c>
      <c r="J84">
        <f>1-((COUNTIF(I85:I$150,"no")+O$1-O$2)/(O$1-O$3))</f>
        <v>-1.7777777777777777</v>
      </c>
      <c r="K84">
        <f>COUNTIF(I$1:I83,"yes")/O$3</f>
        <v>0.52554744525547448</v>
      </c>
      <c r="L84">
        <f>2*COUNTIF(I$1:I83,"yes")/(COUNTIF(I$1:I83,"yes")+O$3+(O$1-O$3-(COUNTIF(I85:I$441,"no")+O$1-O$2)))</f>
        <v>0.82758620689655171</v>
      </c>
    </row>
    <row r="85" spans="1:12" x14ac:dyDescent="0.2">
      <c r="A85" t="s">
        <v>94</v>
      </c>
      <c r="B85" s="1" t="s">
        <v>10</v>
      </c>
      <c r="C85">
        <v>2</v>
      </c>
      <c r="D85">
        <v>827</v>
      </c>
      <c r="E85">
        <v>1</v>
      </c>
      <c r="F85">
        <v>864</v>
      </c>
      <c r="G85" s="3">
        <v>1842.1</v>
      </c>
      <c r="H85">
        <v>0</v>
      </c>
      <c r="I85" t="s">
        <v>11</v>
      </c>
      <c r="J85">
        <f>1-((COUNTIF(I86:I$150,"no")+O$1-O$2)/(O$1-O$3))</f>
        <v>-1.7777777777777777</v>
      </c>
      <c r="K85">
        <f>COUNTIF(I$1:I84,"yes")/O$3</f>
        <v>0.53284671532846717</v>
      </c>
      <c r="L85">
        <f>2*COUNTIF(I$1:I84,"yes")/(COUNTIF(I$1:I84,"yes")+O$3+(O$1-O$3-(COUNTIF(I86:I$441,"no")+O$1-O$2)))</f>
        <v>0.8342857142857143</v>
      </c>
    </row>
    <row r="86" spans="1:12" x14ac:dyDescent="0.2">
      <c r="A86" t="s">
        <v>95</v>
      </c>
      <c r="B86" s="1" t="s">
        <v>10</v>
      </c>
      <c r="C86">
        <v>1</v>
      </c>
      <c r="D86">
        <v>824</v>
      </c>
      <c r="E86">
        <v>1</v>
      </c>
      <c r="F86">
        <v>864</v>
      </c>
      <c r="G86" s="3">
        <v>1836.1</v>
      </c>
      <c r="H86">
        <v>0</v>
      </c>
      <c r="I86" t="s">
        <v>11</v>
      </c>
      <c r="J86">
        <f>1-((COUNTIF(I87:I$150,"no")+O$1-O$2)/(O$1-O$3))</f>
        <v>-1.7777777777777777</v>
      </c>
      <c r="K86">
        <f>COUNTIF(I$1:I85,"yes")/O$3</f>
        <v>0.54014598540145986</v>
      </c>
      <c r="L86">
        <f>2*COUNTIF(I$1:I85,"yes")/(COUNTIF(I$1:I85,"yes")+O$3+(O$1-O$3-(COUNTIF(I87:I$441,"no")+O$1-O$2)))</f>
        <v>0.84090909090909094</v>
      </c>
    </row>
    <row r="87" spans="1:12" x14ac:dyDescent="0.2">
      <c r="A87" t="s">
        <v>96</v>
      </c>
      <c r="B87" s="1" t="s">
        <v>10</v>
      </c>
      <c r="C87">
        <v>1</v>
      </c>
      <c r="D87">
        <v>825</v>
      </c>
      <c r="E87">
        <v>1</v>
      </c>
      <c r="F87">
        <v>864</v>
      </c>
      <c r="G87" s="3">
        <v>1831.2</v>
      </c>
      <c r="H87">
        <v>0</v>
      </c>
      <c r="I87" t="s">
        <v>11</v>
      </c>
      <c r="J87">
        <f>1-((COUNTIF(I88:I$150,"no")+O$1-O$2)/(O$1-O$3))</f>
        <v>-1.7777777777777777</v>
      </c>
      <c r="K87">
        <f>COUNTIF(I$1:I86,"yes")/O$3</f>
        <v>0.54744525547445255</v>
      </c>
      <c r="L87">
        <f>2*COUNTIF(I$1:I86,"yes")/(COUNTIF(I$1:I86,"yes")+O$3+(O$1-O$3-(COUNTIF(I88:I$441,"no")+O$1-O$2)))</f>
        <v>0.84745762711864403</v>
      </c>
    </row>
    <row r="88" spans="1:12" x14ac:dyDescent="0.2">
      <c r="A88" t="s">
        <v>97</v>
      </c>
      <c r="B88" s="1" t="s">
        <v>10</v>
      </c>
      <c r="C88">
        <v>1</v>
      </c>
      <c r="D88">
        <v>824</v>
      </c>
      <c r="E88">
        <v>1</v>
      </c>
      <c r="F88">
        <v>864</v>
      </c>
      <c r="G88" s="3">
        <v>1825.7</v>
      </c>
      <c r="H88">
        <v>0</v>
      </c>
      <c r="I88" t="s">
        <v>11</v>
      </c>
      <c r="J88">
        <f>1-((COUNTIF(I89:I$150,"no")+O$1-O$2)/(O$1-O$3))</f>
        <v>-1.7777777777777777</v>
      </c>
      <c r="K88">
        <f>COUNTIF(I$1:I87,"yes")/O$3</f>
        <v>0.55474452554744524</v>
      </c>
      <c r="L88">
        <f>2*COUNTIF(I$1:I87,"yes")/(COUNTIF(I$1:I87,"yes")+O$3+(O$1-O$3-(COUNTIF(I89:I$441,"no")+O$1-O$2)))</f>
        <v>0.8539325842696629</v>
      </c>
    </row>
    <row r="89" spans="1:12" x14ac:dyDescent="0.2">
      <c r="A89" t="s">
        <v>98</v>
      </c>
      <c r="B89" s="1" t="s">
        <v>10</v>
      </c>
      <c r="C89">
        <v>3</v>
      </c>
      <c r="D89">
        <v>820</v>
      </c>
      <c r="E89">
        <v>1</v>
      </c>
      <c r="F89">
        <v>864</v>
      </c>
      <c r="G89" s="3">
        <v>1823.2</v>
      </c>
      <c r="H89">
        <v>0</v>
      </c>
      <c r="I89" t="s">
        <v>11</v>
      </c>
      <c r="J89">
        <f>1-((COUNTIF(I90:I$150,"no")+O$1-O$2)/(O$1-O$3))</f>
        <v>-1.7777777777777777</v>
      </c>
      <c r="K89">
        <f>COUNTIF(I$1:I88,"yes")/O$3</f>
        <v>0.56204379562043794</v>
      </c>
      <c r="L89">
        <f>2*COUNTIF(I$1:I88,"yes")/(COUNTIF(I$1:I88,"yes")+O$3+(O$1-O$3-(COUNTIF(I90:I$441,"no")+O$1-O$2)))</f>
        <v>0.86033519553072624</v>
      </c>
    </row>
    <row r="90" spans="1:12" x14ac:dyDescent="0.2">
      <c r="A90" t="s">
        <v>99</v>
      </c>
      <c r="B90" s="1" t="s">
        <v>10</v>
      </c>
      <c r="C90">
        <v>1</v>
      </c>
      <c r="D90">
        <v>824</v>
      </c>
      <c r="E90">
        <v>1</v>
      </c>
      <c r="F90">
        <v>864</v>
      </c>
      <c r="G90" s="3">
        <v>1821.3</v>
      </c>
      <c r="H90">
        <v>0</v>
      </c>
      <c r="I90" t="s">
        <v>11</v>
      </c>
      <c r="J90">
        <f>1-((COUNTIF(I91:I$150,"no")+O$1-O$2)/(O$1-O$3))</f>
        <v>-1.7777777777777777</v>
      </c>
      <c r="K90">
        <f>COUNTIF(I$1:I89,"yes")/O$3</f>
        <v>0.56934306569343063</v>
      </c>
      <c r="L90">
        <f>2*COUNTIF(I$1:I89,"yes")/(COUNTIF(I$1:I89,"yes")+O$3+(O$1-O$3-(COUNTIF(I91:I$441,"no")+O$1-O$2)))</f>
        <v>0.8666666666666667</v>
      </c>
    </row>
    <row r="91" spans="1:12" x14ac:dyDescent="0.2">
      <c r="A91" t="s">
        <v>100</v>
      </c>
      <c r="B91" s="1" t="s">
        <v>10</v>
      </c>
      <c r="C91">
        <v>2</v>
      </c>
      <c r="D91">
        <v>830</v>
      </c>
      <c r="E91">
        <v>1</v>
      </c>
      <c r="F91">
        <v>864</v>
      </c>
      <c r="G91" s="3">
        <v>1816.3</v>
      </c>
      <c r="H91">
        <v>0</v>
      </c>
      <c r="I91" t="s">
        <v>11</v>
      </c>
      <c r="J91">
        <f>1-((COUNTIF(I92:I$150,"no")+O$1-O$2)/(O$1-O$3))</f>
        <v>-1.7777777777777777</v>
      </c>
      <c r="K91">
        <f>COUNTIF(I$1:I90,"yes")/O$3</f>
        <v>0.57664233576642332</v>
      </c>
      <c r="L91">
        <f>2*COUNTIF(I$1:I90,"yes")/(COUNTIF(I$1:I90,"yes")+O$3+(O$1-O$3-(COUNTIF(I92:I$441,"no")+O$1-O$2)))</f>
        <v>0.8729281767955801</v>
      </c>
    </row>
    <row r="92" spans="1:12" x14ac:dyDescent="0.2">
      <c r="A92" t="s">
        <v>101</v>
      </c>
      <c r="B92" s="1" t="s">
        <v>10</v>
      </c>
      <c r="C92">
        <v>1</v>
      </c>
      <c r="D92">
        <v>825</v>
      </c>
      <c r="E92">
        <v>1</v>
      </c>
      <c r="F92">
        <v>864</v>
      </c>
      <c r="G92" s="3">
        <v>1809.6</v>
      </c>
      <c r="H92">
        <v>0</v>
      </c>
      <c r="I92" t="s">
        <v>11</v>
      </c>
      <c r="J92">
        <f>1-((COUNTIF(I93:I$150,"no")+O$1-O$2)/(O$1-O$3))</f>
        <v>-1.7777777777777777</v>
      </c>
      <c r="K92">
        <f>COUNTIF(I$1:I91,"yes")/O$3</f>
        <v>0.58394160583941601</v>
      </c>
      <c r="L92">
        <f>2*COUNTIF(I$1:I91,"yes")/(COUNTIF(I$1:I91,"yes")+O$3+(O$1-O$3-(COUNTIF(I93:I$441,"no")+O$1-O$2)))</f>
        <v>0.87912087912087911</v>
      </c>
    </row>
    <row r="93" spans="1:12" x14ac:dyDescent="0.2">
      <c r="A93" t="s">
        <v>102</v>
      </c>
      <c r="B93" s="1" t="s">
        <v>10</v>
      </c>
      <c r="C93">
        <v>2</v>
      </c>
      <c r="D93">
        <v>830</v>
      </c>
      <c r="E93">
        <v>1</v>
      </c>
      <c r="F93">
        <v>864</v>
      </c>
      <c r="G93" s="3">
        <v>1804.1</v>
      </c>
      <c r="H93">
        <v>0</v>
      </c>
      <c r="I93" t="s">
        <v>11</v>
      </c>
      <c r="J93">
        <f>1-((COUNTIF(I94:I$150,"no")+O$1-O$2)/(O$1-O$3))</f>
        <v>-1.7777777777777777</v>
      </c>
      <c r="K93">
        <f>COUNTIF(I$1:I92,"yes")/O$3</f>
        <v>0.59124087591240881</v>
      </c>
      <c r="L93">
        <f>2*COUNTIF(I$1:I92,"yes")/(COUNTIF(I$1:I92,"yes")+O$3+(O$1-O$3-(COUNTIF(I94:I$441,"no")+O$1-O$2)))</f>
        <v>0.88524590163934425</v>
      </c>
    </row>
    <row r="94" spans="1:12" x14ac:dyDescent="0.2">
      <c r="A94" t="s">
        <v>103</v>
      </c>
      <c r="B94" s="1" t="s">
        <v>10</v>
      </c>
      <c r="C94">
        <v>1</v>
      </c>
      <c r="D94">
        <v>827</v>
      </c>
      <c r="E94">
        <v>1</v>
      </c>
      <c r="F94">
        <v>864</v>
      </c>
      <c r="G94" s="3">
        <v>1781.2</v>
      </c>
      <c r="H94">
        <v>0</v>
      </c>
      <c r="I94" t="s">
        <v>11</v>
      </c>
      <c r="J94">
        <f>1-((COUNTIF(I95:I$150,"no")+O$1-O$2)/(O$1-O$3))</f>
        <v>-1.7777777777777777</v>
      </c>
      <c r="K94">
        <f>COUNTIF(I$1:I93,"yes")/O$3</f>
        <v>0.59854014598540151</v>
      </c>
      <c r="L94">
        <f>2*COUNTIF(I$1:I93,"yes")/(COUNTIF(I$1:I93,"yes")+O$3+(O$1-O$3-(COUNTIF(I95:I$441,"no")+O$1-O$2)))</f>
        <v>0.89130434782608692</v>
      </c>
    </row>
    <row r="95" spans="1:12" x14ac:dyDescent="0.2">
      <c r="A95" t="s">
        <v>104</v>
      </c>
      <c r="B95" s="1" t="s">
        <v>10</v>
      </c>
      <c r="C95">
        <v>1</v>
      </c>
      <c r="D95">
        <v>827</v>
      </c>
      <c r="E95">
        <v>1</v>
      </c>
      <c r="F95">
        <v>864</v>
      </c>
      <c r="G95" s="3">
        <v>1779.2</v>
      </c>
      <c r="H95">
        <v>0</v>
      </c>
      <c r="I95" t="s">
        <v>11</v>
      </c>
      <c r="J95">
        <f>1-((COUNTIF(I96:I$150,"no")+O$1-O$2)/(O$1-O$3))</f>
        <v>-1.7777777777777777</v>
      </c>
      <c r="K95">
        <f>COUNTIF(I$1:I94,"yes")/O$3</f>
        <v>0.6058394160583942</v>
      </c>
      <c r="L95">
        <f>2*COUNTIF(I$1:I94,"yes")/(COUNTIF(I$1:I94,"yes")+O$3+(O$1-O$3-(COUNTIF(I96:I$441,"no")+O$1-O$2)))</f>
        <v>0.89729729729729735</v>
      </c>
    </row>
    <row r="96" spans="1:12" x14ac:dyDescent="0.2">
      <c r="A96" t="s">
        <v>105</v>
      </c>
      <c r="B96" s="1" t="s">
        <v>10</v>
      </c>
      <c r="C96">
        <v>1</v>
      </c>
      <c r="D96">
        <v>823</v>
      </c>
      <c r="E96">
        <v>1</v>
      </c>
      <c r="F96">
        <v>864</v>
      </c>
      <c r="G96" s="3">
        <v>1690.4</v>
      </c>
      <c r="H96">
        <v>0</v>
      </c>
      <c r="I96" t="s">
        <v>11</v>
      </c>
      <c r="J96">
        <f>1-((COUNTIF(I97:I$150,"no")+O$1-O$2)/(O$1-O$3))</f>
        <v>-1.7777777777777777</v>
      </c>
      <c r="K96">
        <f>COUNTIF(I$1:I95,"yes")/O$3</f>
        <v>0.61313868613138689</v>
      </c>
      <c r="L96">
        <f>2*COUNTIF(I$1:I95,"yes")/(COUNTIF(I$1:I95,"yes")+O$3+(O$1-O$3-(COUNTIF(I97:I$441,"no")+O$1-O$2)))</f>
        <v>0.90322580645161288</v>
      </c>
    </row>
    <row r="97" spans="1:12" x14ac:dyDescent="0.2">
      <c r="A97" t="s">
        <v>106</v>
      </c>
      <c r="B97" s="1" t="s">
        <v>10</v>
      </c>
      <c r="C97">
        <v>1</v>
      </c>
      <c r="D97">
        <v>840</v>
      </c>
      <c r="E97">
        <v>1</v>
      </c>
      <c r="F97">
        <v>864</v>
      </c>
      <c r="G97" s="3">
        <v>1630.7</v>
      </c>
      <c r="H97">
        <v>0</v>
      </c>
      <c r="I97" t="s">
        <v>8</v>
      </c>
      <c r="J97">
        <f>1-((COUNTIF(I98:I$150,"no")+O$1-O$2)/(O$1-O$3))</f>
        <v>-1.7222222222222223</v>
      </c>
      <c r="K97">
        <f>COUNTIF(I$1:I96,"yes")/O$3</f>
        <v>0.62043795620437958</v>
      </c>
      <c r="L97">
        <f>2*COUNTIF(I$1:I96,"yes")/(COUNTIF(I$1:I96,"yes")+O$3+(O$1-O$3-(COUNTIF(I98:I$441,"no")+O$1-O$2)))</f>
        <v>0.9042553191489362</v>
      </c>
    </row>
    <row r="98" spans="1:12" x14ac:dyDescent="0.2">
      <c r="A98" t="s">
        <v>107</v>
      </c>
      <c r="B98" s="1" t="s">
        <v>10</v>
      </c>
      <c r="C98">
        <v>1</v>
      </c>
      <c r="D98">
        <v>841</v>
      </c>
      <c r="E98">
        <v>1</v>
      </c>
      <c r="F98">
        <v>864</v>
      </c>
      <c r="G98" s="3">
        <v>1570.5</v>
      </c>
      <c r="H98">
        <v>0</v>
      </c>
      <c r="I98" t="s">
        <v>8</v>
      </c>
      <c r="J98">
        <f>1-((COUNTIF(I99:I$150,"no")+O$1-O$2)/(O$1-O$3))</f>
        <v>-1.6666666666666665</v>
      </c>
      <c r="K98">
        <f>COUNTIF(I$1:I97,"yes")/O$3</f>
        <v>0.62043795620437958</v>
      </c>
      <c r="L98">
        <f>2*COUNTIF(I$1:I97,"yes")/(COUNTIF(I$1:I97,"yes")+O$3+(O$1-O$3-(COUNTIF(I99:I$441,"no")+O$1-O$2)))</f>
        <v>0.89947089947089942</v>
      </c>
    </row>
    <row r="99" spans="1:12" x14ac:dyDescent="0.2">
      <c r="A99" t="s">
        <v>108</v>
      </c>
      <c r="B99" s="1" t="s">
        <v>10</v>
      </c>
      <c r="C99">
        <v>1</v>
      </c>
      <c r="D99">
        <v>841</v>
      </c>
      <c r="E99">
        <v>1</v>
      </c>
      <c r="F99">
        <v>864</v>
      </c>
      <c r="G99" s="3">
        <v>1566.7</v>
      </c>
      <c r="H99">
        <v>0</v>
      </c>
      <c r="I99" t="s">
        <v>8</v>
      </c>
      <c r="J99">
        <f>1-((COUNTIF(I100:I$150,"no")+O$1-O$2)/(O$1-O$3))</f>
        <v>-1.6111111111111112</v>
      </c>
      <c r="K99">
        <f>COUNTIF(I$1:I98,"yes")/O$3</f>
        <v>0.62043795620437958</v>
      </c>
      <c r="L99">
        <f>2*COUNTIF(I$1:I98,"yes")/(COUNTIF(I$1:I98,"yes")+O$3+(O$1-O$3-(COUNTIF(I100:I$441,"no")+O$1-O$2)))</f>
        <v>0.89473684210526316</v>
      </c>
    </row>
    <row r="100" spans="1:12" x14ac:dyDescent="0.2">
      <c r="A100" t="s">
        <v>109</v>
      </c>
      <c r="B100" s="1" t="s">
        <v>10</v>
      </c>
      <c r="C100">
        <v>1</v>
      </c>
      <c r="D100">
        <v>841</v>
      </c>
      <c r="E100">
        <v>1</v>
      </c>
      <c r="F100">
        <v>864</v>
      </c>
      <c r="G100" s="3">
        <v>1554</v>
      </c>
      <c r="H100">
        <v>0</v>
      </c>
      <c r="I100" t="s">
        <v>8</v>
      </c>
      <c r="J100">
        <f>1-((COUNTIF(I101:I$150,"no")+O$1-O$2)/(O$1-O$3))</f>
        <v>-1.5555555555555554</v>
      </c>
      <c r="K100">
        <f>COUNTIF(I$1:I99,"yes")/O$3</f>
        <v>0.62043795620437958</v>
      </c>
      <c r="L100">
        <f>2*COUNTIF(I$1:I99,"yes")/(COUNTIF(I$1:I99,"yes")+O$3+(O$1-O$3-(COUNTIF(I101:I$441,"no")+O$1-O$2)))</f>
        <v>0.89005235602094246</v>
      </c>
    </row>
    <row r="101" spans="1:12" x14ac:dyDescent="0.2">
      <c r="A101" t="s">
        <v>110</v>
      </c>
      <c r="B101" s="1" t="s">
        <v>10</v>
      </c>
      <c r="C101">
        <v>1</v>
      </c>
      <c r="D101">
        <v>841</v>
      </c>
      <c r="E101">
        <v>1</v>
      </c>
      <c r="F101">
        <v>864</v>
      </c>
      <c r="G101" s="3">
        <v>1548.9</v>
      </c>
      <c r="H101">
        <v>0</v>
      </c>
      <c r="I101" t="s">
        <v>8</v>
      </c>
      <c r="J101">
        <f>1-((COUNTIF(I102:I$150,"no")+O$1-O$2)/(O$1-O$3))</f>
        <v>-1.5</v>
      </c>
      <c r="K101">
        <f>COUNTIF(I$1:I100,"yes")/O$3</f>
        <v>0.62043795620437958</v>
      </c>
      <c r="L101">
        <f>2*COUNTIF(I$1:I100,"yes")/(COUNTIF(I$1:I100,"yes")+O$3+(O$1-O$3-(COUNTIF(I102:I$441,"no")+O$1-O$2)))</f>
        <v>0.88541666666666663</v>
      </c>
    </row>
    <row r="102" spans="1:12" x14ac:dyDescent="0.2">
      <c r="A102" t="s">
        <v>111</v>
      </c>
      <c r="B102" s="1" t="s">
        <v>10</v>
      </c>
      <c r="C102">
        <v>3</v>
      </c>
      <c r="D102">
        <v>835</v>
      </c>
      <c r="E102">
        <v>1</v>
      </c>
      <c r="F102">
        <v>864</v>
      </c>
      <c r="G102" s="3">
        <v>1460.3</v>
      </c>
      <c r="H102">
        <v>0</v>
      </c>
      <c r="I102" t="s">
        <v>11</v>
      </c>
      <c r="J102">
        <f>1-((COUNTIF(I103:I$150,"no")+O$1-O$2)/(O$1-O$3))</f>
        <v>-1.5</v>
      </c>
      <c r="K102">
        <f>COUNTIF(I$1:I101,"yes")/O$3</f>
        <v>0.62043795620437958</v>
      </c>
      <c r="L102">
        <f>2*COUNTIF(I$1:I101,"yes")/(COUNTIF(I$1:I101,"yes")+O$3+(O$1-O$3-(COUNTIF(I103:I$441,"no")+O$1-O$2)))</f>
        <v>0.88541666666666663</v>
      </c>
    </row>
    <row r="103" spans="1:12" x14ac:dyDescent="0.2">
      <c r="A103" t="s">
        <v>112</v>
      </c>
      <c r="B103" s="1" t="s">
        <v>10</v>
      </c>
      <c r="C103">
        <v>4</v>
      </c>
      <c r="D103">
        <v>820</v>
      </c>
      <c r="E103">
        <v>1</v>
      </c>
      <c r="F103">
        <v>864</v>
      </c>
      <c r="G103" s="3">
        <v>1457.7</v>
      </c>
      <c r="H103">
        <v>0</v>
      </c>
      <c r="I103" t="s">
        <v>11</v>
      </c>
      <c r="J103">
        <f>1-((COUNTIF(I104:I$150,"no")+O$1-O$2)/(O$1-O$3))</f>
        <v>-1.5</v>
      </c>
      <c r="K103">
        <f>COUNTIF(I$1:I102,"yes")/O$3</f>
        <v>0.62773722627737227</v>
      </c>
      <c r="L103">
        <f>2*COUNTIF(I$1:I102,"yes")/(COUNTIF(I$1:I102,"yes")+O$3+(O$1-O$3-(COUNTIF(I104:I$441,"no")+O$1-O$2)))</f>
        <v>0.89119170984455953</v>
      </c>
    </row>
    <row r="104" spans="1:12" x14ac:dyDescent="0.2">
      <c r="A104" t="s">
        <v>113</v>
      </c>
      <c r="B104" s="1" t="s">
        <v>10</v>
      </c>
      <c r="C104">
        <v>4</v>
      </c>
      <c r="D104">
        <v>820</v>
      </c>
      <c r="E104">
        <v>1</v>
      </c>
      <c r="F104">
        <v>864</v>
      </c>
      <c r="G104" s="3">
        <v>1442.4</v>
      </c>
      <c r="H104">
        <v>0</v>
      </c>
      <c r="I104" t="s">
        <v>11</v>
      </c>
      <c r="J104">
        <f>1-((COUNTIF(I105:I$150,"no")+O$1-O$2)/(O$1-O$3))</f>
        <v>-1.5</v>
      </c>
      <c r="K104">
        <f>COUNTIF(I$1:I103,"yes")/O$3</f>
        <v>0.63503649635036497</v>
      </c>
      <c r="L104">
        <f>2*COUNTIF(I$1:I103,"yes")/(COUNTIF(I$1:I103,"yes")+O$3+(O$1-O$3-(COUNTIF(I105:I$441,"no")+O$1-O$2)))</f>
        <v>0.89690721649484539</v>
      </c>
    </row>
    <row r="105" spans="1:12" x14ac:dyDescent="0.2">
      <c r="A105" t="s">
        <v>114</v>
      </c>
      <c r="B105" s="1" t="s">
        <v>10</v>
      </c>
      <c r="C105">
        <v>3</v>
      </c>
      <c r="D105">
        <v>686</v>
      </c>
      <c r="E105">
        <v>1</v>
      </c>
      <c r="F105">
        <v>864</v>
      </c>
      <c r="G105" s="3">
        <v>1439.1</v>
      </c>
      <c r="H105">
        <v>0</v>
      </c>
      <c r="I105" t="s">
        <v>8</v>
      </c>
      <c r="J105">
        <f>1-((COUNTIF(I106:I$150,"no")+O$1-O$2)/(O$1-O$3))</f>
        <v>-1.4444444444444446</v>
      </c>
      <c r="K105">
        <f>COUNTIF(I$1:I104,"yes")/O$3</f>
        <v>0.64233576642335766</v>
      </c>
      <c r="L105">
        <f>2*COUNTIF(I$1:I104,"yes")/(COUNTIF(I$1:I104,"yes")+O$3+(O$1-O$3-(COUNTIF(I106:I$441,"no")+O$1-O$2)))</f>
        <v>0.89795918367346939</v>
      </c>
    </row>
    <row r="106" spans="1:12" x14ac:dyDescent="0.2">
      <c r="A106" t="s">
        <v>115</v>
      </c>
      <c r="B106" s="1" t="s">
        <v>10</v>
      </c>
      <c r="C106">
        <v>3</v>
      </c>
      <c r="D106">
        <v>834</v>
      </c>
      <c r="E106">
        <v>1</v>
      </c>
      <c r="F106">
        <v>864</v>
      </c>
      <c r="G106" s="3">
        <v>1428</v>
      </c>
      <c r="H106">
        <v>0</v>
      </c>
      <c r="I106" t="s">
        <v>11</v>
      </c>
      <c r="J106">
        <f>1-((COUNTIF(I107:I$150,"no")+O$1-O$2)/(O$1-O$3))</f>
        <v>-1.4444444444444446</v>
      </c>
      <c r="K106">
        <f>COUNTIF(I$1:I105,"yes")/O$3</f>
        <v>0.64233576642335766</v>
      </c>
      <c r="L106">
        <f>2*COUNTIF(I$1:I105,"yes")/(COUNTIF(I$1:I105,"yes")+O$3+(O$1-O$3-(COUNTIF(I107:I$441,"no")+O$1-O$2)))</f>
        <v>0.89795918367346939</v>
      </c>
    </row>
    <row r="107" spans="1:12" x14ac:dyDescent="0.2">
      <c r="A107" t="s">
        <v>116</v>
      </c>
      <c r="B107" s="1" t="s">
        <v>10</v>
      </c>
      <c r="C107">
        <v>3</v>
      </c>
      <c r="D107">
        <v>861</v>
      </c>
      <c r="E107">
        <v>1</v>
      </c>
      <c r="F107">
        <v>864</v>
      </c>
      <c r="G107" s="3">
        <v>1284.9000000000001</v>
      </c>
      <c r="H107">
        <v>0</v>
      </c>
      <c r="I107" t="s">
        <v>11</v>
      </c>
      <c r="J107">
        <f>1-((COUNTIF(I108:I$150,"no")+O$1-O$2)/(O$1-O$3))</f>
        <v>-1.4444444444444446</v>
      </c>
      <c r="K107">
        <f>COUNTIF(I$1:I106,"yes")/O$3</f>
        <v>0.64963503649635035</v>
      </c>
      <c r="L107">
        <f>2*COUNTIF(I$1:I106,"yes")/(COUNTIF(I$1:I106,"yes")+O$3+(O$1-O$3-(COUNTIF(I108:I$441,"no")+O$1-O$2)))</f>
        <v>0.90355329949238583</v>
      </c>
    </row>
    <row r="108" spans="1:12" x14ac:dyDescent="0.2">
      <c r="A108" t="s">
        <v>117</v>
      </c>
      <c r="B108" s="1" t="s">
        <v>10</v>
      </c>
      <c r="C108">
        <v>4</v>
      </c>
      <c r="D108">
        <v>854</v>
      </c>
      <c r="E108">
        <v>1</v>
      </c>
      <c r="F108">
        <v>864</v>
      </c>
      <c r="G108" s="3">
        <v>1216.0999999999999</v>
      </c>
      <c r="H108">
        <v>0</v>
      </c>
      <c r="I108" t="s">
        <v>11</v>
      </c>
      <c r="J108">
        <f>1-((COUNTIF(I109:I$150,"no")+O$1-O$2)/(O$1-O$3))</f>
        <v>-1.4444444444444446</v>
      </c>
      <c r="K108">
        <f>COUNTIF(I$1:I107,"yes")/O$3</f>
        <v>0.65693430656934304</v>
      </c>
      <c r="L108">
        <f>2*COUNTIF(I$1:I107,"yes")/(COUNTIF(I$1:I107,"yes")+O$3+(O$1-O$3-(COUNTIF(I109:I$441,"no")+O$1-O$2)))</f>
        <v>0.90909090909090906</v>
      </c>
    </row>
    <row r="109" spans="1:12" x14ac:dyDescent="0.2">
      <c r="A109" t="s">
        <v>118</v>
      </c>
      <c r="B109" s="1" t="s">
        <v>10</v>
      </c>
      <c r="C109">
        <v>3</v>
      </c>
      <c r="D109">
        <v>857</v>
      </c>
      <c r="E109">
        <v>1</v>
      </c>
      <c r="F109">
        <v>864</v>
      </c>
      <c r="G109" s="3">
        <v>1190.0999999999999</v>
      </c>
      <c r="H109">
        <v>0</v>
      </c>
      <c r="I109" t="s">
        <v>11</v>
      </c>
      <c r="J109">
        <f>1-((COUNTIF(I110:I$150,"no")+O$1-O$2)/(O$1-O$3))</f>
        <v>-1.4444444444444446</v>
      </c>
      <c r="K109">
        <f>COUNTIF(I$1:I108,"yes")/O$3</f>
        <v>0.66423357664233573</v>
      </c>
      <c r="L109">
        <f>2*COUNTIF(I$1:I108,"yes")/(COUNTIF(I$1:I108,"yes")+O$3+(O$1-O$3-(COUNTIF(I110:I$441,"no")+O$1-O$2)))</f>
        <v>0.914572864321608</v>
      </c>
    </row>
    <row r="110" spans="1:12" x14ac:dyDescent="0.2">
      <c r="A110" t="s">
        <v>119</v>
      </c>
      <c r="B110" s="1" t="s">
        <v>10</v>
      </c>
      <c r="C110">
        <v>3</v>
      </c>
      <c r="D110">
        <v>872</v>
      </c>
      <c r="E110">
        <v>1</v>
      </c>
      <c r="F110">
        <v>864</v>
      </c>
      <c r="G110" s="3">
        <v>1035.5999999999999</v>
      </c>
      <c r="H110">
        <v>0</v>
      </c>
      <c r="I110" t="s">
        <v>8</v>
      </c>
      <c r="J110">
        <f>1-((COUNTIF(I111:I$150,"no")+O$1-O$2)/(O$1-O$3))</f>
        <v>-1.3888888888888888</v>
      </c>
      <c r="K110">
        <f>COUNTIF(I$1:I109,"yes")/O$3</f>
        <v>0.67153284671532842</v>
      </c>
      <c r="L110">
        <f>2*COUNTIF(I$1:I109,"yes")/(COUNTIF(I$1:I109,"yes")+O$3+(O$1-O$3-(COUNTIF(I111:I$441,"no")+O$1-O$2)))</f>
        <v>0.91542288557213936</v>
      </c>
    </row>
    <row r="111" spans="1:12" x14ac:dyDescent="0.2">
      <c r="A111" t="s">
        <v>120</v>
      </c>
      <c r="B111" s="1" t="s">
        <v>10</v>
      </c>
      <c r="C111">
        <v>3</v>
      </c>
      <c r="D111">
        <v>872</v>
      </c>
      <c r="E111">
        <v>1</v>
      </c>
      <c r="F111">
        <v>864</v>
      </c>
      <c r="G111" s="3">
        <v>1022.8</v>
      </c>
      <c r="H111" s="2">
        <v>2.0000000000000001E-306</v>
      </c>
      <c r="I111" t="s">
        <v>8</v>
      </c>
      <c r="J111">
        <f>1-((COUNTIF(I112:I$150,"no")+O$1-O$2)/(O$1-O$3))</f>
        <v>-1.3333333333333335</v>
      </c>
      <c r="K111">
        <f>COUNTIF(I$1:I110,"yes")/O$3</f>
        <v>0.67153284671532842</v>
      </c>
      <c r="L111">
        <f>2*COUNTIF(I$1:I110,"yes")/(COUNTIF(I$1:I110,"yes")+O$3+(O$1-O$3-(COUNTIF(I112:I$441,"no")+O$1-O$2)))</f>
        <v>0.91089108910891092</v>
      </c>
    </row>
    <row r="112" spans="1:12" x14ac:dyDescent="0.2">
      <c r="A112" t="s">
        <v>121</v>
      </c>
      <c r="B112" s="1" t="s">
        <v>10</v>
      </c>
      <c r="C112">
        <v>3</v>
      </c>
      <c r="D112">
        <v>1006</v>
      </c>
      <c r="E112">
        <v>1</v>
      </c>
      <c r="F112">
        <v>864</v>
      </c>
      <c r="G112" s="3">
        <v>313.7</v>
      </c>
      <c r="H112" t="s">
        <v>122</v>
      </c>
      <c r="I112" t="s">
        <v>8</v>
      </c>
      <c r="J112">
        <f>1-((COUNTIF(I113:I$150,"no")+O$1-O$2)/(O$1-O$3))</f>
        <v>-1.2777777777777777</v>
      </c>
      <c r="K112">
        <f>COUNTIF(I$1:I111,"yes")/O$3</f>
        <v>0.67153284671532842</v>
      </c>
      <c r="L112">
        <f>2*COUNTIF(I$1:I111,"yes")/(COUNTIF(I$1:I111,"yes")+O$3+(O$1-O$3-(COUNTIF(I113:I$441,"no")+O$1-O$2)))</f>
        <v>0.90640394088669951</v>
      </c>
    </row>
    <row r="113" spans="1:12" x14ac:dyDescent="0.2">
      <c r="A113" t="s">
        <v>123</v>
      </c>
      <c r="B113" s="1" t="s">
        <v>10</v>
      </c>
      <c r="C113">
        <v>3</v>
      </c>
      <c r="D113">
        <v>380</v>
      </c>
      <c r="E113">
        <v>1</v>
      </c>
      <c r="F113">
        <v>864</v>
      </c>
      <c r="G113" s="3">
        <v>230.4</v>
      </c>
      <c r="H113" s="2">
        <v>7.0000000000000003E-68</v>
      </c>
      <c r="I113" t="s">
        <v>8</v>
      </c>
      <c r="J113">
        <f>1-((COUNTIF(I114:I$150,"no")+O$1-O$2)/(O$1-O$3))</f>
        <v>-1.2222222222222223</v>
      </c>
      <c r="K113">
        <f>COUNTIF(I$1:I112,"yes")/O$3</f>
        <v>0.67153284671532842</v>
      </c>
      <c r="L113">
        <f>2*COUNTIF(I$1:I112,"yes")/(COUNTIF(I$1:I112,"yes")+O$3+(O$1-O$3-(COUNTIF(I114:I$441,"no")+O$1-O$2)))</f>
        <v>0.90196078431372551</v>
      </c>
    </row>
    <row r="114" spans="1:12" x14ac:dyDescent="0.2">
      <c r="A114" t="s">
        <v>124</v>
      </c>
      <c r="B114" s="1" t="s">
        <v>10</v>
      </c>
      <c r="C114">
        <v>5</v>
      </c>
      <c r="D114">
        <v>903</v>
      </c>
      <c r="E114">
        <v>1</v>
      </c>
      <c r="F114">
        <v>864</v>
      </c>
      <c r="G114" s="3">
        <v>175</v>
      </c>
      <c r="H114" t="s">
        <v>125</v>
      </c>
      <c r="I114" t="s">
        <v>8</v>
      </c>
      <c r="J114">
        <f>1-((COUNTIF(I115:I$150,"no")+O$1-O$2)/(O$1-O$3))</f>
        <v>-1.1666666666666665</v>
      </c>
      <c r="K114">
        <f>COUNTIF(I$1:I113,"yes")/O$3</f>
        <v>0.67153284671532842</v>
      </c>
      <c r="L114">
        <f>2*COUNTIF(I$1:I113,"yes")/(COUNTIF(I$1:I113,"yes")+O$3+(O$1-O$3-(COUNTIF(I115:I$441,"no")+O$1-O$2)))</f>
        <v>0.89756097560975612</v>
      </c>
    </row>
    <row r="115" spans="1:12" x14ac:dyDescent="0.2">
      <c r="A115" t="s">
        <v>126</v>
      </c>
      <c r="B115" s="1" t="s">
        <v>10</v>
      </c>
      <c r="C115">
        <v>7</v>
      </c>
      <c r="D115">
        <v>884</v>
      </c>
      <c r="E115">
        <v>1</v>
      </c>
      <c r="F115">
        <v>864</v>
      </c>
      <c r="G115" s="3">
        <v>167.4</v>
      </c>
      <c r="H115" t="s">
        <v>127</v>
      </c>
      <c r="I115" t="s">
        <v>8</v>
      </c>
      <c r="J115">
        <f>1-((COUNTIF(I116:I$150,"no")+O$1-O$2)/(O$1-O$3))</f>
        <v>-1.1111111111111112</v>
      </c>
      <c r="K115">
        <f>COUNTIF(I$1:I114,"yes")/O$3</f>
        <v>0.67153284671532842</v>
      </c>
      <c r="L115">
        <f>2*COUNTIF(I$1:I114,"yes")/(COUNTIF(I$1:I114,"yes")+O$3+(O$1-O$3-(COUNTIF(I116:I$441,"no")+O$1-O$2)))</f>
        <v>0.89320388349514568</v>
      </c>
    </row>
    <row r="116" spans="1:12" x14ac:dyDescent="0.2">
      <c r="A116" t="s">
        <v>128</v>
      </c>
      <c r="B116" s="1" t="s">
        <v>10</v>
      </c>
      <c r="C116">
        <v>4</v>
      </c>
      <c r="D116">
        <v>880</v>
      </c>
      <c r="E116">
        <v>1</v>
      </c>
      <c r="F116">
        <v>864</v>
      </c>
      <c r="G116" s="3">
        <v>145.80000000000001</v>
      </c>
      <c r="H116" t="s">
        <v>129</v>
      </c>
      <c r="I116" t="s">
        <v>8</v>
      </c>
      <c r="J116">
        <f>1-((COUNTIF(I117:I$150,"no")+O$1-O$2)/(O$1-O$3))</f>
        <v>-1.0555555555555554</v>
      </c>
      <c r="K116">
        <f>COUNTIF(I$1:I115,"yes")/O$3</f>
        <v>0.67153284671532842</v>
      </c>
      <c r="L116">
        <f>2*COUNTIF(I$1:I115,"yes")/(COUNTIF(I$1:I115,"yes")+O$3+(O$1-O$3-(COUNTIF(I117:I$441,"no")+O$1-O$2)))</f>
        <v>0.88888888888888884</v>
      </c>
    </row>
    <row r="117" spans="1:12" x14ac:dyDescent="0.2">
      <c r="A117" t="s">
        <v>130</v>
      </c>
      <c r="B117" s="1" t="s">
        <v>10</v>
      </c>
      <c r="C117">
        <v>5</v>
      </c>
      <c r="D117">
        <v>862</v>
      </c>
      <c r="E117">
        <v>1</v>
      </c>
      <c r="F117">
        <v>864</v>
      </c>
      <c r="G117" s="3">
        <v>134.69999999999999</v>
      </c>
      <c r="H117" t="s">
        <v>131</v>
      </c>
      <c r="I117" t="s">
        <v>8</v>
      </c>
      <c r="J117">
        <f>1-((COUNTIF(I118:I$150,"no")+O$1-O$2)/(O$1-O$3))</f>
        <v>-1</v>
      </c>
      <c r="K117">
        <f>COUNTIF(I$1:I116,"yes")/O$3</f>
        <v>0.67153284671532842</v>
      </c>
      <c r="L117">
        <f>2*COUNTIF(I$1:I116,"yes")/(COUNTIF(I$1:I116,"yes")+O$3+(O$1-O$3-(COUNTIF(I118:I$441,"no")+O$1-O$2)))</f>
        <v>0.88461538461538458</v>
      </c>
    </row>
    <row r="118" spans="1:12" x14ac:dyDescent="0.2">
      <c r="A118" t="s">
        <v>132</v>
      </c>
      <c r="B118" s="1" t="s">
        <v>10</v>
      </c>
      <c r="C118">
        <v>5</v>
      </c>
      <c r="D118">
        <v>898</v>
      </c>
      <c r="E118">
        <v>1</v>
      </c>
      <c r="F118">
        <v>864</v>
      </c>
      <c r="G118" s="3">
        <v>134.69999999999999</v>
      </c>
      <c r="H118" t="s">
        <v>131</v>
      </c>
      <c r="I118" t="s">
        <v>8</v>
      </c>
      <c r="J118">
        <f>1-((COUNTIF(I119:I$150,"no")+O$1-O$2)/(O$1-O$3))</f>
        <v>-0.94444444444444442</v>
      </c>
      <c r="K118">
        <f>COUNTIF(I$1:I117,"yes")/O$3</f>
        <v>0.67153284671532842</v>
      </c>
      <c r="L118">
        <f>2*COUNTIF(I$1:I117,"yes")/(COUNTIF(I$1:I117,"yes")+O$3+(O$1-O$3-(COUNTIF(I119:I$441,"no")+O$1-O$2)))</f>
        <v>0.88038277511961727</v>
      </c>
    </row>
    <row r="119" spans="1:12" x14ac:dyDescent="0.2">
      <c r="A119" t="s">
        <v>133</v>
      </c>
      <c r="B119" s="1" t="s">
        <v>10</v>
      </c>
      <c r="C119">
        <v>5</v>
      </c>
      <c r="D119">
        <v>891</v>
      </c>
      <c r="E119">
        <v>1</v>
      </c>
      <c r="F119">
        <v>864</v>
      </c>
      <c r="G119" s="3">
        <v>134</v>
      </c>
      <c r="H119" t="s">
        <v>134</v>
      </c>
      <c r="I119" t="s">
        <v>8</v>
      </c>
      <c r="J119">
        <f>1-((COUNTIF(I120:I$150,"no")+O$1-O$2)/(O$1-O$3))</f>
        <v>-0.88888888888888884</v>
      </c>
      <c r="K119">
        <f>COUNTIF(I$1:I118,"yes")/O$3</f>
        <v>0.67153284671532842</v>
      </c>
      <c r="L119">
        <f>2*COUNTIF(I$1:I118,"yes")/(COUNTIF(I$1:I118,"yes")+O$3+(O$1-O$3-(COUNTIF(I120:I$441,"no")+O$1-O$2)))</f>
        <v>0.87619047619047619</v>
      </c>
    </row>
    <row r="120" spans="1:12" x14ac:dyDescent="0.2">
      <c r="A120" t="s">
        <v>135</v>
      </c>
      <c r="B120" s="1" t="s">
        <v>10</v>
      </c>
      <c r="C120">
        <v>4</v>
      </c>
      <c r="D120">
        <v>859</v>
      </c>
      <c r="E120">
        <v>1</v>
      </c>
      <c r="F120">
        <v>864</v>
      </c>
      <c r="G120" s="3">
        <v>124.4</v>
      </c>
      <c r="H120" t="s">
        <v>136</v>
      </c>
      <c r="I120" t="s">
        <v>8</v>
      </c>
      <c r="J120">
        <f>1-((COUNTIF(I121:I$150,"no")+O$1-O$2)/(O$1-O$3))</f>
        <v>-0.83333333333333326</v>
      </c>
      <c r="K120">
        <f>COUNTIF(I$1:I119,"yes")/O$3</f>
        <v>0.67153284671532842</v>
      </c>
      <c r="L120">
        <f>2*COUNTIF(I$1:I119,"yes")/(COUNTIF(I$1:I119,"yes")+O$3+(O$1-O$3-(COUNTIF(I121:I$441,"no")+O$1-O$2)))</f>
        <v>0.87203791469194314</v>
      </c>
    </row>
    <row r="121" spans="1:12" x14ac:dyDescent="0.2">
      <c r="A121" t="s">
        <v>137</v>
      </c>
      <c r="B121" s="1" t="s">
        <v>10</v>
      </c>
      <c r="C121">
        <v>5</v>
      </c>
      <c r="D121">
        <v>892</v>
      </c>
      <c r="E121">
        <v>1</v>
      </c>
      <c r="F121">
        <v>864</v>
      </c>
      <c r="G121" s="3">
        <v>122.9</v>
      </c>
      <c r="H121" t="s">
        <v>138</v>
      </c>
      <c r="I121" t="s">
        <v>8</v>
      </c>
      <c r="J121">
        <f>1-((COUNTIF(I122:I$150,"no")+O$1-O$2)/(O$1-O$3))</f>
        <v>-0.77777777777777768</v>
      </c>
      <c r="K121">
        <f>COUNTIF(I$1:I120,"yes")/O$3</f>
        <v>0.67153284671532842</v>
      </c>
      <c r="L121">
        <f>2*COUNTIF(I$1:I120,"yes")/(COUNTIF(I$1:I120,"yes")+O$3+(O$1-O$3-(COUNTIF(I122:I$441,"no")+O$1-O$2)))</f>
        <v>0.86792452830188682</v>
      </c>
    </row>
    <row r="122" spans="1:12" x14ac:dyDescent="0.2">
      <c r="A122" t="s">
        <v>139</v>
      </c>
      <c r="B122" s="1" t="s">
        <v>10</v>
      </c>
      <c r="C122">
        <v>5</v>
      </c>
      <c r="D122">
        <v>887</v>
      </c>
      <c r="E122">
        <v>1</v>
      </c>
      <c r="F122">
        <v>864</v>
      </c>
      <c r="G122" s="3">
        <v>110.6</v>
      </c>
      <c r="H122" t="s">
        <v>140</v>
      </c>
      <c r="I122" t="s">
        <v>8</v>
      </c>
      <c r="J122">
        <f>1-((COUNTIF(I123:I$150,"no")+O$1-O$2)/(O$1-O$3))</f>
        <v>-0.72222222222222232</v>
      </c>
      <c r="K122">
        <f>COUNTIF(I$1:I121,"yes")/O$3</f>
        <v>0.67153284671532842</v>
      </c>
      <c r="L122">
        <f>2*COUNTIF(I$1:I121,"yes")/(COUNTIF(I$1:I121,"yes")+O$3+(O$1-O$3-(COUNTIF(I123:I$441,"no")+O$1-O$2)))</f>
        <v>0.863849765258216</v>
      </c>
    </row>
    <row r="123" spans="1:12" x14ac:dyDescent="0.2">
      <c r="A123" t="s">
        <v>141</v>
      </c>
      <c r="B123" s="1" t="s">
        <v>10</v>
      </c>
      <c r="C123">
        <v>5</v>
      </c>
      <c r="D123">
        <v>866</v>
      </c>
      <c r="E123">
        <v>1</v>
      </c>
      <c r="F123">
        <v>864</v>
      </c>
      <c r="G123" s="3">
        <v>110</v>
      </c>
      <c r="H123" t="s">
        <v>142</v>
      </c>
      <c r="I123" t="s">
        <v>8</v>
      </c>
      <c r="J123">
        <f>1-((COUNTIF(I124:I$150,"no")+O$1-O$2)/(O$1-O$3))</f>
        <v>-0.66666666666666674</v>
      </c>
      <c r="K123">
        <f>COUNTIF(I$1:I122,"yes")/O$3</f>
        <v>0.67153284671532842</v>
      </c>
      <c r="L123">
        <f>2*COUNTIF(I$1:I122,"yes")/(COUNTIF(I$1:I122,"yes")+O$3+(O$1-O$3-(COUNTIF(I124:I$441,"no")+O$1-O$2)))</f>
        <v>0.85981308411214952</v>
      </c>
    </row>
    <row r="124" spans="1:12" x14ac:dyDescent="0.2">
      <c r="A124" t="s">
        <v>143</v>
      </c>
      <c r="B124" s="1" t="s">
        <v>10</v>
      </c>
      <c r="C124">
        <v>5</v>
      </c>
      <c r="D124">
        <v>891</v>
      </c>
      <c r="E124">
        <v>1</v>
      </c>
      <c r="F124">
        <v>864</v>
      </c>
      <c r="G124" s="3">
        <v>109.4</v>
      </c>
      <c r="H124" t="s">
        <v>144</v>
      </c>
      <c r="I124" t="s">
        <v>8</v>
      </c>
      <c r="J124">
        <f>1-((COUNTIF(I125:I$150,"no")+O$1-O$2)/(O$1-O$3))</f>
        <v>-0.61111111111111116</v>
      </c>
      <c r="K124">
        <f>COUNTIF(I$1:I123,"yes")/O$3</f>
        <v>0.67153284671532842</v>
      </c>
      <c r="L124">
        <f>2*COUNTIF(I$1:I123,"yes")/(COUNTIF(I$1:I123,"yes")+O$3+(O$1-O$3-(COUNTIF(I125:I$441,"no")+O$1-O$2)))</f>
        <v>0.85581395348837208</v>
      </c>
    </row>
    <row r="125" spans="1:12" x14ac:dyDescent="0.2">
      <c r="A125" t="s">
        <v>145</v>
      </c>
      <c r="B125" s="1" t="s">
        <v>10</v>
      </c>
      <c r="C125">
        <v>5</v>
      </c>
      <c r="D125">
        <v>881</v>
      </c>
      <c r="E125">
        <v>1</v>
      </c>
      <c r="F125">
        <v>864</v>
      </c>
      <c r="G125" s="3">
        <v>104.5</v>
      </c>
      <c r="H125" t="s">
        <v>146</v>
      </c>
      <c r="I125" t="s">
        <v>8</v>
      </c>
      <c r="J125">
        <f>1-((COUNTIF(I126:I$150,"no")+O$1-O$2)/(O$1-O$3))</f>
        <v>-0.55555555555555558</v>
      </c>
      <c r="K125">
        <f>COUNTIF(I$1:I124,"yes")/O$3</f>
        <v>0.67153284671532842</v>
      </c>
      <c r="L125">
        <f>2*COUNTIF(I$1:I124,"yes")/(COUNTIF(I$1:I124,"yes")+O$3+(O$1-O$3-(COUNTIF(I126:I$441,"no")+O$1-O$2)))</f>
        <v>0.85185185185185186</v>
      </c>
    </row>
    <row r="126" spans="1:12" x14ac:dyDescent="0.2">
      <c r="A126" t="s">
        <v>147</v>
      </c>
      <c r="B126" s="1" t="s">
        <v>10</v>
      </c>
      <c r="C126">
        <v>4</v>
      </c>
      <c r="D126">
        <v>860</v>
      </c>
      <c r="E126">
        <v>1</v>
      </c>
      <c r="F126">
        <v>864</v>
      </c>
      <c r="G126" s="3">
        <v>99.9</v>
      </c>
      <c r="H126" t="s">
        <v>148</v>
      </c>
      <c r="I126" t="s">
        <v>8</v>
      </c>
      <c r="J126">
        <f>1-((COUNTIF(I127:I$150,"no")+O$1-O$2)/(O$1-O$3))</f>
        <v>-0.5</v>
      </c>
      <c r="K126">
        <f>COUNTIF(I$1:I125,"yes")/O$3</f>
        <v>0.67153284671532842</v>
      </c>
      <c r="L126">
        <f>2*COUNTIF(I$1:I125,"yes")/(COUNTIF(I$1:I125,"yes")+O$3+(O$1-O$3-(COUNTIF(I127:I$441,"no")+O$1-O$2)))</f>
        <v>0.84792626728110598</v>
      </c>
    </row>
    <row r="127" spans="1:12" x14ac:dyDescent="0.2">
      <c r="A127" t="s">
        <v>149</v>
      </c>
      <c r="B127" s="1" t="s">
        <v>10</v>
      </c>
      <c r="C127">
        <v>5</v>
      </c>
      <c r="D127">
        <v>828</v>
      </c>
      <c r="E127">
        <v>1</v>
      </c>
      <c r="F127">
        <v>864</v>
      </c>
      <c r="G127" s="3">
        <v>97.6</v>
      </c>
      <c r="H127" t="s">
        <v>150</v>
      </c>
      <c r="I127" t="s">
        <v>8</v>
      </c>
      <c r="J127">
        <f>1-((COUNTIF(I128:I$150,"no")+O$1-O$2)/(O$1-O$3))</f>
        <v>-0.44444444444444442</v>
      </c>
      <c r="K127">
        <f>COUNTIF(I$1:I126,"yes")/O$3</f>
        <v>0.67153284671532842</v>
      </c>
      <c r="L127">
        <f>2*COUNTIF(I$1:I126,"yes")/(COUNTIF(I$1:I126,"yes")+O$3+(O$1-O$3-(COUNTIF(I128:I$441,"no")+O$1-O$2)))</f>
        <v>0.84403669724770647</v>
      </c>
    </row>
    <row r="128" spans="1:12" x14ac:dyDescent="0.2">
      <c r="A128" t="s">
        <v>151</v>
      </c>
      <c r="B128" s="1" t="s">
        <v>10</v>
      </c>
      <c r="C128">
        <v>5</v>
      </c>
      <c r="D128">
        <v>834</v>
      </c>
      <c r="E128">
        <v>1</v>
      </c>
      <c r="F128">
        <v>864</v>
      </c>
      <c r="G128" s="3">
        <v>96.5</v>
      </c>
      <c r="H128" t="s">
        <v>152</v>
      </c>
      <c r="I128" t="s">
        <v>8</v>
      </c>
      <c r="J128">
        <f>1-((COUNTIF(I129:I$150,"no")+O$1-O$2)/(O$1-O$3))</f>
        <v>-0.38888888888888884</v>
      </c>
      <c r="K128">
        <f>COUNTIF(I$1:I127,"yes")/O$3</f>
        <v>0.67153284671532842</v>
      </c>
      <c r="L128">
        <f>2*COUNTIF(I$1:I127,"yes")/(COUNTIF(I$1:I127,"yes")+O$3+(O$1-O$3-(COUNTIF(I129:I$441,"no")+O$1-O$2)))</f>
        <v>0.84018264840182644</v>
      </c>
    </row>
    <row r="129" spans="1:12" x14ac:dyDescent="0.2">
      <c r="A129" t="s">
        <v>153</v>
      </c>
      <c r="B129" s="1" t="s">
        <v>10</v>
      </c>
      <c r="C129">
        <v>5</v>
      </c>
      <c r="D129">
        <v>830</v>
      </c>
      <c r="E129">
        <v>1</v>
      </c>
      <c r="F129">
        <v>864</v>
      </c>
      <c r="G129" s="3">
        <v>94.3</v>
      </c>
      <c r="H129" t="s">
        <v>154</v>
      </c>
      <c r="I129" t="s">
        <v>8</v>
      </c>
      <c r="J129">
        <f>1-((COUNTIF(I130:I$150,"no")+O$1-O$2)/(O$1-O$3))</f>
        <v>-0.33333333333333326</v>
      </c>
      <c r="K129">
        <f>COUNTIF(I$1:I128,"yes")/O$3</f>
        <v>0.67153284671532842</v>
      </c>
      <c r="L129">
        <f>2*COUNTIF(I$1:I128,"yes")/(COUNTIF(I$1:I128,"yes")+O$3+(O$1-O$3-(COUNTIF(I130:I$441,"no")+O$1-O$2)))</f>
        <v>0.83636363636363631</v>
      </c>
    </row>
    <row r="130" spans="1:12" x14ac:dyDescent="0.2">
      <c r="A130" t="s">
        <v>155</v>
      </c>
      <c r="B130" s="1" t="s">
        <v>10</v>
      </c>
      <c r="C130">
        <v>5</v>
      </c>
      <c r="D130">
        <v>891</v>
      </c>
      <c r="E130">
        <v>1</v>
      </c>
      <c r="F130">
        <v>864</v>
      </c>
      <c r="G130" s="3">
        <v>93.5</v>
      </c>
      <c r="H130" t="s">
        <v>156</v>
      </c>
      <c r="I130" t="s">
        <v>8</v>
      </c>
      <c r="J130">
        <f>1-((COUNTIF(I131:I$150,"no")+O$1-O$2)/(O$1-O$3))</f>
        <v>-0.27777777777777768</v>
      </c>
      <c r="K130">
        <f>COUNTIF(I$1:I129,"yes")/O$3</f>
        <v>0.67153284671532842</v>
      </c>
      <c r="L130">
        <f>2*COUNTIF(I$1:I129,"yes")/(COUNTIF(I$1:I129,"yes")+O$3+(O$1-O$3-(COUNTIF(I131:I$441,"no")+O$1-O$2)))</f>
        <v>0.83257918552036203</v>
      </c>
    </row>
    <row r="131" spans="1:12" x14ac:dyDescent="0.2">
      <c r="A131" t="s">
        <v>157</v>
      </c>
      <c r="B131" s="1" t="s">
        <v>10</v>
      </c>
      <c r="C131">
        <v>5</v>
      </c>
      <c r="D131">
        <v>891</v>
      </c>
      <c r="E131">
        <v>1</v>
      </c>
      <c r="F131">
        <v>864</v>
      </c>
      <c r="G131" s="3">
        <v>91.1</v>
      </c>
      <c r="H131" t="s">
        <v>158</v>
      </c>
      <c r="I131" t="s">
        <v>8</v>
      </c>
      <c r="J131">
        <f>1-((COUNTIF(I132:I$150,"no")+O$1-O$2)/(O$1-O$3))</f>
        <v>-0.22222222222222232</v>
      </c>
      <c r="K131">
        <f>COUNTIF(I$1:I130,"yes")/O$3</f>
        <v>0.67153284671532842</v>
      </c>
      <c r="L131">
        <f>2*COUNTIF(I$1:I130,"yes")/(COUNTIF(I$1:I130,"yes")+O$3+(O$1-O$3-(COUNTIF(I132:I$441,"no")+O$1-O$2)))</f>
        <v>0.8288288288288288</v>
      </c>
    </row>
    <row r="132" spans="1:12" x14ac:dyDescent="0.2">
      <c r="A132" t="s">
        <v>159</v>
      </c>
      <c r="B132" s="1" t="s">
        <v>10</v>
      </c>
      <c r="C132">
        <v>5</v>
      </c>
      <c r="D132">
        <v>844</v>
      </c>
      <c r="E132">
        <v>1</v>
      </c>
      <c r="F132">
        <v>864</v>
      </c>
      <c r="G132" s="3">
        <v>87.4</v>
      </c>
      <c r="H132" t="s">
        <v>160</v>
      </c>
      <c r="I132" t="s">
        <v>8</v>
      </c>
      <c r="J132">
        <f>1-((COUNTIF(I133:I$150,"no")+O$1-O$2)/(O$1-O$3))</f>
        <v>-0.16666666666666674</v>
      </c>
      <c r="K132">
        <f>COUNTIF(I$1:I131,"yes")/O$3</f>
        <v>0.67153284671532842</v>
      </c>
      <c r="L132">
        <f>2*COUNTIF(I$1:I131,"yes")/(COUNTIF(I$1:I131,"yes")+O$3+(O$1-O$3-(COUNTIF(I133:I$441,"no")+O$1-O$2)))</f>
        <v>0.82511210762331844</v>
      </c>
    </row>
    <row r="133" spans="1:12" x14ac:dyDescent="0.2">
      <c r="A133" t="s">
        <v>161</v>
      </c>
      <c r="B133" s="1" t="s">
        <v>10</v>
      </c>
      <c r="C133">
        <v>5</v>
      </c>
      <c r="D133">
        <v>900</v>
      </c>
      <c r="E133">
        <v>1</v>
      </c>
      <c r="F133">
        <v>864</v>
      </c>
      <c r="G133" s="3">
        <v>80.599999999999994</v>
      </c>
      <c r="H133" t="s">
        <v>162</v>
      </c>
      <c r="I133" t="s">
        <v>8</v>
      </c>
      <c r="J133">
        <f>1-((COUNTIF(I134:I$150,"no")+O$1-O$2)/(O$1-O$3))</f>
        <v>-0.11111111111111116</v>
      </c>
      <c r="K133">
        <f>COUNTIF(I$1:I132,"yes")/O$3</f>
        <v>0.67153284671532842</v>
      </c>
      <c r="L133">
        <f>2*COUNTIF(I$1:I132,"yes")/(COUNTIF(I$1:I132,"yes")+O$3+(O$1-O$3-(COUNTIF(I134:I$441,"no")+O$1-O$2)))</f>
        <v>0.8214285714285714</v>
      </c>
    </row>
    <row r="134" spans="1:12" x14ac:dyDescent="0.2">
      <c r="A134" t="s">
        <v>163</v>
      </c>
      <c r="B134" s="1" t="s">
        <v>10</v>
      </c>
      <c r="C134">
        <v>5</v>
      </c>
      <c r="D134">
        <v>839</v>
      </c>
      <c r="E134">
        <v>1</v>
      </c>
      <c r="F134">
        <v>864</v>
      </c>
      <c r="G134" s="3">
        <v>79.900000000000006</v>
      </c>
      <c r="H134" t="s">
        <v>164</v>
      </c>
      <c r="I134" t="s">
        <v>8</v>
      </c>
      <c r="J134">
        <f>1-((COUNTIF(I135:I$150,"no")+O$1-O$2)/(O$1-O$3))</f>
        <v>-5.555555555555558E-2</v>
      </c>
      <c r="K134">
        <f>COUNTIF(I$1:I133,"yes")/O$3</f>
        <v>0.67153284671532842</v>
      </c>
      <c r="L134">
        <f>2*COUNTIF(I$1:I133,"yes")/(COUNTIF(I$1:I133,"yes")+O$3+(O$1-O$3-(COUNTIF(I135:I$441,"no")+O$1-O$2)))</f>
        <v>0.81777777777777783</v>
      </c>
    </row>
    <row r="135" spans="1:12" x14ac:dyDescent="0.2">
      <c r="A135" t="s">
        <v>165</v>
      </c>
      <c r="B135" s="1" t="s">
        <v>10</v>
      </c>
      <c r="C135">
        <v>5</v>
      </c>
      <c r="D135">
        <v>898</v>
      </c>
      <c r="E135">
        <v>1</v>
      </c>
      <c r="F135">
        <v>864</v>
      </c>
      <c r="G135" s="3">
        <v>78</v>
      </c>
      <c r="H135" t="s">
        <v>166</v>
      </c>
      <c r="I135" t="s">
        <v>8</v>
      </c>
      <c r="J135">
        <f>1-((COUNTIF(I136:I$150,"no")+O$1-O$2)/(O$1-O$3))</f>
        <v>0</v>
      </c>
      <c r="K135">
        <f>COUNTIF(I$1:I134,"yes")/O$3</f>
        <v>0.67153284671532842</v>
      </c>
      <c r="L135">
        <f>2*COUNTIF(I$1:I134,"yes")/(COUNTIF(I$1:I134,"yes")+O$3+(O$1-O$3-(COUNTIF(I136:I$441,"no")+O$1-O$2)))</f>
        <v>0.81415929203539827</v>
      </c>
    </row>
    <row r="136" spans="1:12" x14ac:dyDescent="0.2">
      <c r="A136" t="s">
        <v>167</v>
      </c>
      <c r="B136" s="1" t="s">
        <v>10</v>
      </c>
      <c r="C136">
        <v>5</v>
      </c>
      <c r="D136">
        <v>891</v>
      </c>
      <c r="E136">
        <v>1</v>
      </c>
      <c r="F136">
        <v>864</v>
      </c>
      <c r="G136" s="3">
        <v>74.7</v>
      </c>
      <c r="H136" t="s">
        <v>168</v>
      </c>
      <c r="I136" t="s">
        <v>8</v>
      </c>
      <c r="J136">
        <f>1-((COUNTIF(I137:I$150,"no")+O$1-O$2)/(O$1-O$3))</f>
        <v>5.555555555555558E-2</v>
      </c>
      <c r="K136">
        <f>COUNTIF(I$1:I135,"yes")/O$3</f>
        <v>0.67153284671532842</v>
      </c>
      <c r="L136">
        <f>2*COUNTIF(I$1:I135,"yes")/(COUNTIF(I$1:I135,"yes")+O$3+(O$1-O$3-(COUNTIF(I137:I$441,"no")+O$1-O$2)))</f>
        <v>0.81057268722466957</v>
      </c>
    </row>
    <row r="137" spans="1:12" x14ac:dyDescent="0.2">
      <c r="A137" t="s">
        <v>169</v>
      </c>
      <c r="B137" s="1" t="s">
        <v>10</v>
      </c>
      <c r="C137">
        <v>5</v>
      </c>
      <c r="D137">
        <v>844</v>
      </c>
      <c r="E137">
        <v>1</v>
      </c>
      <c r="F137">
        <v>864</v>
      </c>
      <c r="G137" s="3">
        <v>73.599999999999994</v>
      </c>
      <c r="H137" t="s">
        <v>170</v>
      </c>
      <c r="I137" t="s">
        <v>8</v>
      </c>
      <c r="J137">
        <f>1-((COUNTIF(I138:I$150,"no")+O$1-O$2)/(O$1-O$3))</f>
        <v>0.11111111111111116</v>
      </c>
      <c r="K137">
        <f>COUNTIF(I$1:I136,"yes")/O$3</f>
        <v>0.67153284671532842</v>
      </c>
      <c r="L137">
        <f>2*COUNTIF(I$1:I136,"yes")/(COUNTIF(I$1:I136,"yes")+O$3+(O$1-O$3-(COUNTIF(I138:I$441,"no")+O$1-O$2)))</f>
        <v>0.80701754385964908</v>
      </c>
    </row>
    <row r="138" spans="1:12" x14ac:dyDescent="0.2">
      <c r="A138" t="s">
        <v>171</v>
      </c>
      <c r="B138" s="1" t="s">
        <v>10</v>
      </c>
      <c r="C138">
        <v>5</v>
      </c>
      <c r="D138">
        <v>898</v>
      </c>
      <c r="E138">
        <v>1</v>
      </c>
      <c r="F138">
        <v>864</v>
      </c>
      <c r="G138" s="3">
        <v>67.900000000000006</v>
      </c>
      <c r="H138" t="s">
        <v>172</v>
      </c>
      <c r="I138" t="s">
        <v>8</v>
      </c>
      <c r="J138">
        <f>1-((COUNTIF(I139:I$150,"no")+O$1-O$2)/(O$1-O$3))</f>
        <v>0.16666666666666663</v>
      </c>
      <c r="K138">
        <f>COUNTIF(I$1:I137,"yes")/O$3</f>
        <v>0.67153284671532842</v>
      </c>
      <c r="L138">
        <f>2*COUNTIF(I$1:I137,"yes")/(COUNTIF(I$1:I137,"yes")+O$3+(O$1-O$3-(COUNTIF(I139:I$441,"no")+O$1-O$2)))</f>
        <v>0.80349344978165937</v>
      </c>
    </row>
    <row r="139" spans="1:12" x14ac:dyDescent="0.2">
      <c r="A139" t="s">
        <v>173</v>
      </c>
      <c r="B139" s="1" t="s">
        <v>10</v>
      </c>
      <c r="C139">
        <v>5</v>
      </c>
      <c r="D139">
        <v>893</v>
      </c>
      <c r="E139">
        <v>1</v>
      </c>
      <c r="F139">
        <v>864</v>
      </c>
      <c r="G139" s="3">
        <v>66.5</v>
      </c>
      <c r="H139" t="s">
        <v>174</v>
      </c>
      <c r="I139" t="s">
        <v>8</v>
      </c>
      <c r="J139">
        <f>1-((COUNTIF(I140:I$150,"no")+O$1-O$2)/(O$1-O$3))</f>
        <v>0.22222222222222221</v>
      </c>
      <c r="K139">
        <f>COUNTIF(I$1:I138,"yes")/O$3</f>
        <v>0.67153284671532842</v>
      </c>
      <c r="L139">
        <f>2*COUNTIF(I$1:I138,"yes")/(COUNTIF(I$1:I138,"yes")+O$3+(O$1-O$3-(COUNTIF(I140:I$441,"no")+O$1-O$2)))</f>
        <v>0.8</v>
      </c>
    </row>
    <row r="140" spans="1:12" x14ac:dyDescent="0.2">
      <c r="A140" t="s">
        <v>175</v>
      </c>
      <c r="B140" s="1" t="s">
        <v>10</v>
      </c>
      <c r="C140">
        <v>22</v>
      </c>
      <c r="D140">
        <v>914</v>
      </c>
      <c r="E140">
        <v>1</v>
      </c>
      <c r="F140">
        <v>864</v>
      </c>
      <c r="G140" s="3">
        <v>54</v>
      </c>
      <c r="H140" t="s">
        <v>176</v>
      </c>
      <c r="I140" t="s">
        <v>8</v>
      </c>
      <c r="J140">
        <f>1-((COUNTIF(I141:I$150,"no")+O$1-O$2)/(O$1-O$3))</f>
        <v>0.27777777777777779</v>
      </c>
      <c r="K140">
        <f>COUNTIF(I$1:I139,"yes")/O$3</f>
        <v>0.67153284671532842</v>
      </c>
      <c r="L140">
        <f>2*COUNTIF(I$1:I139,"yes")/(COUNTIF(I$1:I139,"yes")+O$3+(O$1-O$3-(COUNTIF(I141:I$441,"no")+O$1-O$2)))</f>
        <v>0.79653679653679654</v>
      </c>
    </row>
    <row r="141" spans="1:12" x14ac:dyDescent="0.2">
      <c r="A141" t="s">
        <v>177</v>
      </c>
      <c r="B141" s="1" t="s">
        <v>10</v>
      </c>
      <c r="C141">
        <v>6</v>
      </c>
      <c r="D141">
        <v>893</v>
      </c>
      <c r="E141">
        <v>1</v>
      </c>
      <c r="F141">
        <v>864</v>
      </c>
      <c r="G141" s="3">
        <v>54</v>
      </c>
      <c r="H141" t="s">
        <v>178</v>
      </c>
      <c r="I141" t="s">
        <v>8</v>
      </c>
      <c r="J141">
        <f>1-((COUNTIF(I142:I$150,"no")+O$1-O$2)/(O$1-O$3))</f>
        <v>0.33333333333333337</v>
      </c>
      <c r="K141">
        <f>COUNTIF(I$1:I140,"yes")/O$3</f>
        <v>0.67153284671532842</v>
      </c>
      <c r="L141">
        <f>2*COUNTIF(I$1:I140,"yes")/(COUNTIF(I$1:I140,"yes")+O$3+(O$1-O$3-(COUNTIF(I142:I$441,"no")+O$1-O$2)))</f>
        <v>0.7931034482758621</v>
      </c>
    </row>
    <row r="142" spans="1:12" x14ac:dyDescent="0.2">
      <c r="A142" t="s">
        <v>179</v>
      </c>
      <c r="B142" s="1" t="s">
        <v>10</v>
      </c>
      <c r="C142">
        <v>5</v>
      </c>
      <c r="D142">
        <v>898</v>
      </c>
      <c r="E142">
        <v>1</v>
      </c>
      <c r="F142">
        <v>864</v>
      </c>
      <c r="G142" s="3">
        <v>50.1</v>
      </c>
      <c r="H142" t="s">
        <v>180</v>
      </c>
      <c r="I142" t="s">
        <v>8</v>
      </c>
      <c r="J142">
        <f>1-((COUNTIF(I143:I$150,"no")+O$1-O$2)/(O$1-O$3))</f>
        <v>0.38888888888888884</v>
      </c>
      <c r="K142">
        <f>COUNTIF(I$1:I141,"yes")/O$3</f>
        <v>0.67153284671532842</v>
      </c>
      <c r="L142">
        <f>2*COUNTIF(I$1:I141,"yes")/(COUNTIF(I$1:I141,"yes")+O$3+(O$1-O$3-(COUNTIF(I143:I$441,"no")+O$1-O$2)))</f>
        <v>0.78969957081545061</v>
      </c>
    </row>
    <row r="143" spans="1:12" x14ac:dyDescent="0.2">
      <c r="A143" t="s">
        <v>181</v>
      </c>
      <c r="B143" s="1" t="s">
        <v>10</v>
      </c>
      <c r="C143">
        <v>5</v>
      </c>
      <c r="D143">
        <v>901</v>
      </c>
      <c r="E143">
        <v>1</v>
      </c>
      <c r="F143">
        <v>864</v>
      </c>
      <c r="G143" s="3">
        <v>18.3</v>
      </c>
      <c r="H143" t="s">
        <v>182</v>
      </c>
      <c r="I143" t="s">
        <v>8</v>
      </c>
      <c r="J143">
        <f>1-((COUNTIF(I144:I$150,"no")+O$1-O$2)/(O$1-O$3))</f>
        <v>0.44444444444444442</v>
      </c>
      <c r="K143">
        <f>COUNTIF(I$1:I142,"yes")/O$3</f>
        <v>0.67153284671532842</v>
      </c>
      <c r="L143">
        <f>2*COUNTIF(I$1:I142,"yes")/(COUNTIF(I$1:I142,"yes")+O$3+(O$1-O$3-(COUNTIF(I144:I$441,"no")+O$1-O$2)))</f>
        <v>0.78632478632478631</v>
      </c>
    </row>
    <row r="144" spans="1:12" x14ac:dyDescent="0.2">
      <c r="A144" t="s">
        <v>183</v>
      </c>
      <c r="B144" s="1" t="s">
        <v>10</v>
      </c>
      <c r="C144">
        <v>8</v>
      </c>
      <c r="D144">
        <v>1103</v>
      </c>
      <c r="E144">
        <v>1</v>
      </c>
      <c r="F144">
        <v>864</v>
      </c>
      <c r="G144" s="3">
        <v>-59.7</v>
      </c>
      <c r="H144" t="s">
        <v>184</v>
      </c>
      <c r="I144" t="s">
        <v>8</v>
      </c>
      <c r="J144">
        <f>1-((COUNTIF(I145:I$150,"no")+O$1-O$2)/(O$1-O$3))</f>
        <v>0.5</v>
      </c>
      <c r="K144">
        <f>COUNTIF(I$1:I143,"yes")/O$3</f>
        <v>0.67153284671532842</v>
      </c>
      <c r="L144">
        <f>2*COUNTIF(I$1:I143,"yes")/(COUNTIF(I$1:I143,"yes")+O$3+(O$1-O$3-(COUNTIF(I145:I$441,"no")+O$1-O$2)))</f>
        <v>0.78297872340425534</v>
      </c>
    </row>
    <row r="145" spans="1:12" x14ac:dyDescent="0.2">
      <c r="A145" t="s">
        <v>185</v>
      </c>
      <c r="B145" s="1" t="s">
        <v>10</v>
      </c>
      <c r="C145">
        <v>5</v>
      </c>
      <c r="D145">
        <v>1130</v>
      </c>
      <c r="E145">
        <v>1</v>
      </c>
      <c r="F145">
        <v>864</v>
      </c>
      <c r="G145" s="3">
        <v>-99.8</v>
      </c>
      <c r="H145" t="s">
        <v>186</v>
      </c>
      <c r="I145" t="s">
        <v>8</v>
      </c>
      <c r="J145">
        <f>1-((COUNTIF(I146:I$150,"no")+O$1-O$2)/(O$1-O$3))</f>
        <v>0.55555555555555558</v>
      </c>
      <c r="K145">
        <f>COUNTIF(I$1:I144,"yes")/O$3</f>
        <v>0.67153284671532842</v>
      </c>
      <c r="L145">
        <f>2*COUNTIF(I$1:I144,"yes")/(COUNTIF(I$1:I144,"yes")+O$3+(O$1-O$3-(COUNTIF(I146:I$441,"no")+O$1-O$2)))</f>
        <v>0.77966101694915257</v>
      </c>
    </row>
    <row r="146" spans="1:12" x14ac:dyDescent="0.2">
      <c r="A146" t="s">
        <v>187</v>
      </c>
      <c r="B146" s="1" t="s">
        <v>10</v>
      </c>
      <c r="C146">
        <v>10</v>
      </c>
      <c r="D146">
        <v>1146</v>
      </c>
      <c r="E146">
        <v>1</v>
      </c>
      <c r="F146">
        <v>864</v>
      </c>
      <c r="G146" s="3">
        <v>-101.9</v>
      </c>
      <c r="H146" t="s">
        <v>188</v>
      </c>
      <c r="I146" t="s">
        <v>8</v>
      </c>
      <c r="J146">
        <f>1-((COUNTIF(I147:I$150,"no")+O$1-O$2)/(O$1-O$3))</f>
        <v>0.61111111111111116</v>
      </c>
      <c r="K146">
        <f>COUNTIF(I$1:I145,"yes")/O$3</f>
        <v>0.67153284671532842</v>
      </c>
      <c r="L146">
        <f>2*COUNTIF(I$1:I145,"yes")/(COUNTIF(I$1:I145,"yes")+O$3+(O$1-O$3-(COUNTIF(I147:I$441,"no")+O$1-O$2)))</f>
        <v>0.77637130801687759</v>
      </c>
    </row>
    <row r="147" spans="1:12" x14ac:dyDescent="0.2">
      <c r="A147" t="s">
        <v>189</v>
      </c>
      <c r="B147" s="1" t="s">
        <v>10</v>
      </c>
      <c r="C147">
        <v>11</v>
      </c>
      <c r="D147">
        <v>1128</v>
      </c>
      <c r="E147">
        <v>1</v>
      </c>
      <c r="F147">
        <v>864</v>
      </c>
      <c r="G147" s="3">
        <v>-103.1</v>
      </c>
      <c r="H147" t="s">
        <v>190</v>
      </c>
      <c r="I147" t="s">
        <v>8</v>
      </c>
      <c r="J147">
        <f>1-((COUNTIF(I148:I$150,"no")+O$1-O$2)/(O$1-O$3))</f>
        <v>0.66666666666666674</v>
      </c>
      <c r="K147">
        <f>COUNTIF(I$1:I146,"yes")/O$3</f>
        <v>0.67153284671532842</v>
      </c>
      <c r="L147">
        <f>2*COUNTIF(I$1:I146,"yes")/(COUNTIF(I$1:I146,"yes")+O$3+(O$1-O$3-(COUNTIF(I148:I$441,"no")+O$1-O$2)))</f>
        <v>0.77310924369747902</v>
      </c>
    </row>
    <row r="148" spans="1:12" x14ac:dyDescent="0.2">
      <c r="A148" t="s">
        <v>191</v>
      </c>
      <c r="B148" s="1" t="s">
        <v>10</v>
      </c>
      <c r="C148">
        <v>15</v>
      </c>
      <c r="D148">
        <v>1109</v>
      </c>
      <c r="E148">
        <v>1</v>
      </c>
      <c r="F148">
        <v>864</v>
      </c>
      <c r="G148" s="3">
        <v>-112.7</v>
      </c>
      <c r="H148" t="s">
        <v>192</v>
      </c>
      <c r="I148" t="s">
        <v>8</v>
      </c>
      <c r="J148">
        <f>1-((COUNTIF(I149:I$150,"no")+O$1-O$2)/(O$1-O$3))</f>
        <v>0.72222222222222221</v>
      </c>
      <c r="K148">
        <f>COUNTIF(I$1:I147,"yes")/O$3</f>
        <v>0.67153284671532842</v>
      </c>
      <c r="L148">
        <f>2*COUNTIF(I$1:I147,"yes")/(COUNTIF(I$1:I147,"yes")+O$3+(O$1-O$3-(COUNTIF(I149:I$441,"no")+O$1-O$2)))</f>
        <v>0.76987447698744771</v>
      </c>
    </row>
    <row r="149" spans="1:12" x14ac:dyDescent="0.2">
      <c r="A149" t="s">
        <v>193</v>
      </c>
      <c r="B149" s="1" t="s">
        <v>10</v>
      </c>
      <c r="C149">
        <v>11</v>
      </c>
      <c r="D149">
        <v>1105</v>
      </c>
      <c r="E149">
        <v>1</v>
      </c>
      <c r="F149">
        <v>864</v>
      </c>
      <c r="G149" s="3">
        <v>-114.9</v>
      </c>
      <c r="H149" s="2">
        <v>2.9999999999999998E-13</v>
      </c>
      <c r="I149" t="s">
        <v>8</v>
      </c>
      <c r="J149">
        <f>1-((COUNTIF(I150:I$150,"no")+O$1-O$2)/(O$1-O$3))</f>
        <v>0.77777777777777779</v>
      </c>
      <c r="K149">
        <f>COUNTIF(I$1:I148,"yes")/O$3</f>
        <v>0.67153284671532842</v>
      </c>
      <c r="L149">
        <f>2*COUNTIF(I$1:I148,"yes")/(COUNTIF(I$1:I148,"yes")+O$3+(O$1-O$3-(COUNTIF(I150:I$441,"no")+O$1-O$2)))</f>
        <v>0.76666666666666672</v>
      </c>
    </row>
    <row r="150" spans="1:12" x14ac:dyDescent="0.2">
      <c r="A150" t="s">
        <v>194</v>
      </c>
      <c r="B150" s="1" t="s">
        <v>10</v>
      </c>
      <c r="C150">
        <v>3</v>
      </c>
      <c r="D150">
        <v>263</v>
      </c>
      <c r="E150">
        <v>1</v>
      </c>
      <c r="F150">
        <v>864</v>
      </c>
      <c r="G150" s="3">
        <v>-119.5</v>
      </c>
      <c r="H150" t="s">
        <v>195</v>
      </c>
      <c r="I150" t="s">
        <v>8</v>
      </c>
      <c r="J150">
        <f>1-((COUNTIF(I$150:I151,"no")+O$1-O$2)/(O$1-O$3))</f>
        <v>0.72222222222222221</v>
      </c>
      <c r="K150">
        <f>COUNTIF(I$1:I149,"yes")/O$3</f>
        <v>0.67153284671532842</v>
      </c>
      <c r="L150">
        <f>2*COUNTIF(I$1:I149,"yes")/(COUNTIF(I$1:I149,"yes")+O$3+(O$1-O$3-(COUNTIF(I151:I$441,"no")+O$1-O$2)))</f>
        <v>0.76348547717842319</v>
      </c>
    </row>
    <row r="151" spans="1:12" x14ac:dyDescent="0.2">
      <c r="A151" t="s">
        <v>196</v>
      </c>
      <c r="B151" s="1" t="s">
        <v>10</v>
      </c>
      <c r="C151">
        <v>3</v>
      </c>
      <c r="D151">
        <v>312</v>
      </c>
      <c r="E151">
        <v>1</v>
      </c>
      <c r="F151">
        <v>864</v>
      </c>
      <c r="G151" s="3">
        <v>-286</v>
      </c>
      <c r="H151" t="s">
        <v>197</v>
      </c>
      <c r="I151" t="s">
        <v>8</v>
      </c>
      <c r="J151">
        <f>1-((COUNTIF(I$150:I152,"no")+O$1-O$2)/(O$1-O$3))</f>
        <v>0.66666666666666674</v>
      </c>
      <c r="K151">
        <f>COUNTIF(I$1:I150,"yes")/O$3</f>
        <v>0.67153284671532842</v>
      </c>
      <c r="L151">
        <f>2*COUNTIF(I$1:I150,"yes")/(COUNTIF(I$1:I150,"yes")+O$3+(O$1-O$3-(COUNTIF(I152:I$441,"no")+O$1-O$2)))</f>
        <v>0.76033057851239672</v>
      </c>
    </row>
    <row r="152" spans="1:12" x14ac:dyDescent="0.2">
      <c r="A152" t="s">
        <v>198</v>
      </c>
      <c r="B152" s="1" t="s">
        <v>10</v>
      </c>
      <c r="C152">
        <v>2</v>
      </c>
      <c r="D152">
        <v>252</v>
      </c>
      <c r="E152">
        <v>1</v>
      </c>
      <c r="F152">
        <v>864</v>
      </c>
      <c r="G152" s="3">
        <v>-342.6</v>
      </c>
      <c r="H152" t="s">
        <v>199</v>
      </c>
      <c r="I152" t="s">
        <v>8</v>
      </c>
      <c r="J152">
        <f>1-((COUNTIF(I$150:I153,"no")+O$1-O$2)/(O$1-O$3))</f>
        <v>0.61111111111111116</v>
      </c>
      <c r="K152">
        <f>COUNTIF(I$1:I151,"yes")/O$3</f>
        <v>0.67153284671532842</v>
      </c>
      <c r="L152">
        <f>2*COUNTIF(I$1:I151,"yes")/(COUNTIF(I$1:I151,"yes")+O$3+(O$1-O$3-(COUNTIF(I153:I$441,"no")+O$1-O$2)))</f>
        <v>0.75720164609053497</v>
      </c>
    </row>
    <row r="153" spans="1:12" x14ac:dyDescent="0.2">
      <c r="A153" t="s">
        <v>200</v>
      </c>
      <c r="B153" s="1" t="s">
        <v>10</v>
      </c>
      <c r="C153">
        <v>1</v>
      </c>
      <c r="D153">
        <v>465</v>
      </c>
      <c r="E153">
        <v>1</v>
      </c>
      <c r="F153">
        <v>864</v>
      </c>
      <c r="G153" s="3">
        <v>-464.7</v>
      </c>
      <c r="H153" t="s">
        <v>201</v>
      </c>
      <c r="I153" t="s">
        <v>8</v>
      </c>
      <c r="J153">
        <f>1-((COUNTIF(I$150:I154,"no")+O$1-O$2)/(O$1-O$3))</f>
        <v>0.61111111111111116</v>
      </c>
      <c r="K153">
        <f>COUNTIF(I$1:I152,"yes")/O$3</f>
        <v>0.67153284671532842</v>
      </c>
      <c r="L153">
        <f>2*COUNTIF(I$1:I152,"yes")/(COUNTIF(I$1:I152,"yes")+O$3+(O$1-O$3-(COUNTIF(I154:I$441,"no")+O$1-O$2)))</f>
        <v>0.75409836065573765</v>
      </c>
    </row>
  </sheetData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table44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wqmlx@yandex.ru</dc:creator>
  <cp:lastModifiedBy>wqmlx@yandex.ru</cp:lastModifiedBy>
  <dcterms:created xsi:type="dcterms:W3CDTF">2022-09-07T17:15:44Z</dcterms:created>
  <dcterms:modified xsi:type="dcterms:W3CDTF">2022-09-07T17:21:41Z</dcterms:modified>
</cp:coreProperties>
</file>